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9540" activeTab="2"/>
  </bookViews>
  <sheets>
    <sheet name="Zad. 1" sheetId="2" r:id="rId1"/>
    <sheet name="Zad. 2" sheetId="4" r:id="rId2"/>
    <sheet name="Zad. 3" sheetId="5" r:id="rId3"/>
    <sheet name="zad.4" sheetId="6" r:id="rId4"/>
    <sheet name="zad.5" sheetId="7" r:id="rId5"/>
  </sheets>
  <calcPr calcId="145621"/>
</workbook>
</file>

<file path=xl/calcChain.xml><?xml version="1.0" encoding="utf-8"?>
<calcChain xmlns="http://schemas.openxmlformats.org/spreadsheetml/2006/main">
  <c r="F11" i="7" l="1"/>
  <c r="H11" i="7" s="1"/>
  <c r="F10" i="7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F12" i="7" l="1"/>
  <c r="G58" i="6"/>
  <c r="H10" i="7"/>
  <c r="H12" i="7" s="1"/>
  <c r="I11" i="6"/>
  <c r="I58" i="6" s="1"/>
  <c r="F11" i="5" l="1"/>
  <c r="H11" i="5" s="1"/>
  <c r="F12" i="5"/>
  <c r="H12" i="5" s="1"/>
  <c r="F13" i="5"/>
  <c r="H13" i="5" s="1"/>
  <c r="F14" i="5"/>
  <c r="H14" i="5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 l="1"/>
  <c r="H22" i="5"/>
  <c r="F14" i="4"/>
  <c r="H14" i="4"/>
  <c r="F15" i="4"/>
  <c r="H15" i="4" s="1"/>
  <c r="F16" i="4"/>
  <c r="H16" i="4"/>
  <c r="F17" i="4"/>
  <c r="H17" i="4"/>
  <c r="F18" i="4" l="1"/>
  <c r="H18" i="4"/>
  <c r="F13" i="2"/>
  <c r="H13" i="2" s="1"/>
  <c r="F14" i="2"/>
  <c r="H14" i="2" s="1"/>
  <c r="F15" i="2"/>
  <c r="F16" i="2"/>
  <c r="H16" i="2" s="1"/>
  <c r="F17" i="2"/>
  <c r="H17" i="2"/>
  <c r="F18" i="2"/>
  <c r="H18" i="2"/>
  <c r="F19" i="2"/>
  <c r="H19" i="2" s="1"/>
  <c r="F20" i="2"/>
  <c r="H20" i="2" s="1"/>
  <c r="F21" i="2"/>
  <c r="H21" i="2"/>
  <c r="F22" i="2"/>
  <c r="H22" i="2"/>
  <c r="F23" i="2"/>
  <c r="H23" i="2"/>
  <c r="F24" i="2"/>
  <c r="H24" i="2" s="1"/>
  <c r="F25" i="2"/>
  <c r="H25" i="2" s="1"/>
  <c r="F26" i="2"/>
  <c r="H26" i="2" s="1"/>
  <c r="F27" i="2"/>
  <c r="H27" i="2"/>
  <c r="F28" i="2"/>
  <c r="H28" i="2" s="1"/>
  <c r="F29" i="2"/>
  <c r="H29" i="2" s="1"/>
  <c r="F30" i="2"/>
  <c r="H30" i="2"/>
  <c r="F31" i="2"/>
  <c r="H31" i="2" s="1"/>
  <c r="F32" i="2"/>
  <c r="H32" i="2" s="1"/>
  <c r="F33" i="2"/>
  <c r="H33" i="2" s="1"/>
  <c r="F34" i="2"/>
  <c r="H34" i="2" s="1"/>
  <c r="F35" i="2"/>
  <c r="H35" i="2"/>
  <c r="F36" i="2"/>
  <c r="H36" i="2" s="1"/>
  <c r="F37" i="2"/>
  <c r="H37" i="2" s="1"/>
  <c r="F38" i="2"/>
  <c r="H38" i="2" s="1"/>
  <c r="F39" i="2"/>
  <c r="H39" i="2" s="1"/>
  <c r="F40" i="2"/>
  <c r="H40" i="2"/>
  <c r="F41" i="2"/>
  <c r="H41" i="2" s="1"/>
  <c r="F42" i="2"/>
  <c r="H42" i="2" s="1"/>
  <c r="F43" i="2" l="1"/>
  <c r="H15" i="2"/>
  <c r="H43" i="2" s="1"/>
</calcChain>
</file>

<file path=xl/sharedStrings.xml><?xml version="1.0" encoding="utf-8"?>
<sst xmlns="http://schemas.openxmlformats.org/spreadsheetml/2006/main" count="324" uniqueCount="155">
  <si>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</si>
  <si>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BRUTTO:</t>
  </si>
  <si>
    <t>NETTO:</t>
  </si>
  <si>
    <t>RAZEM WARTOŚĆ:</t>
  </si>
  <si>
    <t>Szt.</t>
  </si>
  <si>
    <t>Sterylny, jednorazowy zestaw igły doszpikowej w rozmiarze 15Ga/25mm, zawierający minimum igłę, przewód przedłużający, opaskę na nadgarstek pacjenta do oznaczenia daty i godziny wkłucia, pojemnik na ostre odpady - mandryn, opatrunek stabilizujący z elementem teleskopowym. Igły powinny pasować do systemu dostępu doszpikowego - Arrow EZ IO. Zestaw pozbawiony lateksu. Igła wykonana ze stali nierdzewnej, zakończona standardową końcówką Luer Lock.</t>
  </si>
  <si>
    <t>Sterylny, jednorazowy zestaw igły doszpikowej w rozmiarze 15Ga/15mm, zawierający minimum igłę, przewód przedłużający, opaskę na nadgarstek pacjenta do oznaczenia daty i godziny wkłucia, pojemnik na ostre odpady - mandryn, opatrunek stabilizujący z elementem teleskopowym. Igły powinny pasować do systemu dostępu doszpikowego - Arrow EZ IO. Zestaw pozbawiony lateksu. Igła wykonana ze stali nierdzewnej, zakończona standardową końcówką Luer Lock.</t>
  </si>
  <si>
    <t>Kaniula dożylna z cewnikiem wykonanym z poliuretanu, bez portu górnego (kominka) w rozmiarze:  24G-19mm. X 0,7mm. - przepływ 22ml/min.; Duże skrzydełka z otworami w kolorze identyfikującym rozmiar. Dwustopniowa identyfikacja wkłucia z filtrem hydrofobowym zapewniającym wizualizację prawidłowego wkłucia. Zastawka uniemożliwiając wypływ krwi po wyjęciu mandrynu (igły) i po każdym użyciu kaniuli, brak konieczności zdejmowania STAZY uciskowej podczas zakładania. Przegroda multidistepu. Metalowy zatrzask w technologii pasywnej zabezpieczający przed zakłuciem (ekspozycją zawodową).</t>
  </si>
  <si>
    <t>Kaniula neonatologiczna/pediatryczna, wykonana z podwójnie oczyszczonego teflonu PTFE, widoczna w USG, ze zdejmowalną osłoną skrzydełek bocznych ułatwiającą chwyt podczas zakładania, bez portu bocznego, sztywne opakowanie typu Tyvek, rozmiary: 0,7 x 19 mm (24 G) kod barwny żółty. Przepływ spowolniony: 13 ml/min.</t>
  </si>
  <si>
    <t>Kaniula neonatologiczna/pediatryczna, wykonana z podwójnie oczyszczonego teflonu PTFE, widoczna w USG, ze zdejmowalną osłoną skrzydełek bocznych ułatwiającą chwyt podczas zakładania, bez portu bocznego, sztywne opakowanie typu Tyvek, rozmiary: 0,6 x 19 mm (26 G) kod barwny fioletowy. Przepływ spowolniony: 13 ml/min.</t>
  </si>
  <si>
    <t>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</t>
  </si>
  <si>
    <t>Całkowicie rozdzieralna wprowadzająca kaniula do 1 i 2Fr cewników centralnych wprowadzanych z obwodu (PICC). Wewnętrzna igła posiada boczny otwór dla wczesnego wykrywania retrospekcji krwi. Widoczna w Rtg. Żebrowane skrzydła zapobiegają ślizganiu się palców podczas wprowadzania lub wysuwania kaniuli i cewnika. Rozmiar 20Gx21mm</t>
  </si>
  <si>
    <t>Cewnik do podawania surfaktantu metodą LISA o długości 20cm, średnicy zewnętrznej 2mm, wewnętrznej 0,8mm. Cewnik przeźroczysty, odporny na zaginanie. Musi posiadać znaczniki głębokości, końcówkę zagiętą pod kątem 30st., o stopniowanej miękkości minimalizującą ryzyko podrażnień - końcówka jest miękka, natomiast zakończenie końcówki bardzo miękkie. Cewnik kompatybilny z połączeniem Luer / Luer-Lock.</t>
  </si>
  <si>
    <t>Mikrocewnik wprowadzany obwodowo poliuretanowy wprowadzany za pomocą rozłamywalnej igły lub bez wprowadzacza, cieniujący w RTG, w rozmiarze 1Fr (28G)/20cm do przewlekłego dostępu żylnego. W zestawie z prowadnikiem, stosowany u wcześniaków o bardzo niskiej masie ciała, mniejszej niż 1000g (żywienie pozajelitowe oraz podawanie leków). Cewnik przeciwbakteryjny impregnowany Rifampicyną i Mikonazolem, co ogranicza zakażenia odcewnikowe</t>
  </si>
  <si>
    <t>Mikrocewnik typu PICC 1 Fr /28G:  cewnik z termowrażliwego poliuretanu, cieniujący w RTG, znakowany co 1 cm, wcałości czarny koniec dystalny, nierozłamywalny introduktor-kaniula wprowadzająca 24 G.  Cewnik wyposażony w linię przdłużającą z zaciskiem i skrzydełkami. Rozmiary:  1 Fr /28G dł. 10 cm o przepływie 0,7 – 1,4 ml/min.</t>
  </si>
  <si>
    <t xml:space="preserve">Zestaw do wejść centralnych dla noworodków:  cewnik do założenia przez żyłę obwodową (bez prowadnicy) 2F o dł. 30 cm z atraumatyczną końcówką, posiadający znaczniki na długości cewnika, cieniujący w RTG. Mała cienkościenna rozrywalna igła z przeźroczystymi skrzydełkami 20G. Materiał cewnika: silikon lub tworzywo poliuretanowe.    </t>
  </si>
  <si>
    <t xml:space="preserve">Zestaw do wejść centralnych dla noworodków:  cewnik do założenia przez żyłę obwodową (bez prowadnicy) 2F o dł. 15 cm z atraumatyczną końcówką, posiadający znaczniki na długości cewnika, cieniujący w RTG. Mała cienkościenna rozrywalna igła z przeźroczystymi skrzydełkami 20G. Materiał cewnika: silikon lub tworzywo poliuretanowe.   </t>
  </si>
  <si>
    <t>12.</t>
  </si>
  <si>
    <t>szt.</t>
  </si>
  <si>
    <t>Igła do znieczuleń z atraumatycznym dwustrefowym szlifem wraz z prowadnicą w rozmiarze 26Gx88mm</t>
  </si>
  <si>
    <t>11.</t>
  </si>
  <si>
    <t>10.</t>
  </si>
  <si>
    <t>Przedłużacz typu Heidelberg o dł. 140cm wykonany z PCV o średnicy drenu 3,0x4,1mm</t>
  </si>
  <si>
    <t>9.</t>
  </si>
  <si>
    <t>Igła do blokad nerwowych w rozmiarze 0,9 x 70 mm/G20  
(1 op. = 100 szt.)</t>
  </si>
  <si>
    <t>8.</t>
  </si>
  <si>
    <t>Igła do blokad nerwowych w rozmiarze 0,8 x 120 mm/G21;  
(1 op. = 100 szt.)</t>
  </si>
  <si>
    <t>7.</t>
  </si>
  <si>
    <t>6.</t>
  </si>
  <si>
    <t>5.</t>
  </si>
  <si>
    <t>Przyrząd do długotrwałego aspirowania płynów i leków z opakowań zbiorczych (ogólnego zastosowania) - ostry kolec (osłonięty nasadką z tworzywa sztucznego zabezpieczającą kolec przed skażeniem podczas otwierania opakowania); filtr o dużej powierzchni przeciwbakteryjny 0,45 µm; port posiadający końcówkę luer-lock; samozamykający się korek portu (zielony); posiadający zastawkę zabezpieczającą lek przed wyciekaniem po rozłączeniu strzykawki.</t>
  </si>
  <si>
    <t>4.</t>
  </si>
  <si>
    <t>Zestaw z cewnikiem do ciągłych znieczuleń zewnątrzoponowych o rozmiarze: 18G z dołączonym systemem mocowania filtra zewnątrzoponowego 0,2µm do ciała pacjenta w formie piankowej podkładki ze stałym żelem. Cewnik o rozmiarze 20G 0,45 x 0,85 z zamkniętym końcem i trzema otworami bocznymi, strzykawka Luer o pojemności 10 ml.</t>
  </si>
  <si>
    <t>3.</t>
  </si>
  <si>
    <t>Cienkościenna igła do znieczuleń podpajęczynówkowych, punkcji  lędźwiowych i biopsji tkanek typu Pencil Point z bocznym otworem, eliptycznym uchwytem ze wskaźnikiem położenia szlifu igły  z wbudowanym pryzmatem zmieniającym barwę po wypełnieniu płynem mózgowo-rdzeniowym widocznym z każdej strony uchwytu i dobrze odczuwalnym czuciu przy przejściu igły przez oponę twardą  z dołączoną prowadnicą dokładnie dopasowaną do igły PP nie skracającą długości igły PP więcej niż 12 mm. Uchwyt mandrynu w kolorze odpowiadającym kodowi rozmiarów. Rozmiar: 25G 0,53 x 103mm.</t>
  </si>
  <si>
    <t>2.</t>
  </si>
  <si>
    <t>Cienkościenna igła do znieczuleń podpajęczynówkowych, punkcji  lędźwiowych i biopsji tkanek typu Pencil Point, z bocznym otworem, eliptycznym uchwytem ze wskaźnikiem położenia szlifu igły  z wbudowanym pryzmatem zmieniającym barwę po wypełnieniu płynem mózgowo-rdzeniowym widocznym z każdej strony uchwytu i dobrze odczuwalnym czuciu przy przejściu igły przez oponę twardą  z dołączoną prowadnicą dokładnie dopasowaną do igły PP nie skracającą długości igły PP więcej niż 12 mm. Uchwyt mandrynu w kolorze odpowiadającym kodowi rozmiarów. Rozmiar: 25G 0,53 x 88mm.</t>
  </si>
  <si>
    <t>1.</t>
  </si>
  <si>
    <t>Producent,                ilość szt. w op.</t>
  </si>
  <si>
    <t>Numer katalogowy</t>
  </si>
  <si>
    <t>Klasa wyrobu medycznego</t>
  </si>
  <si>
    <t>Łącznie wartość brutto</t>
  </si>
  <si>
    <t>% VAT</t>
  </si>
  <si>
    <t>Łącznie                 wartość netto</t>
  </si>
  <si>
    <t>Cena jednostkowa netto</t>
  </si>
  <si>
    <t xml:space="preserve">Ilość </t>
  </si>
  <si>
    <t>j.m.</t>
  </si>
  <si>
    <t>Opis przedmiotu zamówienia</t>
  </si>
  <si>
    <t>Lp.</t>
  </si>
  <si>
    <t>z dnia ………………………….</t>
  </si>
  <si>
    <t xml:space="preserve">             do umowy nr ………………………….</t>
  </si>
  <si>
    <t xml:space="preserve"> Załącznik nr 1</t>
  </si>
  <si>
    <t xml:space="preserve"> </t>
  </si>
  <si>
    <t>Załącznik nr 1</t>
  </si>
  <si>
    <t>Zadanie nr 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</si>
  <si>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</si>
  <si>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Kaniula dożylna przeznaczona do malych, delikatnych żyl u noworodkow i wcześniakow, sterylna, jednorazowego użytku, pakowana pojedyńczo, wyrażne oznaczenie rozmiaru kaniuli i daty ważnosci na opakowaniu. Wykonana z podwojnie oczyszczonego teflonu, hypoalergiczna, bez portu iniekcyjnego, z ostro zakończona igła , elastyczne skrzydelka ułatwiające mocowanie,pakowana pojedyńczo. Opakowanie zbiorcze 50szt.  26 G ( fioletowy ) 0,6x19 mm , przepływ 13 ml/min.</t>
  </si>
  <si>
    <t xml:space="preserve">Kaniula dożylna przeznaczona do malych, delikatnych żyl u noworodkow i wcześniakow, sterylna, jednorazowego użytku, pakowana pojedyńczo, wyrażne oznaczenie rozmiaru kaniuli i daty ważnosci na opakowaniu. Wykonana z podwojnie oczyszczonego teflonu, hypoalergiczna, bez portu iniekcyjnego, z ostro zakończona igła , elastyczne skrzydelka ułatwiające mocowanie,pakowana pojedyńczo. Opakowanie zbiorcze 50szt. 24G (zółty) 0,7x19mm- przepływ 13ml/min </t>
  </si>
  <si>
    <t xml:space="preserve">Kaniula dożylna  wykonana z wysoce termowrażliwego, biokompatybilnego  PTFE. Kaniula wyposażona w zastawkę antyzwrotną hamującą wypływ krwi, w 4 paski RTG inkorporowane w materiał cewnika, port boczny kodowany kolorystycznie, wyposażony w zastawkę do wstrzyknięć, samodomykający się korek portu bocznego typu "click, zawias koreczka ustawiony fabrycznie pod kątem ok. 45o do cewnika co ogranicza możliwość odklejenia kaniuli w czasie otwierania/zamykania, ścięcie igły typu "Back Cut". Bez zawartości lateksu i PVC. Logo producenta umieszczone bezpośrednio na kaniuli, skrzydełka z 3 otworami do przyszycia. Wymagane rozmiary i przepływy: 22G/25mm (0,9) 36ml/min. Produkt sterylny.         </t>
  </si>
  <si>
    <t xml:space="preserve">Kaniula dożylna  wykonana z wysoce termowrażliwego, biokompatybilnego  PTFE. Kaniula wyposażona w zastawkę antyzwrotną hamującą wypływ krwi, w 4 paski RTG inkorporowane w materiał cewnika, port boczny kodowany kolorystycznie, wyposażony w zastawkę do wstrzyknięć, samodomykający się korek portu bocznego typu "click, zawias koreczka ustawiony fabrycznie pod kątem ok. 45o do cewnika co ogranicza możliwość odklejenia kaniuli w czasie otwierania/zamykania, ścięcie igły typu "Back Cut". Bez zawartości lateksu i PVC. Logo producenta umieszczone bezpośrednio na kaniuli, skrzydełka z 3 otworami do przyszycia. Wymagane rozmiary i przepływy: 24G/19mm (0,7) 20ml/min. Produkt sterylny.   </t>
  </si>
  <si>
    <t>Producent,            ilość szt. w op.</t>
  </si>
  <si>
    <t>Łącznie              wartość brutto</t>
  </si>
  <si>
    <t xml:space="preserve"> Załącznik  nr 1</t>
  </si>
  <si>
    <t>Zadanie nr 2</t>
  </si>
  <si>
    <r>
      <t xml:space="preserve">Strzykawka centryczna przeznaczona do bezpiecznego żywienia enteralnego jednorazowego użycia, niekompatybilna z systemem luer-lock, lock oraz enfit. Sterylne z końcówką doustno/dojelitową z możliwością podłączenia do sondy. Cecha wyróżniająca strzykawkę to kolor  tłoka lub napis enteral. Pojemność 2,5 ml. Pakowana pojedynczo. </t>
    </r>
    <r>
      <rPr>
        <b/>
        <sz val="11"/>
        <rFont val="Calibri"/>
        <family val="2"/>
        <charset val="238"/>
        <scheme val="minor"/>
      </rPr>
      <t>Zamawiający wymaga w poz 5-9 produktów kompatybilnych ze sobą i pochodzących od jednego Wytwórcy.</t>
    </r>
  </si>
  <si>
    <r>
      <t>Strzykawka centryczna przeznaczona do bezpiecznego żywienia enteralnego jednorazowego użycia, niekompatybilna z systemem luer-lock, lock oraz enfit. Sterylne z końcówką doustno/dojelitową z możliwością podłączenia do sondy. Cecha wyróżniająca strzykawkę to kolor  tłoka lub napis enteral. Pojemność 10 ml. Pakowana pojedynczo.</t>
    </r>
    <r>
      <rPr>
        <b/>
        <sz val="11"/>
        <rFont val="Calibri"/>
        <family val="2"/>
        <charset val="238"/>
        <scheme val="minor"/>
      </rPr>
      <t xml:space="preserve"> Zamawiający wymaga w poz 5-9 produktów kompatybilnych ze sobą i pochodzących od jednego Wytwórcy.</t>
    </r>
  </si>
  <si>
    <r>
      <t>Cewnik do karmienia enteralnego (sonda), rozmiar 4-10 Fr do wyboru przez zamawiającego, jednorazowego użytku, sterylny, wykonany z PCV, nie zawierający ftalanów DEHP, bez lateksu, z linią rtg, długość cewnika w zależności od potrzeb Zamawiającego 40cm, 50 cm, 75cm, 125cm. Posiadający oznaczniki długości co centymetr z opisem liczbowym. Końcówka proksymalna cewnika zaokrąglona, z otworami bocznymi naprzemianległymi, odcinek dystalny cewnika zakończony zatyczką kompatybilną ze strzykawką, niekompatybilną z połączeniem luer-loc, lock oraz enfit. Czas utrzymania do 7dni. Opakowanie folia papier.</t>
    </r>
    <r>
      <rPr>
        <b/>
        <sz val="11"/>
        <rFont val="Calibri"/>
        <family val="2"/>
        <charset val="238"/>
        <scheme val="minor"/>
      </rPr>
      <t xml:space="preserve"> Zamawiający wymaga w poz 5-9 produktów kompatybilnych ze sobą i pochodzących od jednego Wytwórcy.</t>
    </r>
  </si>
  <si>
    <t>Strzykawka 3 częściowa 10 ml z zawartością 5ml sterylnego roztworu 0,9 % NaCl; z korkiem do zastosowania na zawór bezigłowy Luer-Lock z wewnętrzną gąbką nasączoną 70% IPA (izopropyl) umieszczonym w tłoku strzykawki w osobnym opakowaniu gwarantującym sterylność. Umożliwiający dezynfekcję zaworów bezigłowych przy portach oraz wkłuciach centralnych. Możliwe długotrwałe zabezpieczenie dostępu bezigłowego do 7 dni. Zabezpieczenie złącza Luer-Lock strzykawki zatyczką nieodkręcaną łatwą do usunięcia. Skala strzykawki w wielkości wypełnienia NaCl. Przeznaczona tylko do przepłukiwania.</t>
  </si>
  <si>
    <t>Zadanie nr 3</t>
  </si>
  <si>
    <t>Producent, ilość sztuk  w opakowaniu</t>
  </si>
  <si>
    <t xml:space="preserve">Zakup wraz z dostawą sterylnego sprzętu jednorazowego użytku na okres do 31.10.2024 – Pakiet A </t>
  </si>
  <si>
    <t>Zakup wraz z dostawą sterylnego sprzętu jednorazowego użytku na okres do 31.10.2024 – Pakiet B</t>
  </si>
  <si>
    <t>Zadanie nr 4</t>
  </si>
  <si>
    <t>rozm.</t>
  </si>
  <si>
    <t>j.m</t>
  </si>
  <si>
    <t xml:space="preserve">Nazwa handlowa, nr katalogowy, ilość szt. w op. zbiorczym </t>
  </si>
  <si>
    <t>Rurka  intubacyjna, miękka bez mankietu, silikonowana lub niesilikonowana z otworem Murphego, rozmiar co 0,5,  1x użycia, jałowa.</t>
  </si>
  <si>
    <t>Rurka intubacyjna z mankietem niskociśnieniowym z otworem Murphego,  silikonowana  lub niesilikonowana, rozmiar co 0,5, 1x użycia, jałowa.</t>
  </si>
  <si>
    <t>Rurka ustno – gardłowa Guedel, gładko zaokrąglone krawędzie z blokadą przeciw zagryzieniu wykonana z polietylenu, bez zawartości PCV oraz ftalanów, pojedynczo pakowana, 1x użycia, sterylna, rozm. 2,0-3,0</t>
  </si>
  <si>
    <t>Rurka ustno-gardłowa Guedel dla noworodków z polietylenu pozbawionego PVC oraz ftalanów z barwnym kodem wkładek, pakowana pojedynczo, 1x  użycia, sterylna. Rozmiar: „0” dł. 60 mm</t>
  </si>
  <si>
    <t>Rurka ustno-gardłowa Guedel dla noworodków, z polietylenu pozbawionego PVC oraz ftalanów z  barwnym kodem wkładek, pakowana pojedynczo, 1x  użycia, sterylna. Rozmiar: „00” dł. 50 mm</t>
  </si>
  <si>
    <t>Rurka ustno-gardłowa Guedel dla noworodków, z polietylenu pozbawionego PVC oraz ftalanów z  barwnym kodem wkładek, pakowana pojedynczo, 1x  użycia, sterylna.  Rozmiar: „000” dł. 35 mm +/- 5 mm.</t>
  </si>
  <si>
    <t xml:space="preserve">Cewnik do podawania tlenu dwulufowy dla noworodków wykonany z elastycznego PVC o dł. minimum 200 cm, część donosowa wykonana z delikatnego tworzywa tzw. „wąsy tlenowe”, 1x użycia, sterylny. </t>
  </si>
  <si>
    <t>Cewnik do podawania tlenu dla dorosłych, tzw. „wąsy tlenowe” 1x użycia, sterylny, dł. 200-210 cm</t>
  </si>
  <si>
    <t xml:space="preserve">Maska do podawania tlenu dla dorosłych z drenem minimum 200 cm,  sterylna. </t>
  </si>
  <si>
    <t>Maska do podawania tlenu dla noworodków z drenem 200 – 210 cm,  1 x użycia, sterylna.</t>
  </si>
  <si>
    <t xml:space="preserve">Zgłębnik żołądkowy bez kontrastu RTG, CH 14- 24, dł. 100 cm, sterylny. Na konektorze fabrycznie umieszczona nozwa producenta. </t>
  </si>
  <si>
    <t xml:space="preserve">Rura aerozolowa karbowana 22 mm z przewężeniami co 15 – 20 cm, w zwojach 30 m lub 50 m. </t>
  </si>
  <si>
    <t>13.</t>
  </si>
  <si>
    <t>Cewnik do odsysania górnych dróg oddechowych z otworem centralnym i dwoma małymi naprzeciwległymi lub naprzemianległymi otworami bocznymi. Dł. 40 cm, sterylny, 1x użycia.  Pakowany folia – papier.</t>
  </si>
  <si>
    <t>CH 06</t>
  </si>
  <si>
    <t>CH 08</t>
  </si>
  <si>
    <t>CH 10</t>
  </si>
  <si>
    <t>14.</t>
  </si>
  <si>
    <t>CH 12</t>
  </si>
  <si>
    <t>CH 14</t>
  </si>
  <si>
    <t>CH 16</t>
  </si>
  <si>
    <t>CH 18</t>
  </si>
  <si>
    <t>15.</t>
  </si>
  <si>
    <t>16.</t>
  </si>
  <si>
    <t>17.</t>
  </si>
  <si>
    <t xml:space="preserve">Cewnik Foley pokrywany obustronnie elastomerem silikonu, możliwość utrzymania do 14 dni, dwudrożny z prowadnicą, balon 3ml, plastikowa zastawka, pakowany podwójnie w wewnętrzne opakowanie foliowe + zewn. folia - papier, sterylizowany tlenkiem etylenu o czasie utrzymania 7 dni. Rozmiar: CH 06. Na konektorze fabrycznie umieszczona nozwa producenta. </t>
  </si>
  <si>
    <t>18.</t>
  </si>
  <si>
    <t xml:space="preserve">Cewnik Foley, 100% silikon, dwudrożny z plastikową zastawką. Kontrast RTG wzdłuż całej dlugości drenu. Sterylny pakowany podwójnie w wewnętrzne opak. foliowe + zewn. folia -  papier. </t>
  </si>
  <si>
    <t>CH14</t>
  </si>
  <si>
    <t>CH16</t>
  </si>
  <si>
    <t>19.</t>
  </si>
  <si>
    <t xml:space="preserve">Cewnik Foley silikonowany, dwudrożny, steryny pakowany podwójnie w wewnętrzne opak. foliowe + zewn. folia -  papier.  Na konektorze fabrycznie umieszczona nozwa producenta. </t>
  </si>
  <si>
    <t>20.</t>
  </si>
  <si>
    <t xml:space="preserve">Cewnik urologiczny Nelaton żeński z elastycznego PVC, gładko zakończony koniec. Rozmiar: CH 14-16, jałowy. Na konektorze fabrycznie umieszczona nozwa producenta. </t>
  </si>
  <si>
    <t>21.</t>
  </si>
  <si>
    <t>22.</t>
  </si>
  <si>
    <t>23.</t>
  </si>
  <si>
    <t>Cewniki brzuszne wykonane w 100% z silikonu, 6 dużych otworów drenujących, nitka RTG wzdłuż całego drenu. Rozmiar: 20F, 21F, 24F dł. 50 cm, pakowane podwójnie (folia + folia/papier).</t>
  </si>
  <si>
    <t>24.</t>
  </si>
  <si>
    <t>Dreny z rozszerzeniem co 1 m, wykonane z medycznego PVC, przezroczyste, nie załamujące się, w zwojach 30 m. Rozmiar: 5,0/8,0</t>
  </si>
  <si>
    <t>25.</t>
  </si>
  <si>
    <t>Maska do inhalacji z nebulizatorem, sterylna, 1 x użycia z regulowana blaszką na nos oraz gumka mocującą. Wyposażona w dren o dł. 210 cm (+/- 5 cm) zakończony uniwersalnym łącznikiem. Rozm. M-XL</t>
  </si>
  <si>
    <t>26.</t>
  </si>
  <si>
    <t>Cewnik do odsysania górnych dróg oddechowych z otworem centralnym i dwoma małymi naprzeciwległymi lub naprzemianległymi otworami bocznymi. Rozmiar: CH 04-05, dł. 40 cm, sterylny, 1x użycia.  Pakowany folia – papier.</t>
  </si>
  <si>
    <t>27.</t>
  </si>
  <si>
    <t>Maska do tlenoterapii biernej dla dorosłych z metalowym zaciskiem na nos oraz drenem o długości około 2 m. sterylna lub czysta mikrobiologicznie.</t>
  </si>
  <si>
    <t xml:space="preserve">                                                                                                                                                                                                    </t>
  </si>
  <si>
    <t>Zakup wraz z dostawą sprzętu medycznego jednorazowego użytku na okres do 31.10.2024 - Pakiet D</t>
  </si>
  <si>
    <t>Zadanie nr 5</t>
  </si>
  <si>
    <t>Nazwa handlowa, nr  katalogowy, ilość szt. w op. zbiorczym</t>
  </si>
  <si>
    <t>Cewnik dwubalonowy do preindukcji i indukcji porodu, trzyżyłowy, dwie końcówki do napełnienia ( czerwona/zielona) balony po 80 ml z blokadą odpływu, całkowita długość 42 cm (+/- 2 cm ), sterylny.</t>
  </si>
  <si>
    <t xml:space="preserve">Op. </t>
  </si>
  <si>
    <t>Zestaw z balonem do tamponady porodowej w skład którego wchodzą:
- 1 szt. cewnik do balonu do tamponady porodowej z 3-stopniowym kurkiem odcinającym i zaworem kontrolnym
- 1 szt. iglica z zaworem kontrolnym
- 2 szt. 50 ml strzykawki z końcówką luer-lock</t>
  </si>
  <si>
    <t xml:space="preserve">Zakup wraz z dostawą sprzętu medycznego jednorazowego użytku do tamponady porodowej na okres do 31.10.2024 - Pakiet E
</t>
  </si>
  <si>
    <t>Zakup wraz z dostawą sprzętu jednorazowego użytku do żywienia pozajelitowego na okres do 31.10.2024 - Pakiet C</t>
  </si>
  <si>
    <t>Przyrząd do precyzyjnego przetaczania płynów infuzyjnych i lipidów, wykonany z PCV (bez DEHP), komora kroplowa wyposażona w odpowietrznik zamykany klapką oraz filtr płynu 15um, dren o długości min 150 cm zakończony rotacyjnym łącznikiem luer-lock. Regulator przepływu z podwójną skalą (10% - skalowanie od 5 do 250 ml/h  oraz 40% - skalowanie od 5 do 200ml/h). Opakowanie papier folia z nadrukowaną informację o braku DEHP oraz zakresie przepływomierza.</t>
  </si>
  <si>
    <t>Mikrocewnik typu PICC 1 Fr /28G:  cewnik z termowrażliwego poliuretanu, cieniujący w RTG, znakowany co 1 cm, wcałości czarny koniec dystalny, nierozłamywalny introduktor-kaniula wprowadzająca 24 G.  Cewnik wyposażony w linię przedłużającą z zaciskiem i skrzydełkami. Rozmiary:  1 Fr /28G dł. 15 cm o przepływie 0,7 – 1,4 ml/min.</t>
  </si>
  <si>
    <t>Mikrocewnik typu PICC 1 Fr /28G:  cewnik z termowrażliwego poliuretanu, cieniujący w RTG, znakowany co 1 cm, wcałości czarny koniec dystalny, nierozłamywalny introduktor-kaniula wprowadzająca 24 G.  Cewnik wyposażony w linię przedłużającą z zaciskiem i skrzydełkami. Rozmiary:  1 Fr /28G dł. 20 cm o przepływie 0,7 – 1,4 ml/min.</t>
  </si>
  <si>
    <r>
      <t xml:space="preserve">Przedłużka do sond, wykonana z PCV, nie zawierająca ftalanów DEHP, bez lateksu, długość przedłużki 30cm, 100cm, 150 cm w zależności od potrzeb Zamawiającego. Niekompatybilna z systemem luer-lock, lock oraz enfit. Przeznaczona do żywienia kompatybilnego ze strzykawkami i sondami. </t>
    </r>
    <r>
      <rPr>
        <b/>
        <sz val="11"/>
        <rFont val="Calibri"/>
        <family val="2"/>
        <charset val="238"/>
        <scheme val="minor"/>
      </rPr>
      <t>Zamawiający wymaga w poz 5-9 produktów kompatybilnych ze sobą i pochodzących od jednego Wytwórcy.</t>
    </r>
  </si>
  <si>
    <t xml:space="preserve">Sonda do karmienia noworodków posiadająca łącznik Luer z zamknięciem, dwa otwory boczne i atraumatyczny koniec, posiadająca możliwość utrzymania sondy powyżej 1 doby. Dł. min 40 cm, 1 x użycia, sterylna. </t>
  </si>
  <si>
    <t xml:space="preserve">1) Wykonawca zobowiązuje się dostarczyć wraz z ofertą materiały informacyjne dla oferowanych produktów potwierdzające spełnienie wszystkich wymagań w tym potwierdzenie parametrów zaoferowanego asortymentu, (np. ulotka informacyjna, aktualny katalog zawierający opis itp.) sporządzone przez producenta w języku poskim. Dokumenty te muszą być odpowiednio oznaczone, której części oraz której pozycji Formularza asortymentowo-cenowego dotyczy dany dokument.
2)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</t>
  </si>
  <si>
    <t xml:space="preserve">1) Wykonawca zobowiązuje się dostarczyć wraz z ofertą materiały informacyjne dla oferowanych produktów potwierdzające spełnienie wszystkich wymagań w tym potwierdzenie parametrów zaoferowanego asortymentu, (np. ulotka informacyjna, aktualny katalog zawierający opis itp.) sporządzone przez producenta w języku poskim. Dokumenty te muszą być odpowiednio oznaczone, której części oraz której pozycji Formularza asortymentowo-cenowego dotyczy dany dokument.
2)Oświadczam,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</t>
  </si>
  <si>
    <t xml:space="preserve">Cewnik do odsysania górnych dróg oddechowych, 1x użycia, sterylny,  pakowany w opakowanie folia – papier. Dł. 50-60 cm. Na konektorze lub poniżej konektora nim fabrycznie umieszczona nazwa producenta. </t>
  </si>
  <si>
    <t xml:space="preserve">Cewnik do odsysania górnych dróg oddechowych, 1x użycia, sterylny,  pakowany w opakowanie folia – papier. Rozmiar: CH 20-22, dł. 50-60 cm. Na konektorze lub poniżej konektora fabrycznie umieszczona nazwa producenta. </t>
  </si>
  <si>
    <t>Termowrażliwy dren brzuszny, otrzewnowy wykonany ze 100% transparentnego silikonu klasy medycznej z minimum 6 specjalnie wyprofilowanymi atraumatycznymi otworami drenującymi.Perforacja na długości min. 10cm. Przeznaczony do długotrwałego drenażu głównie z okolicy delikatnych narzadów. Długość drenu 50cm. Pasek kontrastujący w RTG  na całej długości drenu. Pakowany podwójnie- op. zewnętrzne papier -folia, wewnętrzne - folia. Rozm. CH 27-33</t>
  </si>
  <si>
    <t>Pisak chirurgiczny do skóry, sterylny, nietoksyczny, szybkoschnący, nieplamiący, doskonale widoczny niezależnie od koloru skóry, odporny na środki dezynfekujące, skala pomiarowa na korpusie pisaka- minimum 5cm. Dodatkowo załączona dwustronna skala pomiarowa - 15cm lub 6cali.</t>
  </si>
  <si>
    <t xml:space="preserve">Bezigłowa zastawka dostępu żylnego zbudowana z polikarbonatu i silikonu o prostej drodze przepływu przez membranę, przeznaczona do minimum 200 aktywacji. Membrana dla lepszej aktywacji oznaczona kolorem niebieskim lub czerwonym. Zastawka kompatybilna z połączeniami typu Luer-Lock i Luer-Slip o przestrzeni martwej wynoszącej maksymalnie 0,09 ml, wymagany minimalny przepływ - 1 PSI: 360 ml/min., 3 PSI: 600 ml/min., 5 PSI: 750 ml/min. Nie zawiera latexu. Nie zawiera DEHP. Bez PCV. </t>
  </si>
  <si>
    <t>Zestaw do kaniulacji dużych naczyń zakładany metodą Seldingera, dwuświatłowy o śr. 7FR i dł. 15 cm oraz 20cm. Elementy zestawu: igła 18G, prowadnik stalowy typ "J", dilatator, skalpel, strzykawka 5 lub  10 ml.</t>
  </si>
  <si>
    <t xml:space="preserve">Zestaw do wejść centralnych dla noworodków wykonany z silikonu:  cewnik 1,9 lub 2F o dł. 15 cm posiadający znaczniki na długości cewnika, cieniujący w RTG, posiadający rozrywalną kaniulę.     </t>
  </si>
  <si>
    <t xml:space="preserve">Zestaw do wejść centralnych dla noworodków wykonany z silikonu:  cewnik 1,9 lub 2F o dł. 30 cm posiadający znaczniki na długości cewnika, cieniujący w RTG, posiadający rozrywalną kaniulę.             </t>
  </si>
  <si>
    <t xml:space="preserve">Zestaw do wejść centralnych dla noworodków dwuświatłowy:  cewnik do założenia przez żyłę obwodową z prowadnicą 2F o dł. 30 cm   z atraumatyczną końcówką, posiadający znaczniki na długości cewnika, cieniujący w RTG. Mała cienkościenna rozrywalna igła ze skrzydełkami 20Gx18-21mm. Materiał cewnika: tworzywo poliuretanowe. </t>
  </si>
  <si>
    <t>Zestaw wprowadzający Mikroseldinger zwiększający efektywność procedury wkłucia dla cewników centralnych wprowadzanych z obwodu (PICC) o średnicy 1 i 2 Fr. Zawartość zestawu: kaniula punkcyjna (24 G, 19 mm z końcówką ścietą pod katem 15st.), prowadnik z nitinolu (20 cm z czarnym znacznikiem odpowiadającym dł. igły), rozdzielalna kaniula z rozszerzaczem (2 Fr).</t>
  </si>
  <si>
    <t>Płaski pediatryczny filtr o objętości wypełnienia minimum 0,2 ml. Wytrzymałość na ciśnienie do 6 bar (87 PSI). Filtr do podawania lipidów z membraną 1,2 µm (barwne oznaczenie).Przezroczyste łączniki Luer – Lock zgodne z normą DIN. Przezroczysty cały system pozwalający na optyczną kontrolę przepływu. Pozytywnie naładowana membrana zatrzymuje toksyczne makrocząsteczki pochodzące z bakterii Gram-ujemnych. Odporne na alkohol i lipidy. Bez latexu. Wolny od ftalanów (DEHP). Bez PVC. Przedłużki wykonane z poliuretanu.</t>
  </si>
  <si>
    <t>Płaski pediatryczny filtr o objętości wypełnienia minimum 0,2 ml, do stosowania przez 96h. Odpowietrznik z membraną nylonową 0,2 µm. Przezroczyste łączniki Luer – Lock zgodne z normą DIN. Przezroczysty cały system pozwalający na optyczną kontrolę przepływu. Pozytywnie naładowana membrana zatrzymuje toksyczne makrocząsteczki pochodzące z bakterii Gram-ujemnych. Odporne na alkohol i lipidy. Wytrzymałość na ciśnienie do 6 bar (87 PSI). Bez latexu. Wolny od ftalanów (DEHP). Bez PVC. Przedłużki wykonane z poliuretanu.</t>
  </si>
  <si>
    <t>Poliuretanowy dren o długości minimum 3cm zakończony dwoma systemami bezigłowymi, wyposażony w zastawki antyzwrotne oraz zaciski umożliwiające zamknięcie światła drenu, objętość wypełnienia 0,30ml. System bezigłowy posiadający wbudowany w obudowę mechanizm sprężynowy zapewniający po użyciu automatyczne szczelne zamknięcie silikonowej podzielnej membrany, objętość wypełnienia minimum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lipidami. Opakowanie folia papier.</t>
  </si>
  <si>
    <r>
      <t xml:space="preserve">Strzykawka centryczna przeznaczona do bezpiecznego żywienia enteralnego jednorazowego użycia, niekompatybilna z systemem luer-lock, lock oraz enfit. Sterylne z końcówką doustno/dojelitową z możliwością podłączenia do sondy. Cecha wyróżniająca strzykawkę to kolor tłoka lub napis enteral. Pojemność 35 ml. Pakowana pojedynczo. </t>
    </r>
    <r>
      <rPr>
        <b/>
        <sz val="11"/>
        <rFont val="Calibri"/>
        <family val="2"/>
        <charset val="238"/>
        <scheme val="minor"/>
      </rPr>
      <t>Zamawiający wymaga w poz 5-9 produktów kompatybilnych ze sobą i pochodzących od jednego Wytwórcy.</t>
    </r>
  </si>
  <si>
    <t>Poliuretanowy dren o długości 6cm zakończony trzema systemami bezigłowymi, wyposażony w zastawki antyzwrotne oraz zaciski umożliwiające zamknięcie światła drenu, objętość wypełnienia 0,53ml. System bezigłowy posiadający wbudowany w obudowę mechanizm sprężynowy zapewniający po użyciu automatyczne szczelne zamknięcie silikonowej podzielnej membrany, objętość wypełnienia minimum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lipidami. Opakowanie folia papier.</t>
  </si>
  <si>
    <t>Poliuretanowy dren o długości 6cm zakończony pięcioma systemami bezigłowymi, wtym 4 wyposażone w zastawki antyzwrotne oraz zaciski umożliwiające zamknięcie światła drenu, objętość wypełnienia 0,28ml. System bezigłowy posiadający wbudowany w obudowę mechanizm sprężynowy zapewniający po użyciu automatyczne szczelne zamknięcie silikonowej podzielnej membrany, objętość wypełnienia minimum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lipidami. Opakowanie folia papier.</t>
  </si>
  <si>
    <t>Dwukanałowa rurka intubacyjna z drenem do podawania surfaktantu. Rozmiar od nr 2,0 – 4,0 mm, jednorazowego użycia, sterylna. Dla rozmiarów 2,0 - 3,5 skalowanie co 0,5 cm. Dla rozmiaru 4,0 skalowanie &gt;/= 0,5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</si>
</sst>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"/>
    <numFmt numFmtId="166" formatCode="#,##0.00\ _z_ł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02">
    <xf numFmtId="0" fontId="0" fillId="0" borderId="0" xfId="0"/>
    <xf numFmtId="0" fontId="5" fillId="0" borderId="0" xfId="1" applyFont="1"/>
    <xf numFmtId="0" fontId="5" fillId="0" borderId="0" xfId="1" applyFont="1" applyFill="1"/>
    <xf numFmtId="0" fontId="5" fillId="2" borderId="0" xfId="1" applyFont="1" applyFill="1"/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9" fontId="5" fillId="2" borderId="2" xfId="2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44" fontId="5" fillId="2" borderId="2" xfId="1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0" fillId="2" borderId="2" xfId="4" applyFont="1" applyFill="1" applyBorder="1" applyAlignment="1">
      <alignment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9" fontId="5" fillId="2" borderId="2" xfId="3" applyFont="1" applyFill="1" applyBorder="1" applyAlignment="1">
      <alignment horizontal="center" vertical="center" wrapText="1"/>
    </xf>
    <xf numFmtId="8" fontId="5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right" vertical="center" wrapText="1"/>
    </xf>
    <xf numFmtId="49" fontId="6" fillId="2" borderId="0" xfId="1" applyNumberFormat="1" applyFont="1" applyFill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5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5" applyFont="1"/>
    <xf numFmtId="0" fontId="6" fillId="0" borderId="2" xfId="5" applyNumberFormat="1" applyFont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164" fontId="6" fillId="4" borderId="2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64" fontId="3" fillId="0" borderId="0" xfId="5" applyNumberFormat="1" applyFont="1"/>
    <xf numFmtId="0" fontId="5" fillId="0" borderId="2" xfId="5" applyNumberFormat="1" applyFont="1" applyBorder="1" applyAlignment="1">
      <alignment horizontal="center" vertical="center" wrapText="1"/>
    </xf>
    <xf numFmtId="0" fontId="3" fillId="2" borderId="2" xfId="5" applyFill="1" applyBorder="1" applyAlignment="1">
      <alignment horizontal="center" vertical="center" wrapText="1"/>
    </xf>
    <xf numFmtId="164" fontId="5" fillId="0" borderId="2" xfId="6" applyNumberFormat="1" applyFont="1" applyBorder="1" applyAlignment="1">
      <alignment horizontal="center" vertical="center" wrapText="1"/>
    </xf>
    <xf numFmtId="9" fontId="5" fillId="0" borderId="2" xfId="6" applyFont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 wrapText="1"/>
    </xf>
    <xf numFmtId="3" fontId="3" fillId="0" borderId="2" xfId="5" applyNumberFormat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left" vertical="top" wrapText="1"/>
    </xf>
    <xf numFmtId="0" fontId="8" fillId="2" borderId="2" xfId="5" applyFont="1" applyFill="1" applyBorder="1" applyAlignment="1">
      <alignment vertical="top" wrapText="1"/>
    </xf>
    <xf numFmtId="0" fontId="6" fillId="0" borderId="0" xfId="5" applyFont="1" applyAlignment="1">
      <alignment horizontal="right" vertical="center" wrapText="1"/>
    </xf>
    <xf numFmtId="0" fontId="5" fillId="0" borderId="0" xfId="5" applyFont="1" applyAlignment="1">
      <alignment horizontal="center" vertical="center" wrapText="1"/>
    </xf>
    <xf numFmtId="0" fontId="6" fillId="0" borderId="0" xfId="5" applyFont="1" applyAlignment="1">
      <alignment horizontal="left" vertical="center"/>
    </xf>
    <xf numFmtId="0" fontId="5" fillId="0" borderId="0" xfId="5" applyFont="1" applyAlignment="1">
      <alignment vertical="center" wrapText="1"/>
    </xf>
    <xf numFmtId="0" fontId="3" fillId="2" borderId="0" xfId="5" applyFont="1" applyFill="1"/>
    <xf numFmtId="0" fontId="6" fillId="2" borderId="2" xfId="5" applyNumberFormat="1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164" fontId="5" fillId="2" borderId="2" xfId="6" applyNumberFormat="1" applyFont="1" applyFill="1" applyBorder="1" applyAlignment="1">
      <alignment horizontal="center" vertical="center" wrapText="1"/>
    </xf>
    <xf numFmtId="9" fontId="5" fillId="2" borderId="2" xfId="6" applyFont="1" applyFill="1" applyBorder="1" applyAlignment="1">
      <alignment horizontal="center" vertical="center" wrapText="1"/>
    </xf>
    <xf numFmtId="164" fontId="5" fillId="2" borderId="2" xfId="5" applyNumberFormat="1" applyFont="1" applyFill="1" applyBorder="1" applyAlignment="1">
      <alignment horizontal="center" vertical="center" wrapText="1"/>
    </xf>
    <xf numFmtId="44" fontId="5" fillId="2" borderId="2" xfId="5" applyNumberFormat="1" applyFont="1" applyFill="1" applyBorder="1" applyAlignment="1">
      <alignment horizontal="center" vertical="center" wrapText="1"/>
    </xf>
    <xf numFmtId="3" fontId="3" fillId="2" borderId="2" xfId="5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vertical="center" wrapText="1"/>
    </xf>
    <xf numFmtId="164" fontId="0" fillId="0" borderId="2" xfId="6" applyNumberFormat="1" applyFont="1" applyFill="1" applyBorder="1" applyAlignment="1">
      <alignment horizontal="center" vertical="center" wrapText="1"/>
    </xf>
    <xf numFmtId="9" fontId="0" fillId="0" borderId="2" xfId="6" applyFont="1" applyFill="1" applyBorder="1" applyAlignment="1">
      <alignment horizontal="center" vertical="center" wrapText="1"/>
    </xf>
    <xf numFmtId="164" fontId="3" fillId="0" borderId="2" xfId="5" applyNumberFormat="1" applyFont="1" applyFill="1" applyBorder="1" applyAlignment="1">
      <alignment horizontal="center" vertical="center" wrapText="1"/>
    </xf>
    <xf numFmtId="44" fontId="3" fillId="0" borderId="2" xfId="5" applyNumberFormat="1" applyFont="1" applyFill="1" applyBorder="1" applyAlignment="1">
      <alignment horizontal="center" vertical="center" wrapText="1"/>
    </xf>
    <xf numFmtId="3" fontId="3" fillId="0" borderId="2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0" fontId="11" fillId="0" borderId="2" xfId="5" applyFont="1" applyBorder="1" applyAlignment="1">
      <alignment horizontal="center"/>
    </xf>
    <xf numFmtId="0" fontId="10" fillId="0" borderId="2" xfId="5" applyFont="1" applyBorder="1" applyAlignment="1">
      <alignment horizontal="left" vertical="center"/>
    </xf>
    <xf numFmtId="0" fontId="3" fillId="0" borderId="2" xfId="5" applyFont="1" applyBorder="1"/>
    <xf numFmtId="0" fontId="5" fillId="0" borderId="0" xfId="0" applyFont="1" applyAlignment="1">
      <alignment vertical="center" wrapText="1"/>
    </xf>
    <xf numFmtId="0" fontId="0" fillId="0" borderId="0" xfId="0" applyFont="1"/>
    <xf numFmtId="0" fontId="6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9" fontId="5" fillId="0" borderId="2" xfId="7" applyNumberFormat="1" applyFont="1" applyBorder="1" applyAlignment="1">
      <alignment horizontal="center" vertical="center" wrapText="1"/>
    </xf>
    <xf numFmtId="166" fontId="5" fillId="0" borderId="2" xfId="7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9" fontId="5" fillId="0" borderId="2" xfId="7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5" fillId="0" borderId="0" xfId="4" applyFont="1" applyAlignment="1">
      <alignment vertical="center" wrapText="1"/>
    </xf>
    <xf numFmtId="0" fontId="5" fillId="0" borderId="0" xfId="4" applyFont="1"/>
    <xf numFmtId="0" fontId="5" fillId="0" borderId="0" xfId="4" applyFont="1" applyAlignment="1">
      <alignment horizontal="center" vertical="center" wrapText="1"/>
    </xf>
    <xf numFmtId="0" fontId="6" fillId="0" borderId="0" xfId="4" applyFont="1" applyAlignment="1">
      <alignment horizontal="right" vertical="center" wrapText="1"/>
    </xf>
    <xf numFmtId="0" fontId="6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left" vertical="top" wrapText="1"/>
    </xf>
    <xf numFmtId="164" fontId="5" fillId="0" borderId="2" xfId="4" applyNumberFormat="1" applyFont="1" applyBorder="1" applyAlignment="1">
      <alignment horizontal="center" vertical="center" wrapText="1"/>
    </xf>
    <xf numFmtId="9" fontId="5" fillId="0" borderId="2" xfId="4" applyNumberFormat="1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166" fontId="6" fillId="4" borderId="2" xfId="4" applyNumberFormat="1" applyFont="1" applyFill="1" applyBorder="1" applyAlignment="1">
      <alignment horizontal="center" vertical="center" wrapText="1"/>
    </xf>
    <xf numFmtId="166" fontId="6" fillId="0" borderId="2" xfId="4" applyNumberFormat="1" applyFont="1" applyBorder="1" applyAlignment="1">
      <alignment horizontal="center" vertical="center" wrapText="1"/>
    </xf>
    <xf numFmtId="0" fontId="6" fillId="0" borderId="2" xfId="4" applyNumberFormat="1" applyFont="1" applyBorder="1" applyAlignment="1">
      <alignment horizontal="center" vertical="center" wrapText="1"/>
    </xf>
    <xf numFmtId="0" fontId="5" fillId="0" borderId="0" xfId="4" applyFont="1" applyFill="1"/>
    <xf numFmtId="2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" fillId="0" borderId="2" xfId="5" applyFont="1" applyFill="1" applyBorder="1" applyAlignment="1">
      <alignment horizontal="left" vertical="center" wrapText="1"/>
    </xf>
    <xf numFmtId="0" fontId="1" fillId="2" borderId="2" xfId="5" applyFont="1" applyFill="1" applyBorder="1" applyAlignment="1">
      <alignment horizontal="left" vertical="center" wrapText="1"/>
    </xf>
    <xf numFmtId="0" fontId="9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0" fontId="9" fillId="0" borderId="0" xfId="5" applyFont="1" applyAlignment="1">
      <alignment horizontal="right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right" vertical="center" wrapText="1"/>
    </xf>
    <xf numFmtId="0" fontId="6" fillId="0" borderId="2" xfId="5" applyFont="1" applyBorder="1" applyAlignment="1">
      <alignment vertical="center" wrapText="1"/>
    </xf>
    <xf numFmtId="0" fontId="2" fillId="0" borderId="1" xfId="5" applyFont="1" applyBorder="1" applyAlignment="1">
      <alignment vertical="top" wrapText="1"/>
    </xf>
    <xf numFmtId="0" fontId="3" fillId="0" borderId="1" xfId="5" applyFont="1" applyBorder="1" applyAlignment="1">
      <alignment vertical="top"/>
    </xf>
    <xf numFmtId="0" fontId="3" fillId="0" borderId="0" xfId="5" applyFont="1" applyAlignment="1">
      <alignment vertical="top"/>
    </xf>
    <xf numFmtId="0" fontId="3" fillId="0" borderId="0" xfId="5" applyFont="1" applyAlignment="1">
      <alignment wrapText="1"/>
    </xf>
    <xf numFmtId="0" fontId="3" fillId="0" borderId="0" xfId="5" applyFont="1"/>
    <xf numFmtId="49" fontId="6" fillId="0" borderId="0" xfId="5" applyNumberFormat="1" applyFont="1" applyAlignment="1">
      <alignment horizontal="center" vertical="center" wrapText="1"/>
    </xf>
    <xf numFmtId="49" fontId="5" fillId="0" borderId="0" xfId="5" applyNumberFormat="1" applyFont="1" applyAlignment="1">
      <alignment horizontal="center" vertical="center" wrapText="1"/>
    </xf>
    <xf numFmtId="49" fontId="5" fillId="0" borderId="0" xfId="5" applyNumberFormat="1" applyFont="1" applyBorder="1" applyAlignment="1">
      <alignment horizontal="center" vertical="center" wrapText="1"/>
    </xf>
    <xf numFmtId="0" fontId="6" fillId="3" borderId="2" xfId="5" applyFont="1" applyFill="1" applyBorder="1" applyAlignment="1">
      <alignment horizontal="right" vertical="center" wrapText="1"/>
    </xf>
    <xf numFmtId="0" fontId="6" fillId="3" borderId="2" xfId="5" applyFont="1" applyFill="1" applyBorder="1" applyAlignment="1">
      <alignment vertical="center" wrapText="1"/>
    </xf>
    <xf numFmtId="0" fontId="5" fillId="0" borderId="2" xfId="5" applyFont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0" fontId="3" fillId="0" borderId="3" xfId="5" applyFont="1" applyBorder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right" vertical="center" wrapText="1"/>
    </xf>
    <xf numFmtId="0" fontId="6" fillId="0" borderId="2" xfId="4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0" borderId="0" xfId="4" applyFont="1" applyAlignment="1">
      <alignment horizontal="right" vertical="center" wrapText="1"/>
    </xf>
    <xf numFmtId="49" fontId="6" fillId="0" borderId="0" xfId="4" applyNumberFormat="1" applyFont="1" applyAlignment="1">
      <alignment horizontal="center" wrapText="1"/>
    </xf>
    <xf numFmtId="49" fontId="5" fillId="0" borderId="0" xfId="4" applyNumberFormat="1" applyFont="1" applyAlignment="1">
      <alignment horizontal="center" wrapText="1"/>
    </xf>
    <xf numFmtId="0" fontId="6" fillId="0" borderId="2" xfId="4" applyFont="1" applyBorder="1" applyAlignment="1">
      <alignment horizontal="center" vertical="center" wrapText="1"/>
    </xf>
    <xf numFmtId="0" fontId="5" fillId="0" borderId="0" xfId="4" applyFont="1" applyAlignment="1">
      <alignment horizontal="right"/>
    </xf>
    <xf numFmtId="0" fontId="6" fillId="0" borderId="5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</cellXfs>
  <cellStyles count="8">
    <cellStyle name="Normalny" xfId="0" builtinId="0"/>
    <cellStyle name="Normalny 2" xfId="1"/>
    <cellStyle name="Normalny 2 2" xfId="4"/>
    <cellStyle name="Normalny 3" xfId="5"/>
    <cellStyle name="Procentowy" xfId="7" builtinId="5"/>
    <cellStyle name="Procentowy 2" xfId="2"/>
    <cellStyle name="Procentowy 3" xfId="3"/>
    <cellStyle name="Procentowy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12</xdr:row>
      <xdr:rowOff>800100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960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960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64960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596621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496050" y="4187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13</xdr:row>
      <xdr:rowOff>200025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4960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14</xdr:row>
      <xdr:rowOff>200025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4960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15</xdr:row>
      <xdr:rowOff>200025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496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16</xdr:row>
      <xdr:rowOff>200025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10</xdr:row>
      <xdr:rowOff>596621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5905500" y="2663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3940D7A-8F4C-472B-88DA-78E3D87EDE36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C059D666-E059-4419-A471-4F393BC2F705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AA4948A7-FD91-42C5-9099-3518A02C6D26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F31BE258-8606-4388-974E-AF2CD512F557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330CAE85-AD8F-4273-A6B8-AE3B4ED25391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91B61C16-7F7A-49A6-B1D6-353EAFDBB261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5159D361-6D12-455D-97A6-840C0AD2BA0B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8A964A5-7B7B-441B-8339-DD3917DBE529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F0E397FE-197E-45A5-8EB2-E2F474E45E01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444D9F42-DA8F-4DD4-A770-89DB083A3396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A1F09B3-4751-46E5-BBB4-504349E1612D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AE37FDA8-A904-411F-82D9-C643E0315B25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12</xdr:row>
      <xdr:rowOff>361950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120140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447675</xdr:colOff>
      <xdr:row>9</xdr:row>
      <xdr:rowOff>361950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11201400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0"/>
  <sheetViews>
    <sheetView topLeftCell="A28" workbookViewId="0">
      <selection activeCell="B33" sqref="B33"/>
    </sheetView>
  </sheetViews>
  <sheetFormatPr defaultColWidth="8.88671875" defaultRowHeight="14.4" x14ac:dyDescent="0.3"/>
  <cols>
    <col min="1" max="1" width="4.5546875" style="3" customWidth="1"/>
    <col min="2" max="2" width="82.6640625" style="1" customWidth="1"/>
    <col min="3" max="3" width="6.88671875" style="1" customWidth="1"/>
    <col min="4" max="4" width="8.88671875" style="1"/>
    <col min="5" max="5" width="12.88671875" style="1" customWidth="1"/>
    <col min="6" max="6" width="14.6640625" style="1" customWidth="1"/>
    <col min="7" max="7" width="8.44140625" style="1" bestFit="1" customWidth="1"/>
    <col min="8" max="9" width="14.33203125" style="1" customWidth="1"/>
    <col min="10" max="10" width="12.88671875" style="1" customWidth="1"/>
    <col min="11" max="11" width="17.109375" style="2" customWidth="1"/>
    <col min="12" max="12" width="21.5546875" style="1" customWidth="1"/>
    <col min="13" max="16384" width="8.88671875" style="1"/>
  </cols>
  <sheetData>
    <row r="1" spans="1:15" x14ac:dyDescent="0.3">
      <c r="A1" s="38"/>
      <c r="B1" s="39"/>
      <c r="C1" s="39"/>
      <c r="D1" s="39"/>
      <c r="E1" s="39"/>
      <c r="F1" s="127"/>
      <c r="G1" s="127"/>
      <c r="H1" s="127"/>
      <c r="I1" s="127"/>
      <c r="J1" s="127"/>
      <c r="K1" s="127"/>
    </row>
    <row r="2" spans="1:15" ht="13.5" customHeight="1" x14ac:dyDescent="0.3">
      <c r="A2" s="38"/>
      <c r="B2" s="39"/>
      <c r="C2" s="39"/>
      <c r="D2" s="39"/>
      <c r="E2" s="39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x14ac:dyDescent="0.3">
      <c r="A3" s="38"/>
      <c r="B3" s="37"/>
      <c r="C3" s="34"/>
      <c r="D3" s="34"/>
      <c r="E3" s="34" t="s">
        <v>52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x14ac:dyDescent="0.3">
      <c r="A4" s="38"/>
      <c r="B4" s="37"/>
      <c r="C4" s="34"/>
      <c r="D4" s="34"/>
      <c r="E4" s="34"/>
      <c r="F4" s="137" t="s">
        <v>54</v>
      </c>
      <c r="G4" s="137"/>
      <c r="H4" s="137"/>
      <c r="I4" s="137"/>
      <c r="J4" s="137"/>
      <c r="K4" s="137"/>
      <c r="L4" s="32"/>
      <c r="M4" s="32"/>
      <c r="N4" s="32"/>
      <c r="O4" s="32"/>
    </row>
    <row r="5" spans="1:15" x14ac:dyDescent="0.3">
      <c r="A5" s="36"/>
      <c r="B5" s="35"/>
      <c r="C5" s="34"/>
      <c r="D5" s="34"/>
      <c r="E5" s="34"/>
      <c r="F5" s="128" t="s">
        <v>51</v>
      </c>
      <c r="G5" s="128"/>
      <c r="H5" s="128"/>
      <c r="I5" s="128"/>
      <c r="J5" s="128"/>
      <c r="K5" s="128"/>
      <c r="L5" s="127"/>
      <c r="M5" s="127"/>
      <c r="N5" s="127"/>
      <c r="O5" s="127"/>
    </row>
    <row r="6" spans="1:15" x14ac:dyDescent="0.3">
      <c r="A6" s="36"/>
      <c r="B6" s="35"/>
      <c r="C6" s="34"/>
      <c r="D6" s="34"/>
      <c r="E6" s="34"/>
      <c r="F6" s="128" t="s">
        <v>50</v>
      </c>
      <c r="G6" s="128"/>
      <c r="H6" s="128"/>
      <c r="I6" s="128"/>
      <c r="J6" s="128"/>
      <c r="K6" s="128"/>
      <c r="L6" s="127"/>
      <c r="M6" s="127"/>
      <c r="N6" s="127"/>
      <c r="O6" s="127"/>
    </row>
    <row r="7" spans="1:15" ht="13.5" customHeight="1" x14ac:dyDescent="0.3">
      <c r="A7" s="33"/>
      <c r="B7" s="31"/>
      <c r="C7" s="31"/>
      <c r="D7" s="31"/>
      <c r="E7" s="31"/>
      <c r="F7" s="128" t="s">
        <v>49</v>
      </c>
      <c r="G7" s="128"/>
      <c r="H7" s="128"/>
      <c r="I7" s="128"/>
      <c r="J7" s="128"/>
      <c r="K7" s="128"/>
      <c r="L7" s="31"/>
      <c r="M7" s="31"/>
      <c r="N7" s="31"/>
      <c r="O7" s="31"/>
    </row>
    <row r="8" spans="1:15" ht="35.4" customHeight="1" x14ac:dyDescent="0.3">
      <c r="A8" s="30"/>
      <c r="B8" s="129" t="s">
        <v>70</v>
      </c>
      <c r="C8" s="129"/>
      <c r="D8" s="129"/>
      <c r="E8" s="129"/>
      <c r="F8" s="129"/>
      <c r="G8" s="129"/>
      <c r="H8" s="129"/>
      <c r="I8" s="129"/>
      <c r="J8" s="129"/>
      <c r="K8" s="129"/>
    </row>
    <row r="9" spans="1:15" ht="15" customHeight="1" x14ac:dyDescent="0.3">
      <c r="A9" s="136" t="s">
        <v>48</v>
      </c>
      <c r="B9" s="131" t="s">
        <v>47</v>
      </c>
      <c r="C9" s="131" t="s">
        <v>46</v>
      </c>
      <c r="D9" s="131" t="s">
        <v>45</v>
      </c>
      <c r="E9" s="131" t="s">
        <v>44</v>
      </c>
      <c r="F9" s="131" t="s">
        <v>43</v>
      </c>
      <c r="G9" s="131" t="s">
        <v>42</v>
      </c>
      <c r="H9" s="131" t="s">
        <v>41</v>
      </c>
      <c r="I9" s="131" t="s">
        <v>40</v>
      </c>
      <c r="J9" s="131" t="s">
        <v>39</v>
      </c>
      <c r="K9" s="132" t="s">
        <v>38</v>
      </c>
    </row>
    <row r="10" spans="1:15" x14ac:dyDescent="0.3">
      <c r="A10" s="136"/>
      <c r="B10" s="131"/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5" ht="29.4" customHeight="1" x14ac:dyDescent="0.3">
      <c r="A11" s="136"/>
      <c r="B11" s="131"/>
      <c r="C11" s="131"/>
      <c r="D11" s="131"/>
      <c r="E11" s="131"/>
      <c r="F11" s="131"/>
      <c r="G11" s="131"/>
      <c r="H11" s="131"/>
      <c r="I11" s="131"/>
      <c r="J11" s="131"/>
      <c r="K11" s="132"/>
    </row>
    <row r="12" spans="1:15" x14ac:dyDescent="0.3">
      <c r="A12" s="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4">
        <v>11</v>
      </c>
    </row>
    <row r="13" spans="1:15" ht="115.5" customHeight="1" x14ac:dyDescent="0.3">
      <c r="A13" s="23" t="s">
        <v>37</v>
      </c>
      <c r="B13" s="28" t="s">
        <v>36</v>
      </c>
      <c r="C13" s="23" t="s">
        <v>4</v>
      </c>
      <c r="D13" s="26">
        <v>3180</v>
      </c>
      <c r="E13" s="25"/>
      <c r="F13" s="14">
        <f t="shared" ref="F13:F42" si="0">D13*E13</f>
        <v>0</v>
      </c>
      <c r="G13" s="24"/>
      <c r="H13" s="12">
        <f t="shared" ref="H13:H42" si="1">ROUND(F13*G13+F13,2)</f>
        <v>0</v>
      </c>
      <c r="I13" s="12"/>
      <c r="J13" s="12"/>
      <c r="K13" s="23"/>
    </row>
    <row r="14" spans="1:15" ht="114" customHeight="1" x14ac:dyDescent="0.3">
      <c r="A14" s="23" t="s">
        <v>35</v>
      </c>
      <c r="B14" s="28" t="s">
        <v>34</v>
      </c>
      <c r="C14" s="23" t="s">
        <v>4</v>
      </c>
      <c r="D14" s="26">
        <v>95</v>
      </c>
      <c r="E14" s="25"/>
      <c r="F14" s="14">
        <f t="shared" si="0"/>
        <v>0</v>
      </c>
      <c r="G14" s="24"/>
      <c r="H14" s="12">
        <f t="shared" si="1"/>
        <v>0</v>
      </c>
      <c r="I14" s="12"/>
      <c r="J14" s="12"/>
      <c r="K14" s="23"/>
    </row>
    <row r="15" spans="1:15" ht="57.6" x14ac:dyDescent="0.3">
      <c r="A15" s="23" t="s">
        <v>33</v>
      </c>
      <c r="B15" s="28" t="s">
        <v>32</v>
      </c>
      <c r="C15" s="23" t="s">
        <v>4</v>
      </c>
      <c r="D15" s="26">
        <v>230</v>
      </c>
      <c r="E15" s="25"/>
      <c r="F15" s="14">
        <f t="shared" si="0"/>
        <v>0</v>
      </c>
      <c r="G15" s="24"/>
      <c r="H15" s="12">
        <f t="shared" si="1"/>
        <v>0</v>
      </c>
      <c r="I15" s="12"/>
      <c r="J15" s="12"/>
      <c r="K15" s="23"/>
    </row>
    <row r="16" spans="1:15" ht="72" x14ac:dyDescent="0.3">
      <c r="A16" s="23" t="s">
        <v>31</v>
      </c>
      <c r="B16" s="28" t="s">
        <v>30</v>
      </c>
      <c r="C16" s="23" t="s">
        <v>4</v>
      </c>
      <c r="D16" s="26">
        <v>3000</v>
      </c>
      <c r="E16" s="25"/>
      <c r="F16" s="14">
        <f t="shared" si="0"/>
        <v>0</v>
      </c>
      <c r="G16" s="24"/>
      <c r="H16" s="12">
        <f t="shared" si="1"/>
        <v>0</v>
      </c>
      <c r="I16" s="12"/>
      <c r="J16" s="12"/>
      <c r="K16" s="23"/>
    </row>
    <row r="17" spans="1:12" ht="72" x14ac:dyDescent="0.3">
      <c r="A17" s="23" t="s">
        <v>29</v>
      </c>
      <c r="B17" s="27" t="s">
        <v>131</v>
      </c>
      <c r="C17" s="23" t="s">
        <v>4</v>
      </c>
      <c r="D17" s="26">
        <v>890</v>
      </c>
      <c r="E17" s="25"/>
      <c r="F17" s="14">
        <f t="shared" si="0"/>
        <v>0</v>
      </c>
      <c r="G17" s="24"/>
      <c r="H17" s="12">
        <f t="shared" si="1"/>
        <v>0</v>
      </c>
      <c r="I17" s="12"/>
      <c r="J17" s="12"/>
      <c r="K17" s="23"/>
    </row>
    <row r="18" spans="1:12" ht="86.4" x14ac:dyDescent="0.3">
      <c r="A18" s="23" t="s">
        <v>28</v>
      </c>
      <c r="B18" s="27" t="s">
        <v>142</v>
      </c>
      <c r="C18" s="23" t="s">
        <v>4</v>
      </c>
      <c r="D18" s="26">
        <v>11320</v>
      </c>
      <c r="E18" s="25"/>
      <c r="F18" s="14">
        <f t="shared" si="0"/>
        <v>0</v>
      </c>
      <c r="G18" s="24"/>
      <c r="H18" s="12">
        <f t="shared" si="1"/>
        <v>0</v>
      </c>
      <c r="I18" s="12"/>
      <c r="J18" s="12"/>
      <c r="K18" s="23"/>
    </row>
    <row r="19" spans="1:12" ht="28.8" x14ac:dyDescent="0.3">
      <c r="A19" s="23" t="s">
        <v>27</v>
      </c>
      <c r="B19" s="27" t="s">
        <v>26</v>
      </c>
      <c r="C19" s="23" t="s">
        <v>4</v>
      </c>
      <c r="D19" s="26">
        <v>100</v>
      </c>
      <c r="E19" s="25"/>
      <c r="F19" s="14">
        <f t="shared" si="0"/>
        <v>0</v>
      </c>
      <c r="G19" s="24"/>
      <c r="H19" s="12">
        <f t="shared" si="1"/>
        <v>0</v>
      </c>
      <c r="I19" s="12"/>
      <c r="J19" s="12"/>
      <c r="K19" s="23"/>
    </row>
    <row r="20" spans="1:12" ht="28.8" x14ac:dyDescent="0.3">
      <c r="A20" s="23" t="s">
        <v>25</v>
      </c>
      <c r="B20" s="27" t="s">
        <v>24</v>
      </c>
      <c r="C20" s="23" t="s">
        <v>4</v>
      </c>
      <c r="D20" s="26">
        <v>100</v>
      </c>
      <c r="E20" s="25"/>
      <c r="F20" s="14">
        <f t="shared" si="0"/>
        <v>0</v>
      </c>
      <c r="G20" s="24"/>
      <c r="H20" s="12">
        <f t="shared" si="1"/>
        <v>0</v>
      </c>
      <c r="I20" s="12"/>
      <c r="J20" s="12"/>
      <c r="K20" s="23"/>
    </row>
    <row r="21" spans="1:12" ht="31.5" customHeight="1" x14ac:dyDescent="0.3">
      <c r="A21" s="23" t="s">
        <v>23</v>
      </c>
      <c r="B21" s="27" t="s">
        <v>22</v>
      </c>
      <c r="C21" s="23" t="s">
        <v>4</v>
      </c>
      <c r="D21" s="26">
        <v>900</v>
      </c>
      <c r="E21" s="25"/>
      <c r="F21" s="14">
        <f t="shared" si="0"/>
        <v>0</v>
      </c>
      <c r="G21" s="24"/>
      <c r="H21" s="12">
        <f t="shared" si="1"/>
        <v>0</v>
      </c>
      <c r="I21" s="12"/>
      <c r="J21" s="12"/>
      <c r="K21" s="23"/>
      <c r="L21" s="9"/>
    </row>
    <row r="22" spans="1:12" ht="43.2" x14ac:dyDescent="0.3">
      <c r="A22" s="23" t="s">
        <v>21</v>
      </c>
      <c r="B22" s="27" t="s">
        <v>143</v>
      </c>
      <c r="C22" s="23" t="s">
        <v>4</v>
      </c>
      <c r="D22" s="26">
        <v>5</v>
      </c>
      <c r="E22" s="25"/>
      <c r="F22" s="14">
        <f t="shared" si="0"/>
        <v>0</v>
      </c>
      <c r="G22" s="24"/>
      <c r="H22" s="12">
        <f t="shared" si="1"/>
        <v>0</v>
      </c>
      <c r="I22" s="12"/>
      <c r="J22" s="12"/>
      <c r="K22" s="23"/>
      <c r="L22" s="9"/>
    </row>
    <row r="23" spans="1:12" ht="34.5" customHeight="1" x14ac:dyDescent="0.3">
      <c r="A23" s="23" t="s">
        <v>20</v>
      </c>
      <c r="B23" s="27" t="s">
        <v>19</v>
      </c>
      <c r="C23" s="23" t="s">
        <v>18</v>
      </c>
      <c r="D23" s="26">
        <v>300</v>
      </c>
      <c r="E23" s="25"/>
      <c r="F23" s="14">
        <f t="shared" si="0"/>
        <v>0</v>
      </c>
      <c r="G23" s="24"/>
      <c r="H23" s="12">
        <f t="shared" si="1"/>
        <v>0</v>
      </c>
      <c r="I23" s="12"/>
      <c r="J23" s="12"/>
      <c r="K23" s="23"/>
      <c r="L23" s="9"/>
    </row>
    <row r="24" spans="1:12" ht="57.6" x14ac:dyDescent="0.3">
      <c r="A24" s="23" t="s">
        <v>17</v>
      </c>
      <c r="B24" s="27" t="s">
        <v>16</v>
      </c>
      <c r="C24" s="23" t="s">
        <v>4</v>
      </c>
      <c r="D24" s="26">
        <v>8</v>
      </c>
      <c r="E24" s="25"/>
      <c r="F24" s="14">
        <f t="shared" si="0"/>
        <v>0</v>
      </c>
      <c r="G24" s="24"/>
      <c r="H24" s="12">
        <f t="shared" si="1"/>
        <v>0</v>
      </c>
      <c r="I24" s="12"/>
      <c r="J24" s="12"/>
      <c r="K24" s="23"/>
      <c r="L24" s="9"/>
    </row>
    <row r="25" spans="1:12" ht="57.6" x14ac:dyDescent="0.3">
      <c r="A25" s="17">
        <v>13</v>
      </c>
      <c r="B25" s="22" t="s">
        <v>15</v>
      </c>
      <c r="C25" s="17" t="s">
        <v>4</v>
      </c>
      <c r="D25" s="16">
        <v>16</v>
      </c>
      <c r="E25" s="15"/>
      <c r="F25" s="14">
        <f t="shared" si="0"/>
        <v>0</v>
      </c>
      <c r="G25" s="13"/>
      <c r="H25" s="12">
        <f t="shared" si="1"/>
        <v>0</v>
      </c>
      <c r="I25" s="11"/>
      <c r="J25" s="11"/>
      <c r="K25" s="20"/>
      <c r="L25" s="9"/>
    </row>
    <row r="26" spans="1:12" ht="28.8" x14ac:dyDescent="0.3">
      <c r="A26" s="17">
        <v>14</v>
      </c>
      <c r="B26" s="22" t="s">
        <v>144</v>
      </c>
      <c r="C26" s="17" t="s">
        <v>4</v>
      </c>
      <c r="D26" s="16">
        <v>3</v>
      </c>
      <c r="E26" s="15"/>
      <c r="F26" s="14">
        <f t="shared" si="0"/>
        <v>0</v>
      </c>
      <c r="G26" s="13"/>
      <c r="H26" s="12">
        <f t="shared" si="1"/>
        <v>0</v>
      </c>
      <c r="I26" s="11"/>
      <c r="J26" s="11"/>
      <c r="K26" s="20"/>
      <c r="L26" s="9"/>
    </row>
    <row r="27" spans="1:12" ht="28.8" x14ac:dyDescent="0.3">
      <c r="A27" s="17">
        <v>15</v>
      </c>
      <c r="B27" s="18" t="s">
        <v>145</v>
      </c>
      <c r="C27" s="17" t="s">
        <v>4</v>
      </c>
      <c r="D27" s="16">
        <v>9</v>
      </c>
      <c r="E27" s="15"/>
      <c r="F27" s="14">
        <f t="shared" si="0"/>
        <v>0</v>
      </c>
      <c r="G27" s="13"/>
      <c r="H27" s="12">
        <f t="shared" si="1"/>
        <v>0</v>
      </c>
      <c r="I27" s="11"/>
      <c r="J27" s="11"/>
      <c r="K27" s="20"/>
      <c r="L27" s="9"/>
    </row>
    <row r="28" spans="1:12" ht="57.6" x14ac:dyDescent="0.3">
      <c r="A28" s="17">
        <v>16</v>
      </c>
      <c r="B28" s="18" t="s">
        <v>14</v>
      </c>
      <c r="C28" s="17" t="s">
        <v>4</v>
      </c>
      <c r="D28" s="16">
        <v>15</v>
      </c>
      <c r="E28" s="15"/>
      <c r="F28" s="14">
        <f t="shared" si="0"/>
        <v>0</v>
      </c>
      <c r="G28" s="13"/>
      <c r="H28" s="12">
        <f t="shared" si="1"/>
        <v>0</v>
      </c>
      <c r="I28" s="11"/>
      <c r="J28" s="11"/>
      <c r="K28" s="20"/>
      <c r="L28" s="9"/>
    </row>
    <row r="29" spans="1:12" ht="57.6" x14ac:dyDescent="0.3">
      <c r="A29" s="17">
        <v>17</v>
      </c>
      <c r="B29" s="18" t="s">
        <v>132</v>
      </c>
      <c r="C29" s="17" t="s">
        <v>4</v>
      </c>
      <c r="D29" s="16">
        <v>30</v>
      </c>
      <c r="E29" s="15"/>
      <c r="F29" s="14">
        <f t="shared" si="0"/>
        <v>0</v>
      </c>
      <c r="G29" s="13"/>
      <c r="H29" s="12">
        <f t="shared" si="1"/>
        <v>0</v>
      </c>
      <c r="I29" s="11"/>
      <c r="J29" s="11"/>
      <c r="K29" s="20"/>
      <c r="L29" s="9"/>
    </row>
    <row r="30" spans="1:12" ht="57.6" x14ac:dyDescent="0.3">
      <c r="A30" s="17">
        <v>18</v>
      </c>
      <c r="B30" s="21" t="s">
        <v>133</v>
      </c>
      <c r="C30" s="17" t="s">
        <v>4</v>
      </c>
      <c r="D30" s="16">
        <v>10</v>
      </c>
      <c r="E30" s="15"/>
      <c r="F30" s="14">
        <f t="shared" si="0"/>
        <v>0</v>
      </c>
      <c r="G30" s="13"/>
      <c r="H30" s="12">
        <f t="shared" si="1"/>
        <v>0</v>
      </c>
      <c r="I30" s="11"/>
      <c r="J30" s="11"/>
      <c r="K30" s="20"/>
      <c r="L30" s="9"/>
    </row>
    <row r="31" spans="1:12" ht="43.2" x14ac:dyDescent="0.3">
      <c r="A31" s="17">
        <v>19</v>
      </c>
      <c r="B31" s="21" t="s">
        <v>154</v>
      </c>
      <c r="C31" s="17" t="s">
        <v>4</v>
      </c>
      <c r="D31" s="16">
        <v>150</v>
      </c>
      <c r="E31" s="15"/>
      <c r="F31" s="14">
        <f t="shared" si="0"/>
        <v>0</v>
      </c>
      <c r="G31" s="13"/>
      <c r="H31" s="12">
        <f t="shared" si="1"/>
        <v>0</v>
      </c>
      <c r="I31" s="11"/>
      <c r="J31" s="11"/>
      <c r="K31" s="20"/>
      <c r="L31" s="9"/>
    </row>
    <row r="32" spans="1:12" ht="86.4" x14ac:dyDescent="0.3">
      <c r="A32" s="17">
        <v>20</v>
      </c>
      <c r="B32" s="18" t="s">
        <v>13</v>
      </c>
      <c r="C32" s="17" t="s">
        <v>4</v>
      </c>
      <c r="D32" s="16">
        <v>10</v>
      </c>
      <c r="E32" s="15"/>
      <c r="F32" s="14">
        <f t="shared" si="0"/>
        <v>0</v>
      </c>
      <c r="G32" s="13"/>
      <c r="H32" s="12">
        <f t="shared" si="1"/>
        <v>0</v>
      </c>
      <c r="I32" s="11"/>
      <c r="J32" s="11"/>
      <c r="K32" s="10"/>
      <c r="L32" s="9"/>
    </row>
    <row r="33" spans="1:12" ht="72" x14ac:dyDescent="0.3">
      <c r="A33" s="17">
        <v>21</v>
      </c>
      <c r="B33" s="18" t="s">
        <v>12</v>
      </c>
      <c r="C33" s="17" t="s">
        <v>4</v>
      </c>
      <c r="D33" s="16">
        <v>130</v>
      </c>
      <c r="E33" s="15"/>
      <c r="F33" s="14">
        <f t="shared" si="0"/>
        <v>0</v>
      </c>
      <c r="G33" s="13"/>
      <c r="H33" s="12">
        <f t="shared" si="1"/>
        <v>0</v>
      </c>
      <c r="I33" s="11"/>
      <c r="J33" s="11"/>
      <c r="K33" s="10"/>
      <c r="L33" s="9"/>
    </row>
    <row r="34" spans="1:12" ht="57.6" x14ac:dyDescent="0.3">
      <c r="A34" s="17">
        <v>22</v>
      </c>
      <c r="B34" s="18" t="s">
        <v>146</v>
      </c>
      <c r="C34" s="17" t="s">
        <v>4</v>
      </c>
      <c r="D34" s="16">
        <v>15</v>
      </c>
      <c r="E34" s="15"/>
      <c r="F34" s="14">
        <f t="shared" si="0"/>
        <v>0</v>
      </c>
      <c r="G34" s="13"/>
      <c r="H34" s="12">
        <f t="shared" si="1"/>
        <v>0</v>
      </c>
      <c r="I34" s="11"/>
      <c r="J34" s="11"/>
      <c r="K34" s="10"/>
      <c r="L34" s="9"/>
    </row>
    <row r="35" spans="1:12" ht="57.6" x14ac:dyDescent="0.3">
      <c r="A35" s="17">
        <v>23</v>
      </c>
      <c r="B35" s="18" t="s">
        <v>11</v>
      </c>
      <c r="C35" s="17" t="s">
        <v>4</v>
      </c>
      <c r="D35" s="16">
        <v>20</v>
      </c>
      <c r="E35" s="15"/>
      <c r="F35" s="14">
        <f t="shared" si="0"/>
        <v>0</v>
      </c>
      <c r="G35" s="13"/>
      <c r="H35" s="12">
        <f t="shared" si="1"/>
        <v>0</v>
      </c>
      <c r="I35" s="11"/>
      <c r="J35" s="11"/>
      <c r="K35" s="10"/>
      <c r="L35" s="9"/>
    </row>
    <row r="36" spans="1:12" ht="57.6" x14ac:dyDescent="0.3">
      <c r="A36" s="17">
        <v>24</v>
      </c>
      <c r="B36" s="18" t="s">
        <v>147</v>
      </c>
      <c r="C36" s="17" t="s">
        <v>4</v>
      </c>
      <c r="D36" s="16">
        <v>20</v>
      </c>
      <c r="E36" s="15"/>
      <c r="F36" s="14">
        <f t="shared" si="0"/>
        <v>0</v>
      </c>
      <c r="G36" s="13"/>
      <c r="H36" s="12">
        <f t="shared" si="1"/>
        <v>0</v>
      </c>
      <c r="I36" s="11"/>
      <c r="J36" s="11"/>
      <c r="K36" s="10"/>
      <c r="L36" s="9"/>
    </row>
    <row r="37" spans="1:12" ht="43.2" x14ac:dyDescent="0.3">
      <c r="A37" s="17">
        <v>25</v>
      </c>
      <c r="B37" s="18" t="s">
        <v>10</v>
      </c>
      <c r="C37" s="17" t="s">
        <v>4</v>
      </c>
      <c r="D37" s="16">
        <v>2000</v>
      </c>
      <c r="E37" s="15"/>
      <c r="F37" s="14">
        <f t="shared" si="0"/>
        <v>0</v>
      </c>
      <c r="G37" s="13"/>
      <c r="H37" s="12">
        <f t="shared" si="1"/>
        <v>0</v>
      </c>
      <c r="I37" s="11"/>
      <c r="J37" s="11"/>
      <c r="K37" s="10"/>
      <c r="L37" s="9"/>
    </row>
    <row r="38" spans="1:12" ht="57.6" x14ac:dyDescent="0.3">
      <c r="A38" s="17">
        <v>26</v>
      </c>
      <c r="B38" s="18" t="s">
        <v>9</v>
      </c>
      <c r="C38" s="17" t="s">
        <v>4</v>
      </c>
      <c r="D38" s="16">
        <v>2000</v>
      </c>
      <c r="E38" s="15"/>
      <c r="F38" s="14">
        <f t="shared" si="0"/>
        <v>0</v>
      </c>
      <c r="G38" s="13"/>
      <c r="H38" s="12">
        <f t="shared" si="1"/>
        <v>0</v>
      </c>
      <c r="I38" s="11"/>
      <c r="J38" s="11"/>
      <c r="K38" s="10"/>
      <c r="L38" s="19"/>
    </row>
    <row r="39" spans="1:12" ht="57.6" x14ac:dyDescent="0.3">
      <c r="A39" s="17">
        <v>27</v>
      </c>
      <c r="B39" s="18" t="s">
        <v>8</v>
      </c>
      <c r="C39" s="17" t="s">
        <v>4</v>
      </c>
      <c r="D39" s="16">
        <v>2000</v>
      </c>
      <c r="E39" s="15"/>
      <c r="F39" s="14">
        <f t="shared" si="0"/>
        <v>0</v>
      </c>
      <c r="G39" s="13"/>
      <c r="H39" s="12">
        <f t="shared" si="1"/>
        <v>0</v>
      </c>
      <c r="I39" s="11"/>
      <c r="J39" s="11"/>
      <c r="K39" s="10"/>
      <c r="L39" s="19"/>
    </row>
    <row r="40" spans="1:12" ht="124.5" customHeight="1" x14ac:dyDescent="0.3">
      <c r="A40" s="17">
        <v>28</v>
      </c>
      <c r="B40" s="18" t="s">
        <v>7</v>
      </c>
      <c r="C40" s="17" t="s">
        <v>4</v>
      </c>
      <c r="D40" s="16">
        <v>200</v>
      </c>
      <c r="E40" s="15"/>
      <c r="F40" s="14">
        <f t="shared" si="0"/>
        <v>0</v>
      </c>
      <c r="G40" s="13"/>
      <c r="H40" s="12">
        <f t="shared" si="1"/>
        <v>0</v>
      </c>
      <c r="I40" s="11"/>
      <c r="J40" s="11"/>
      <c r="K40" s="10"/>
      <c r="L40" s="19"/>
    </row>
    <row r="41" spans="1:12" ht="124.5" customHeight="1" x14ac:dyDescent="0.3">
      <c r="A41" s="17">
        <v>29</v>
      </c>
      <c r="B41" s="18" t="s">
        <v>6</v>
      </c>
      <c r="C41" s="17" t="s">
        <v>4</v>
      </c>
      <c r="D41" s="16">
        <v>2</v>
      </c>
      <c r="E41" s="15"/>
      <c r="F41" s="14">
        <f t="shared" si="0"/>
        <v>0</v>
      </c>
      <c r="G41" s="13"/>
      <c r="H41" s="12">
        <f t="shared" si="1"/>
        <v>0</v>
      </c>
      <c r="I41" s="11"/>
      <c r="J41" s="11"/>
      <c r="K41" s="10"/>
      <c r="L41" s="19"/>
    </row>
    <row r="42" spans="1:12" ht="72" x14ac:dyDescent="0.3">
      <c r="A42" s="17">
        <v>30</v>
      </c>
      <c r="B42" s="18" t="s">
        <v>5</v>
      </c>
      <c r="C42" s="17" t="s">
        <v>4</v>
      </c>
      <c r="D42" s="16">
        <v>5</v>
      </c>
      <c r="E42" s="15"/>
      <c r="F42" s="14">
        <f t="shared" si="0"/>
        <v>0</v>
      </c>
      <c r="G42" s="13"/>
      <c r="H42" s="12">
        <f t="shared" si="1"/>
        <v>0</v>
      </c>
      <c r="I42" s="11"/>
      <c r="J42" s="11"/>
      <c r="K42" s="10"/>
      <c r="L42" s="9"/>
    </row>
    <row r="43" spans="1:12" x14ac:dyDescent="0.3">
      <c r="A43" s="8"/>
      <c r="B43" s="133" t="s">
        <v>3</v>
      </c>
      <c r="C43" s="133"/>
      <c r="D43" s="133"/>
      <c r="E43" s="6" t="s">
        <v>2</v>
      </c>
      <c r="F43" s="7">
        <f>SUM(F13:F42)</f>
        <v>0</v>
      </c>
      <c r="G43" s="6" t="s">
        <v>1</v>
      </c>
      <c r="H43" s="5">
        <f>SUM(H13:H42)</f>
        <v>0</v>
      </c>
      <c r="I43" s="5"/>
      <c r="J43" s="5"/>
      <c r="K43" s="4"/>
    </row>
    <row r="44" spans="1:12" ht="15" customHeight="1" x14ac:dyDescent="0.3">
      <c r="B44" s="134" t="s">
        <v>136</v>
      </c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2" ht="114.75" customHeight="1" x14ac:dyDescent="0.3"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2" x14ac:dyDescent="0.3">
      <c r="B46" s="130" t="s">
        <v>0</v>
      </c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2" x14ac:dyDescent="0.3">
      <c r="B47" s="130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2" x14ac:dyDescent="0.3">
      <c r="B48" s="130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2:11" x14ac:dyDescent="0.3">
      <c r="B49" s="130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2:11" x14ac:dyDescent="0.3">
      <c r="B50" s="130"/>
      <c r="C50" s="130"/>
      <c r="D50" s="130"/>
      <c r="E50" s="130"/>
      <c r="F50" s="130"/>
      <c r="G50" s="130"/>
      <c r="H50" s="130"/>
      <c r="I50" s="130"/>
      <c r="J50" s="130"/>
      <c r="K50" s="130"/>
    </row>
  </sheetData>
  <mergeCells count="26">
    <mergeCell ref="F4:K4"/>
    <mergeCell ref="F5:K5"/>
    <mergeCell ref="F1:K1"/>
    <mergeCell ref="F2:K2"/>
    <mergeCell ref="L2:O2"/>
    <mergeCell ref="F3:K3"/>
    <mergeCell ref="L3:O3"/>
    <mergeCell ref="L5:O5"/>
    <mergeCell ref="A9:A11"/>
    <mergeCell ref="B9:B11"/>
    <mergeCell ref="C9:C11"/>
    <mergeCell ref="D9:D11"/>
    <mergeCell ref="E9:E11"/>
    <mergeCell ref="L6:O6"/>
    <mergeCell ref="F7:K7"/>
    <mergeCell ref="B8:K8"/>
    <mergeCell ref="B46:K50"/>
    <mergeCell ref="F9:F11"/>
    <mergeCell ref="G9:G11"/>
    <mergeCell ref="H9:H11"/>
    <mergeCell ref="K9:K11"/>
    <mergeCell ref="B43:D43"/>
    <mergeCell ref="B44:K45"/>
    <mergeCell ref="F6:K6"/>
    <mergeCell ref="I9:I11"/>
    <mergeCell ref="J9:J11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5"/>
  <sheetViews>
    <sheetView topLeftCell="A16" workbookViewId="0">
      <selection activeCell="F29" sqref="F29"/>
    </sheetView>
  </sheetViews>
  <sheetFormatPr defaultColWidth="8.88671875" defaultRowHeight="14.4" x14ac:dyDescent="0.3"/>
  <cols>
    <col min="1" max="1" width="5.6640625" style="40" customWidth="1"/>
    <col min="2" max="2" width="63.33203125" style="40" customWidth="1"/>
    <col min="3" max="3" width="6.88671875" style="40" customWidth="1"/>
    <col min="4" max="4" width="8.88671875" style="40"/>
    <col min="5" max="5" width="12.6640625" style="40" customWidth="1"/>
    <col min="6" max="6" width="14.6640625" style="40" customWidth="1"/>
    <col min="7" max="7" width="12.5546875" style="40" customWidth="1"/>
    <col min="8" max="10" width="14.109375" style="40" customWidth="1"/>
    <col min="11" max="11" width="15.33203125" style="40" customWidth="1"/>
    <col min="12" max="16384" width="8.88671875" style="40"/>
  </cols>
  <sheetData>
    <row r="1" spans="1:13" x14ac:dyDescent="0.3">
      <c r="A1" s="59"/>
      <c r="B1" s="59"/>
      <c r="C1" s="59"/>
      <c r="D1" s="59"/>
      <c r="E1" s="59"/>
      <c r="F1" s="138"/>
      <c r="G1" s="138"/>
      <c r="H1" s="138"/>
      <c r="I1" s="138"/>
      <c r="J1" s="138"/>
      <c r="K1" s="138"/>
    </row>
    <row r="2" spans="1:13" x14ac:dyDescent="0.3">
      <c r="A2" s="59"/>
      <c r="B2" s="59"/>
      <c r="C2" s="59"/>
      <c r="D2" s="59"/>
      <c r="E2" s="59"/>
      <c r="F2" s="138"/>
      <c r="G2" s="138"/>
      <c r="H2" s="138"/>
      <c r="I2" s="138"/>
      <c r="J2" s="138"/>
      <c r="K2" s="138"/>
    </row>
    <row r="3" spans="1:13" x14ac:dyDescent="0.3">
      <c r="A3" s="59"/>
      <c r="B3" s="58"/>
      <c r="C3" s="56"/>
      <c r="D3" s="56"/>
      <c r="E3" s="56" t="s">
        <v>52</v>
      </c>
      <c r="F3" s="138"/>
      <c r="G3" s="138"/>
      <c r="H3" s="138"/>
      <c r="I3" s="138"/>
      <c r="J3" s="138"/>
      <c r="K3" s="138"/>
    </row>
    <row r="4" spans="1:13" x14ac:dyDescent="0.3">
      <c r="A4" s="59"/>
      <c r="B4" s="58"/>
      <c r="C4" s="56"/>
      <c r="D4" s="56"/>
      <c r="E4" s="56"/>
      <c r="F4" s="137" t="s">
        <v>63</v>
      </c>
      <c r="G4" s="137"/>
      <c r="H4" s="137"/>
      <c r="I4" s="137"/>
      <c r="J4" s="137"/>
      <c r="K4" s="137"/>
    </row>
    <row r="5" spans="1:13" x14ac:dyDescent="0.3">
      <c r="A5" s="57"/>
      <c r="B5" s="57"/>
      <c r="C5" s="56"/>
      <c r="D5" s="56"/>
      <c r="E5" s="56"/>
      <c r="F5" s="137" t="s">
        <v>62</v>
      </c>
      <c r="G5" s="137"/>
      <c r="H5" s="137"/>
      <c r="I5" s="137"/>
      <c r="J5" s="137"/>
      <c r="K5" s="137"/>
    </row>
    <row r="6" spans="1:13" x14ac:dyDescent="0.3">
      <c r="A6" s="57"/>
      <c r="B6" s="57"/>
      <c r="C6" s="56"/>
      <c r="D6" s="56"/>
      <c r="E6" s="56"/>
      <c r="F6" s="137" t="s">
        <v>50</v>
      </c>
      <c r="G6" s="137"/>
      <c r="H6" s="137"/>
      <c r="I6" s="137"/>
      <c r="J6" s="137"/>
      <c r="K6" s="137"/>
    </row>
    <row r="7" spans="1:13" x14ac:dyDescent="0.3">
      <c r="A7" s="57"/>
      <c r="B7" s="57"/>
      <c r="C7" s="56"/>
      <c r="D7" s="56"/>
      <c r="E7" s="56"/>
      <c r="F7" s="137" t="s">
        <v>49</v>
      </c>
      <c r="G7" s="137"/>
      <c r="H7" s="137"/>
      <c r="I7" s="137"/>
      <c r="J7" s="137"/>
      <c r="K7" s="137"/>
    </row>
    <row r="8" spans="1:13" x14ac:dyDescent="0.3">
      <c r="A8" s="147" t="s">
        <v>71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3" x14ac:dyDescent="0.3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3" ht="15" customHeight="1" x14ac:dyDescent="0.3">
      <c r="A10" s="139" t="s">
        <v>48</v>
      </c>
      <c r="B10" s="139" t="s">
        <v>47</v>
      </c>
      <c r="C10" s="139" t="s">
        <v>46</v>
      </c>
      <c r="D10" s="139" t="s">
        <v>45</v>
      </c>
      <c r="E10" s="139" t="s">
        <v>44</v>
      </c>
      <c r="F10" s="139" t="s">
        <v>43</v>
      </c>
      <c r="G10" s="139" t="s">
        <v>42</v>
      </c>
      <c r="H10" s="139" t="s">
        <v>61</v>
      </c>
      <c r="I10" s="139" t="s">
        <v>40</v>
      </c>
      <c r="J10" s="139" t="s">
        <v>39</v>
      </c>
      <c r="K10" s="139" t="s">
        <v>60</v>
      </c>
    </row>
    <row r="11" spans="1:13" x14ac:dyDescent="0.3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3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3" x14ac:dyDescent="0.3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</row>
    <row r="14" spans="1:13" ht="174.75" customHeight="1" x14ac:dyDescent="0.3">
      <c r="A14" s="53" t="s">
        <v>37</v>
      </c>
      <c r="B14" s="55" t="s">
        <v>59</v>
      </c>
      <c r="C14" s="53" t="s">
        <v>4</v>
      </c>
      <c r="D14" s="52">
        <v>1000</v>
      </c>
      <c r="E14" s="51"/>
      <c r="F14" s="51">
        <f>D14*E14</f>
        <v>0</v>
      </c>
      <c r="G14" s="50"/>
      <c r="H14" s="49">
        <f>ROUND(F14*G14+F14,2)</f>
        <v>0</v>
      </c>
      <c r="I14" s="49"/>
      <c r="J14" s="49"/>
      <c r="K14" s="47"/>
      <c r="L14" s="46"/>
      <c r="M14" s="46"/>
    </row>
    <row r="15" spans="1:13" ht="179.25" customHeight="1" x14ac:dyDescent="0.3">
      <c r="A15" s="53" t="s">
        <v>35</v>
      </c>
      <c r="B15" s="54" t="s">
        <v>58</v>
      </c>
      <c r="C15" s="53" t="s">
        <v>4</v>
      </c>
      <c r="D15" s="52">
        <v>1500</v>
      </c>
      <c r="E15" s="51"/>
      <c r="F15" s="51">
        <f>D15*E15</f>
        <v>0</v>
      </c>
      <c r="G15" s="50"/>
      <c r="H15" s="49">
        <f>ROUND(F15*G15+F15,2)</f>
        <v>0</v>
      </c>
      <c r="I15" s="49"/>
      <c r="J15" s="49"/>
      <c r="K15" s="47"/>
      <c r="L15" s="46"/>
    </row>
    <row r="16" spans="1:13" ht="129" customHeight="1" x14ac:dyDescent="0.3">
      <c r="A16" s="53" t="s">
        <v>33</v>
      </c>
      <c r="B16" s="54" t="s">
        <v>57</v>
      </c>
      <c r="C16" s="53" t="s">
        <v>4</v>
      </c>
      <c r="D16" s="52">
        <v>4500</v>
      </c>
      <c r="E16" s="51"/>
      <c r="F16" s="51">
        <f>D16*E16</f>
        <v>0</v>
      </c>
      <c r="G16" s="50"/>
      <c r="H16" s="49">
        <f>ROUND(F16*G16+F16,2)</f>
        <v>0</v>
      </c>
      <c r="I16" s="49"/>
      <c r="J16" s="48"/>
      <c r="K16" s="47"/>
      <c r="L16" s="46"/>
    </row>
    <row r="17" spans="1:12" ht="133.5" customHeight="1" x14ac:dyDescent="0.3">
      <c r="A17" s="53" t="s">
        <v>31</v>
      </c>
      <c r="B17" s="54" t="s">
        <v>56</v>
      </c>
      <c r="C17" s="53" t="s">
        <v>4</v>
      </c>
      <c r="D17" s="52">
        <v>4500</v>
      </c>
      <c r="E17" s="51"/>
      <c r="F17" s="51">
        <f>D17*E17</f>
        <v>0</v>
      </c>
      <c r="G17" s="50"/>
      <c r="H17" s="49">
        <f>ROUND(F17*G17+F17,2)</f>
        <v>0</v>
      </c>
      <c r="I17" s="49"/>
      <c r="J17" s="48"/>
      <c r="K17" s="47"/>
      <c r="L17" s="46"/>
    </row>
    <row r="18" spans="1:12" x14ac:dyDescent="0.3">
      <c r="A18" s="45"/>
      <c r="B18" s="140" t="s">
        <v>3</v>
      </c>
      <c r="C18" s="141"/>
      <c r="D18" s="141"/>
      <c r="E18" s="43" t="s">
        <v>2</v>
      </c>
      <c r="F18" s="44">
        <f>SUM(F14:F17)</f>
        <v>0</v>
      </c>
      <c r="G18" s="43" t="s">
        <v>1</v>
      </c>
      <c r="H18" s="42">
        <f>SUM(H14:H17)</f>
        <v>0</v>
      </c>
      <c r="I18" s="42"/>
      <c r="J18" s="42"/>
      <c r="K18" s="41"/>
    </row>
    <row r="19" spans="1:12" x14ac:dyDescent="0.3">
      <c r="B19" s="142" t="s">
        <v>136</v>
      </c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2" ht="117" customHeight="1" x14ac:dyDescent="0.3"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2" x14ac:dyDescent="0.3">
      <c r="B21" s="145" t="s">
        <v>55</v>
      </c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2" x14ac:dyDescent="0.3"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2" x14ac:dyDescent="0.3">
      <c r="B23" s="146"/>
      <c r="C23" s="146"/>
      <c r="D23" s="146"/>
      <c r="E23" s="146"/>
      <c r="F23" s="146"/>
      <c r="G23" s="146"/>
      <c r="H23" s="146"/>
      <c r="I23" s="146"/>
      <c r="J23" s="146"/>
      <c r="K23" s="146"/>
    </row>
    <row r="24" spans="1:12" x14ac:dyDescent="0.3">
      <c r="B24" s="146"/>
      <c r="C24" s="146"/>
      <c r="D24" s="146"/>
      <c r="E24" s="146"/>
      <c r="F24" s="146"/>
      <c r="G24" s="146"/>
      <c r="H24" s="146"/>
      <c r="I24" s="146"/>
      <c r="J24" s="146"/>
      <c r="K24" s="146"/>
    </row>
    <row r="25" spans="1:12" x14ac:dyDescent="0.3"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</sheetData>
  <mergeCells count="22">
    <mergeCell ref="K10:K12"/>
    <mergeCell ref="B18:D18"/>
    <mergeCell ref="B19:K20"/>
    <mergeCell ref="B21:K25"/>
    <mergeCell ref="F7:K7"/>
    <mergeCell ref="A8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F6:K6"/>
    <mergeCell ref="F1:K1"/>
    <mergeCell ref="F2:K2"/>
    <mergeCell ref="F3:K3"/>
    <mergeCell ref="F4:K4"/>
    <mergeCell ref="F5:K5"/>
  </mergeCells>
  <pageMargins left="0.7" right="0.7" top="0.75" bottom="0.75" header="0.3" footer="0.3"/>
  <pageSetup paperSize="9"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9"/>
  <sheetViews>
    <sheetView tabSelected="1" topLeftCell="A21" workbookViewId="0">
      <selection activeCell="B34" sqref="B34"/>
    </sheetView>
  </sheetViews>
  <sheetFormatPr defaultColWidth="8.88671875" defaultRowHeight="14.4" x14ac:dyDescent="0.3"/>
  <cols>
    <col min="1" max="1" width="4.88671875" style="40" customWidth="1"/>
    <col min="2" max="2" width="81.6640625" style="40" customWidth="1"/>
    <col min="3" max="3" width="5.33203125" style="40" customWidth="1"/>
    <col min="4" max="4" width="6.44140625" style="40" customWidth="1"/>
    <col min="5" max="5" width="13.6640625" style="40" customWidth="1"/>
    <col min="6" max="6" width="14.109375" style="40" customWidth="1"/>
    <col min="7" max="7" width="8.88671875" style="40" customWidth="1"/>
    <col min="8" max="8" width="13.44140625" style="40" customWidth="1"/>
    <col min="9" max="9" width="12" style="40" customWidth="1"/>
    <col min="10" max="10" width="17.109375" style="60" customWidth="1"/>
    <col min="11" max="11" width="23.5546875" style="40" customWidth="1"/>
    <col min="12" max="16384" width="8.88671875" style="40"/>
  </cols>
  <sheetData>
    <row r="1" spans="1:11" x14ac:dyDescent="0.3">
      <c r="A1" s="59"/>
      <c r="B1" s="59"/>
      <c r="C1" s="59"/>
      <c r="D1" s="59"/>
      <c r="E1" s="59"/>
      <c r="F1" s="137" t="s">
        <v>68</v>
      </c>
      <c r="G1" s="137"/>
      <c r="H1" s="137"/>
      <c r="I1" s="137"/>
      <c r="J1" s="137"/>
      <c r="K1" s="137"/>
    </row>
    <row r="2" spans="1:11" x14ac:dyDescent="0.3">
      <c r="A2" s="57"/>
      <c r="B2" s="57"/>
      <c r="C2" s="56"/>
      <c r="D2" s="79"/>
      <c r="E2" s="56"/>
      <c r="F2" s="137" t="s">
        <v>51</v>
      </c>
      <c r="G2" s="137"/>
      <c r="H2" s="137"/>
      <c r="I2" s="137"/>
      <c r="J2" s="137"/>
      <c r="K2" s="137"/>
    </row>
    <row r="3" spans="1:11" ht="15" customHeight="1" x14ac:dyDescent="0.3">
      <c r="A3" s="57"/>
      <c r="B3" s="57"/>
      <c r="C3" s="56"/>
      <c r="D3" s="79"/>
      <c r="E3" s="56"/>
      <c r="F3" s="137" t="s">
        <v>50</v>
      </c>
      <c r="G3" s="137"/>
      <c r="H3" s="137"/>
      <c r="I3" s="137"/>
      <c r="J3" s="137"/>
      <c r="K3" s="137"/>
    </row>
    <row r="4" spans="1:11" ht="15" customHeight="1" x14ac:dyDescent="0.3">
      <c r="A4" s="57"/>
      <c r="B4" s="57"/>
      <c r="C4" s="56"/>
      <c r="D4" s="79"/>
      <c r="E4" s="56"/>
      <c r="F4" s="137" t="s">
        <v>49</v>
      </c>
      <c r="G4" s="137"/>
      <c r="H4" s="137"/>
      <c r="I4" s="137"/>
      <c r="J4" s="137"/>
      <c r="K4" s="137"/>
    </row>
    <row r="5" spans="1:11" x14ac:dyDescent="0.3">
      <c r="A5" s="147" t="s">
        <v>130</v>
      </c>
      <c r="B5" s="148"/>
      <c r="C5" s="148"/>
      <c r="D5" s="148"/>
      <c r="E5" s="148"/>
      <c r="F5" s="148"/>
      <c r="G5" s="148"/>
      <c r="H5" s="148"/>
      <c r="I5" s="148"/>
      <c r="J5" s="148"/>
      <c r="K5" s="156"/>
    </row>
    <row r="6" spans="1:11" x14ac:dyDescent="0.3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57"/>
    </row>
    <row r="7" spans="1:11" x14ac:dyDescent="0.3">
      <c r="A7" s="139" t="s">
        <v>48</v>
      </c>
      <c r="B7" s="139" t="s">
        <v>47</v>
      </c>
      <c r="C7" s="139" t="s">
        <v>46</v>
      </c>
      <c r="D7" s="152" t="s">
        <v>45</v>
      </c>
      <c r="E7" s="139" t="s">
        <v>44</v>
      </c>
      <c r="F7" s="139" t="s">
        <v>43</v>
      </c>
      <c r="G7" s="139" t="s">
        <v>42</v>
      </c>
      <c r="H7" s="139" t="s">
        <v>61</v>
      </c>
      <c r="I7" s="139" t="s">
        <v>40</v>
      </c>
      <c r="J7" s="153" t="s">
        <v>39</v>
      </c>
      <c r="K7" s="154" t="s">
        <v>69</v>
      </c>
    </row>
    <row r="8" spans="1:11" x14ac:dyDescent="0.3">
      <c r="A8" s="139"/>
      <c r="B8" s="139"/>
      <c r="C8" s="139"/>
      <c r="D8" s="152"/>
      <c r="E8" s="139"/>
      <c r="F8" s="139"/>
      <c r="G8" s="139"/>
      <c r="H8" s="139"/>
      <c r="I8" s="139"/>
      <c r="J8" s="153"/>
      <c r="K8" s="155"/>
    </row>
    <row r="9" spans="1:11" ht="42" customHeight="1" x14ac:dyDescent="0.3">
      <c r="A9" s="139"/>
      <c r="B9" s="139"/>
      <c r="C9" s="139"/>
      <c r="D9" s="152"/>
      <c r="E9" s="139"/>
      <c r="F9" s="139"/>
      <c r="G9" s="139"/>
      <c r="H9" s="139"/>
      <c r="I9" s="139"/>
      <c r="J9" s="153"/>
      <c r="K9" s="155"/>
    </row>
    <row r="10" spans="1:11" x14ac:dyDescent="0.3">
      <c r="A10" s="43">
        <v>1</v>
      </c>
      <c r="B10" s="43">
        <v>2</v>
      </c>
      <c r="C10" s="43">
        <v>3</v>
      </c>
      <c r="D10" s="5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78">
        <v>10</v>
      </c>
      <c r="K10" s="80">
        <v>11</v>
      </c>
    </row>
    <row r="11" spans="1:11" ht="110.25" customHeight="1" x14ac:dyDescent="0.3">
      <c r="A11" s="77">
        <v>1</v>
      </c>
      <c r="B11" s="125" t="s">
        <v>148</v>
      </c>
      <c r="C11" s="76" t="s">
        <v>4</v>
      </c>
      <c r="D11" s="75">
        <v>1100</v>
      </c>
      <c r="E11" s="74"/>
      <c r="F11" s="73">
        <f t="shared" ref="F11:F21" si="0">D11*E11</f>
        <v>0</v>
      </c>
      <c r="G11" s="72"/>
      <c r="H11" s="71">
        <f t="shared" ref="H11:H21" si="1">ROUND(F11*G11+F11,2)</f>
        <v>0</v>
      </c>
      <c r="I11" s="71"/>
      <c r="J11" s="64"/>
      <c r="K11" s="81"/>
    </row>
    <row r="12" spans="1:11" ht="115.5" customHeight="1" x14ac:dyDescent="0.3">
      <c r="A12" s="77">
        <v>2</v>
      </c>
      <c r="B12" s="126" t="s">
        <v>149</v>
      </c>
      <c r="C12" s="76" t="s">
        <v>4</v>
      </c>
      <c r="D12" s="75">
        <v>1000</v>
      </c>
      <c r="E12" s="74"/>
      <c r="F12" s="73">
        <f t="shared" si="0"/>
        <v>0</v>
      </c>
      <c r="G12" s="72"/>
      <c r="H12" s="71">
        <f t="shared" si="1"/>
        <v>0</v>
      </c>
      <c r="I12" s="71"/>
      <c r="J12" s="64"/>
      <c r="K12" s="81"/>
    </row>
    <row r="13" spans="1:11" ht="172.5" customHeight="1" x14ac:dyDescent="0.3">
      <c r="A13" s="64">
        <v>3</v>
      </c>
      <c r="B13" s="70" t="s">
        <v>150</v>
      </c>
      <c r="C13" s="64" t="s">
        <v>4</v>
      </c>
      <c r="D13" s="69">
        <v>100</v>
      </c>
      <c r="E13" s="68"/>
      <c r="F13" s="67">
        <f t="shared" si="0"/>
        <v>0</v>
      </c>
      <c r="G13" s="66"/>
      <c r="H13" s="65">
        <f t="shared" si="1"/>
        <v>0</v>
      </c>
      <c r="I13" s="65"/>
      <c r="J13" s="64"/>
      <c r="K13" s="81"/>
    </row>
    <row r="14" spans="1:11" ht="115.5" customHeight="1" x14ac:dyDescent="0.3">
      <c r="A14" s="64">
        <v>4</v>
      </c>
      <c r="B14" s="70" t="s">
        <v>67</v>
      </c>
      <c r="C14" s="64" t="s">
        <v>4</v>
      </c>
      <c r="D14" s="69">
        <v>800</v>
      </c>
      <c r="E14" s="68"/>
      <c r="F14" s="67">
        <f t="shared" si="0"/>
        <v>0</v>
      </c>
      <c r="G14" s="66"/>
      <c r="H14" s="65">
        <f t="shared" si="1"/>
        <v>0</v>
      </c>
      <c r="I14" s="65"/>
      <c r="J14" s="64"/>
      <c r="K14" s="81"/>
    </row>
    <row r="15" spans="1:11" ht="141" customHeight="1" x14ac:dyDescent="0.3">
      <c r="A15" s="64">
        <v>5</v>
      </c>
      <c r="B15" s="70" t="s">
        <v>66</v>
      </c>
      <c r="C15" s="64" t="s">
        <v>4</v>
      </c>
      <c r="D15" s="69">
        <v>700</v>
      </c>
      <c r="E15" s="68"/>
      <c r="F15" s="67">
        <f t="shared" si="0"/>
        <v>0</v>
      </c>
      <c r="G15" s="66"/>
      <c r="H15" s="65">
        <f t="shared" si="1"/>
        <v>0</v>
      </c>
      <c r="I15" s="65"/>
      <c r="J15" s="64"/>
      <c r="K15" s="81"/>
    </row>
    <row r="16" spans="1:11" ht="80.25" customHeight="1" x14ac:dyDescent="0.3">
      <c r="A16" s="64">
        <v>6</v>
      </c>
      <c r="B16" s="70" t="s">
        <v>134</v>
      </c>
      <c r="C16" s="64" t="s">
        <v>4</v>
      </c>
      <c r="D16" s="69">
        <v>3000</v>
      </c>
      <c r="E16" s="68"/>
      <c r="F16" s="67">
        <f t="shared" si="0"/>
        <v>0</v>
      </c>
      <c r="G16" s="66"/>
      <c r="H16" s="65">
        <f t="shared" si="1"/>
        <v>0</v>
      </c>
      <c r="I16" s="65"/>
      <c r="J16" s="64"/>
      <c r="K16" s="81"/>
    </row>
    <row r="17" spans="1:11" ht="92.25" customHeight="1" x14ac:dyDescent="0.3">
      <c r="A17" s="64">
        <v>7</v>
      </c>
      <c r="B17" s="70" t="s">
        <v>151</v>
      </c>
      <c r="C17" s="64" t="s">
        <v>4</v>
      </c>
      <c r="D17" s="69">
        <v>15000</v>
      </c>
      <c r="E17" s="68"/>
      <c r="F17" s="67">
        <f t="shared" si="0"/>
        <v>0</v>
      </c>
      <c r="G17" s="66"/>
      <c r="H17" s="65">
        <f t="shared" si="1"/>
        <v>0</v>
      </c>
      <c r="I17" s="65"/>
      <c r="J17" s="64"/>
      <c r="K17" s="81"/>
    </row>
    <row r="18" spans="1:11" ht="99" customHeight="1" x14ac:dyDescent="0.3">
      <c r="A18" s="64">
        <v>8</v>
      </c>
      <c r="B18" s="70" t="s">
        <v>65</v>
      </c>
      <c r="C18" s="64" t="s">
        <v>4</v>
      </c>
      <c r="D18" s="69">
        <v>3000</v>
      </c>
      <c r="E18" s="68"/>
      <c r="F18" s="67">
        <f t="shared" si="0"/>
        <v>0</v>
      </c>
      <c r="G18" s="66"/>
      <c r="H18" s="65">
        <f t="shared" si="1"/>
        <v>0</v>
      </c>
      <c r="I18" s="65"/>
      <c r="J18" s="64"/>
      <c r="K18" s="81"/>
    </row>
    <row r="19" spans="1:11" ht="96.75" customHeight="1" x14ac:dyDescent="0.3">
      <c r="A19" s="64">
        <v>9</v>
      </c>
      <c r="B19" s="70" t="s">
        <v>64</v>
      </c>
      <c r="C19" s="64" t="s">
        <v>18</v>
      </c>
      <c r="D19" s="69">
        <v>1000</v>
      </c>
      <c r="E19" s="68"/>
      <c r="F19" s="67">
        <f t="shared" si="0"/>
        <v>0</v>
      </c>
      <c r="G19" s="66"/>
      <c r="H19" s="65">
        <f t="shared" si="1"/>
        <v>0</v>
      </c>
      <c r="I19" s="65"/>
      <c r="J19" s="64"/>
      <c r="K19" s="81"/>
    </row>
    <row r="20" spans="1:11" ht="165" customHeight="1" x14ac:dyDescent="0.3">
      <c r="A20" s="64">
        <v>10</v>
      </c>
      <c r="B20" s="70" t="s">
        <v>152</v>
      </c>
      <c r="C20" s="64" t="s">
        <v>4</v>
      </c>
      <c r="D20" s="69">
        <v>100</v>
      </c>
      <c r="E20" s="68"/>
      <c r="F20" s="67">
        <f t="shared" si="0"/>
        <v>0</v>
      </c>
      <c r="G20" s="66"/>
      <c r="H20" s="65">
        <f t="shared" si="1"/>
        <v>0</v>
      </c>
      <c r="I20" s="65"/>
      <c r="J20" s="64"/>
      <c r="K20" s="81"/>
    </row>
    <row r="21" spans="1:11" ht="177" customHeight="1" x14ac:dyDescent="0.3">
      <c r="A21" s="64">
        <v>11</v>
      </c>
      <c r="B21" s="70" t="s">
        <v>153</v>
      </c>
      <c r="C21" s="64" t="s">
        <v>18</v>
      </c>
      <c r="D21" s="69">
        <v>50</v>
      </c>
      <c r="E21" s="68"/>
      <c r="F21" s="67">
        <f t="shared" si="0"/>
        <v>0</v>
      </c>
      <c r="G21" s="66"/>
      <c r="H21" s="65">
        <f t="shared" si="1"/>
        <v>0</v>
      </c>
      <c r="I21" s="65"/>
      <c r="J21" s="64"/>
      <c r="K21" s="81"/>
    </row>
    <row r="22" spans="1:11" x14ac:dyDescent="0.3">
      <c r="A22" s="62"/>
      <c r="B22" s="150" t="s">
        <v>3</v>
      </c>
      <c r="C22" s="151"/>
      <c r="D22" s="151"/>
      <c r="E22" s="63" t="s">
        <v>2</v>
      </c>
      <c r="F22" s="44">
        <f>SUM(F11:F21)</f>
        <v>0</v>
      </c>
      <c r="G22" s="62" t="s">
        <v>1</v>
      </c>
      <c r="H22" s="42">
        <f>SUM(H11:H21)</f>
        <v>0</v>
      </c>
      <c r="I22" s="42"/>
      <c r="J22" s="61"/>
      <c r="K22" s="82"/>
    </row>
    <row r="23" spans="1:11" x14ac:dyDescent="0.3">
      <c r="B23" s="142" t="s">
        <v>136</v>
      </c>
      <c r="C23" s="143"/>
      <c r="D23" s="143"/>
      <c r="E23" s="143"/>
      <c r="F23" s="143"/>
      <c r="G23" s="143"/>
      <c r="H23" s="143"/>
      <c r="I23" s="143"/>
      <c r="J23" s="143"/>
    </row>
    <row r="24" spans="1:11" x14ac:dyDescent="0.3"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1" x14ac:dyDescent="0.3"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1" x14ac:dyDescent="0.3"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1" x14ac:dyDescent="0.3"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1" x14ac:dyDescent="0.3"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1" ht="55.5" customHeight="1" x14ac:dyDescent="0.3">
      <c r="B29" s="144"/>
      <c r="C29" s="144"/>
      <c r="D29" s="144"/>
      <c r="E29" s="144"/>
      <c r="F29" s="144"/>
      <c r="G29" s="144"/>
      <c r="H29" s="144"/>
      <c r="I29" s="144"/>
      <c r="J29" s="144"/>
    </row>
  </sheetData>
  <mergeCells count="19">
    <mergeCell ref="K7:K9"/>
    <mergeCell ref="F1:K1"/>
    <mergeCell ref="F2:K2"/>
    <mergeCell ref="F3:K3"/>
    <mergeCell ref="F4:K4"/>
    <mergeCell ref="K5:K6"/>
    <mergeCell ref="B22:D22"/>
    <mergeCell ref="B23:J29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25" right="0.25" top="0.75" bottom="0.75" header="0.3" footer="0.3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67" workbookViewId="0">
      <selection activeCell="B59" sqref="B59:K60"/>
    </sheetView>
  </sheetViews>
  <sheetFormatPr defaultColWidth="9.109375" defaultRowHeight="14.4" x14ac:dyDescent="0.3"/>
  <cols>
    <col min="1" max="1" width="5" style="108" customWidth="1"/>
    <col min="2" max="2" width="61" style="84" customWidth="1"/>
    <col min="3" max="4" width="7" style="84" customWidth="1"/>
    <col min="5" max="5" width="9.109375" style="84"/>
    <col min="6" max="6" width="16.5546875" style="84" customWidth="1"/>
    <col min="7" max="7" width="12.6640625" style="84" customWidth="1"/>
    <col min="8" max="8" width="9.6640625" style="84" customWidth="1"/>
    <col min="9" max="9" width="13.5546875" style="84" customWidth="1"/>
    <col min="10" max="10" width="12.44140625" style="84" customWidth="1"/>
    <col min="11" max="11" width="19.109375" style="84" customWidth="1"/>
    <col min="12" max="16384" width="9.109375" style="84"/>
  </cols>
  <sheetData>
    <row r="1" spans="1:11" x14ac:dyDescent="0.3">
      <c r="A1" s="83"/>
      <c r="B1" s="83"/>
      <c r="C1" s="83"/>
      <c r="D1" s="83"/>
      <c r="E1" s="83"/>
      <c r="F1" s="83"/>
      <c r="G1" s="185" t="s">
        <v>72</v>
      </c>
      <c r="H1" s="185"/>
      <c r="I1" s="185"/>
      <c r="J1" s="185"/>
      <c r="K1" s="185"/>
    </row>
    <row r="2" spans="1:11" x14ac:dyDescent="0.3">
      <c r="A2" s="83"/>
      <c r="B2" s="83"/>
      <c r="C2" s="83"/>
      <c r="D2" s="85"/>
      <c r="E2" s="85"/>
      <c r="F2" s="85"/>
      <c r="G2" s="185" t="s">
        <v>51</v>
      </c>
      <c r="H2" s="185"/>
      <c r="I2" s="185"/>
      <c r="J2" s="185"/>
      <c r="K2" s="185"/>
    </row>
    <row r="3" spans="1:11" x14ac:dyDescent="0.3">
      <c r="A3" s="83"/>
      <c r="B3" s="83"/>
      <c r="C3" s="83"/>
      <c r="D3" s="85"/>
      <c r="E3" s="85"/>
      <c r="F3" s="85"/>
      <c r="G3" s="185" t="s">
        <v>50</v>
      </c>
      <c r="H3" s="185"/>
      <c r="I3" s="185"/>
      <c r="J3" s="185"/>
      <c r="K3" s="185"/>
    </row>
    <row r="4" spans="1:11" x14ac:dyDescent="0.3">
      <c r="A4" s="83"/>
      <c r="B4" s="83"/>
      <c r="C4" s="83"/>
      <c r="D4" s="85"/>
      <c r="E4" s="85"/>
      <c r="F4" s="85"/>
      <c r="G4" s="185" t="s">
        <v>49</v>
      </c>
      <c r="H4" s="185"/>
      <c r="I4" s="185"/>
      <c r="J4" s="185"/>
      <c r="K4" s="185"/>
    </row>
    <row r="5" spans="1:11" x14ac:dyDescent="0.3">
      <c r="A5" s="186" t="s">
        <v>123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1" ht="27" customHeight="1" x14ac:dyDescent="0.3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x14ac:dyDescent="0.3">
      <c r="A7" s="182" t="s">
        <v>48</v>
      </c>
      <c r="B7" s="181" t="s">
        <v>47</v>
      </c>
      <c r="C7" s="178" t="s">
        <v>73</v>
      </c>
      <c r="D7" s="178" t="s">
        <v>74</v>
      </c>
      <c r="E7" s="181" t="s">
        <v>45</v>
      </c>
      <c r="F7" s="181" t="s">
        <v>44</v>
      </c>
      <c r="G7" s="181" t="s">
        <v>43</v>
      </c>
      <c r="H7" s="181" t="s">
        <v>42</v>
      </c>
      <c r="I7" s="181" t="s">
        <v>61</v>
      </c>
      <c r="J7" s="178" t="s">
        <v>40</v>
      </c>
      <c r="K7" s="181" t="s">
        <v>75</v>
      </c>
    </row>
    <row r="8" spans="1:11" x14ac:dyDescent="0.3">
      <c r="A8" s="182"/>
      <c r="B8" s="181"/>
      <c r="C8" s="179"/>
      <c r="D8" s="179"/>
      <c r="E8" s="181"/>
      <c r="F8" s="181"/>
      <c r="G8" s="181"/>
      <c r="H8" s="181"/>
      <c r="I8" s="181"/>
      <c r="J8" s="179"/>
      <c r="K8" s="181"/>
    </row>
    <row r="9" spans="1:11" x14ac:dyDescent="0.3">
      <c r="A9" s="182"/>
      <c r="B9" s="181"/>
      <c r="C9" s="180"/>
      <c r="D9" s="180"/>
      <c r="E9" s="181"/>
      <c r="F9" s="181"/>
      <c r="G9" s="181"/>
      <c r="H9" s="181"/>
      <c r="I9" s="181"/>
      <c r="J9" s="180"/>
      <c r="K9" s="181"/>
    </row>
    <row r="10" spans="1:11" x14ac:dyDescent="0.3">
      <c r="A10" s="86">
        <v>1</v>
      </c>
      <c r="B10" s="87">
        <v>2</v>
      </c>
      <c r="C10" s="87"/>
      <c r="D10" s="87">
        <v>3</v>
      </c>
      <c r="E10" s="87">
        <v>4</v>
      </c>
      <c r="F10" s="87">
        <v>5</v>
      </c>
      <c r="G10" s="87">
        <v>6</v>
      </c>
      <c r="H10" s="87">
        <v>7</v>
      </c>
      <c r="I10" s="87">
        <v>8</v>
      </c>
      <c r="J10" s="87">
        <v>9</v>
      </c>
      <c r="K10" s="87">
        <v>10</v>
      </c>
    </row>
    <row r="11" spans="1:11" ht="45" customHeight="1" x14ac:dyDescent="0.3">
      <c r="A11" s="167" t="s">
        <v>37</v>
      </c>
      <c r="B11" s="170" t="s">
        <v>76</v>
      </c>
      <c r="C11" s="88">
        <v>2</v>
      </c>
      <c r="D11" s="89" t="s">
        <v>4</v>
      </c>
      <c r="E11" s="89">
        <v>20</v>
      </c>
      <c r="F11" s="123"/>
      <c r="G11" s="90">
        <f t="shared" ref="G11:G14" si="0">E11*F11</f>
        <v>0</v>
      </c>
      <c r="H11" s="91"/>
      <c r="I11" s="92">
        <f>(G11*H11)+G11</f>
        <v>0</v>
      </c>
      <c r="J11" s="92"/>
      <c r="K11" s="89"/>
    </row>
    <row r="12" spans="1:11" ht="45" customHeight="1" x14ac:dyDescent="0.3">
      <c r="A12" s="168"/>
      <c r="B12" s="171"/>
      <c r="C12" s="93">
        <v>2.5</v>
      </c>
      <c r="D12" s="89" t="s">
        <v>4</v>
      </c>
      <c r="E12" s="89">
        <v>20</v>
      </c>
      <c r="F12" s="123"/>
      <c r="G12" s="90">
        <f t="shared" si="0"/>
        <v>0</v>
      </c>
      <c r="H12" s="91"/>
      <c r="I12" s="92">
        <f t="shared" ref="I12:I57" si="1">(G12*H12)+G12</f>
        <v>0</v>
      </c>
      <c r="J12" s="92"/>
      <c r="K12" s="89"/>
    </row>
    <row r="13" spans="1:11" ht="45" customHeight="1" x14ac:dyDescent="0.3">
      <c r="A13" s="168"/>
      <c r="B13" s="171"/>
      <c r="C13" s="88">
        <v>3</v>
      </c>
      <c r="D13" s="89" t="s">
        <v>4</v>
      </c>
      <c r="E13" s="89">
        <v>10</v>
      </c>
      <c r="F13" s="123"/>
      <c r="G13" s="90">
        <f t="shared" si="0"/>
        <v>0</v>
      </c>
      <c r="H13" s="91"/>
      <c r="I13" s="92">
        <f t="shared" si="1"/>
        <v>0</v>
      </c>
      <c r="J13" s="92"/>
      <c r="K13" s="89"/>
    </row>
    <row r="14" spans="1:11" ht="45" customHeight="1" x14ac:dyDescent="0.3">
      <c r="A14" s="168"/>
      <c r="B14" s="171"/>
      <c r="C14" s="93">
        <v>3.5</v>
      </c>
      <c r="D14" s="89" t="s">
        <v>4</v>
      </c>
      <c r="E14" s="89">
        <v>10</v>
      </c>
      <c r="F14" s="123"/>
      <c r="G14" s="90">
        <f t="shared" si="0"/>
        <v>0</v>
      </c>
      <c r="H14" s="91"/>
      <c r="I14" s="92">
        <f t="shared" si="1"/>
        <v>0</v>
      </c>
      <c r="J14" s="92"/>
      <c r="K14" s="89"/>
    </row>
    <row r="15" spans="1:11" ht="47.25" customHeight="1" x14ac:dyDescent="0.3">
      <c r="A15" s="169"/>
      <c r="B15" s="172"/>
      <c r="C15" s="94">
        <v>4</v>
      </c>
      <c r="D15" s="89" t="s">
        <v>4</v>
      </c>
      <c r="E15" s="95">
        <v>10</v>
      </c>
      <c r="F15" s="124"/>
      <c r="G15" s="90">
        <f>E15*F15</f>
        <v>0</v>
      </c>
      <c r="H15" s="91"/>
      <c r="I15" s="92">
        <f t="shared" si="1"/>
        <v>0</v>
      </c>
      <c r="J15" s="92"/>
      <c r="K15" s="96"/>
    </row>
    <row r="16" spans="1:11" ht="45" customHeight="1" x14ac:dyDescent="0.3">
      <c r="A16" s="167" t="s">
        <v>35</v>
      </c>
      <c r="B16" s="170" t="s">
        <v>77</v>
      </c>
      <c r="C16" s="88">
        <v>6</v>
      </c>
      <c r="D16" s="89" t="s">
        <v>4</v>
      </c>
      <c r="E16" s="95">
        <v>20</v>
      </c>
      <c r="F16" s="124"/>
      <c r="G16" s="90">
        <f t="shared" ref="G16:G54" si="2">E16*F16</f>
        <v>0</v>
      </c>
      <c r="H16" s="97"/>
      <c r="I16" s="92">
        <f t="shared" si="1"/>
        <v>0</v>
      </c>
      <c r="J16" s="92"/>
      <c r="K16" s="96"/>
    </row>
    <row r="17" spans="1:11" ht="45" customHeight="1" x14ac:dyDescent="0.3">
      <c r="A17" s="168"/>
      <c r="B17" s="171"/>
      <c r="C17" s="93">
        <v>6.5</v>
      </c>
      <c r="D17" s="89" t="s">
        <v>4</v>
      </c>
      <c r="E17" s="95">
        <v>40</v>
      </c>
      <c r="F17" s="124"/>
      <c r="G17" s="90">
        <f t="shared" si="2"/>
        <v>0</v>
      </c>
      <c r="H17" s="97"/>
      <c r="I17" s="92">
        <f t="shared" si="1"/>
        <v>0</v>
      </c>
      <c r="J17" s="92"/>
      <c r="K17" s="96"/>
    </row>
    <row r="18" spans="1:11" ht="45" customHeight="1" x14ac:dyDescent="0.3">
      <c r="A18" s="168"/>
      <c r="B18" s="171"/>
      <c r="C18" s="88">
        <v>7</v>
      </c>
      <c r="D18" s="89" t="s">
        <v>18</v>
      </c>
      <c r="E18" s="95">
        <v>360</v>
      </c>
      <c r="F18" s="124"/>
      <c r="G18" s="90">
        <f t="shared" si="2"/>
        <v>0</v>
      </c>
      <c r="H18" s="97"/>
      <c r="I18" s="92">
        <f t="shared" si="1"/>
        <v>0</v>
      </c>
      <c r="J18" s="92"/>
      <c r="K18" s="96"/>
    </row>
    <row r="19" spans="1:11" ht="45" customHeight="1" x14ac:dyDescent="0.3">
      <c r="A19" s="169"/>
      <c r="B19" s="172"/>
      <c r="C19" s="93">
        <v>7.5</v>
      </c>
      <c r="D19" s="89" t="s">
        <v>4</v>
      </c>
      <c r="E19" s="95">
        <v>160</v>
      </c>
      <c r="F19" s="124"/>
      <c r="G19" s="90">
        <f t="shared" si="2"/>
        <v>0</v>
      </c>
      <c r="H19" s="97"/>
      <c r="I19" s="92">
        <f t="shared" si="1"/>
        <v>0</v>
      </c>
      <c r="J19" s="92"/>
      <c r="K19" s="96"/>
    </row>
    <row r="20" spans="1:11" ht="59.25" customHeight="1" x14ac:dyDescent="0.3">
      <c r="A20" s="98" t="s">
        <v>33</v>
      </c>
      <c r="B20" s="164" t="s">
        <v>78</v>
      </c>
      <c r="C20" s="165"/>
      <c r="D20" s="89" t="s">
        <v>4</v>
      </c>
      <c r="E20" s="95">
        <v>300</v>
      </c>
      <c r="F20" s="90"/>
      <c r="G20" s="90">
        <f t="shared" si="2"/>
        <v>0</v>
      </c>
      <c r="H20" s="97"/>
      <c r="I20" s="92">
        <f t="shared" si="1"/>
        <v>0</v>
      </c>
      <c r="J20" s="92"/>
      <c r="K20" s="96"/>
    </row>
    <row r="21" spans="1:11" ht="54.75" customHeight="1" x14ac:dyDescent="0.3">
      <c r="A21" s="99" t="s">
        <v>31</v>
      </c>
      <c r="B21" s="164" t="s">
        <v>79</v>
      </c>
      <c r="C21" s="165"/>
      <c r="D21" s="89" t="s">
        <v>4</v>
      </c>
      <c r="E21" s="95">
        <v>5</v>
      </c>
      <c r="F21" s="90"/>
      <c r="G21" s="90">
        <f t="shared" si="2"/>
        <v>0</v>
      </c>
      <c r="H21" s="97"/>
      <c r="I21" s="92">
        <f t="shared" si="1"/>
        <v>0</v>
      </c>
      <c r="J21" s="92"/>
      <c r="K21" s="96"/>
    </row>
    <row r="22" spans="1:11" ht="60" customHeight="1" x14ac:dyDescent="0.3">
      <c r="A22" s="98" t="s">
        <v>29</v>
      </c>
      <c r="B22" s="183" t="s">
        <v>80</v>
      </c>
      <c r="C22" s="184"/>
      <c r="D22" s="89" t="s">
        <v>4</v>
      </c>
      <c r="E22" s="95">
        <v>5</v>
      </c>
      <c r="F22" s="90"/>
      <c r="G22" s="90">
        <f t="shared" si="2"/>
        <v>0</v>
      </c>
      <c r="H22" s="97"/>
      <c r="I22" s="92">
        <f t="shared" si="1"/>
        <v>0</v>
      </c>
      <c r="J22" s="92"/>
      <c r="K22" s="96"/>
    </row>
    <row r="23" spans="1:11" ht="61.5" customHeight="1" x14ac:dyDescent="0.3">
      <c r="A23" s="100" t="s">
        <v>28</v>
      </c>
      <c r="B23" s="183" t="s">
        <v>81</v>
      </c>
      <c r="C23" s="184"/>
      <c r="D23" s="89" t="s">
        <v>4</v>
      </c>
      <c r="E23" s="95">
        <v>10</v>
      </c>
      <c r="F23" s="90"/>
      <c r="G23" s="90">
        <f t="shared" si="2"/>
        <v>0</v>
      </c>
      <c r="H23" s="97"/>
      <c r="I23" s="92">
        <f t="shared" si="1"/>
        <v>0</v>
      </c>
      <c r="J23" s="92"/>
      <c r="K23" s="96"/>
    </row>
    <row r="24" spans="1:11" ht="60" customHeight="1" x14ac:dyDescent="0.3">
      <c r="A24" s="98" t="s">
        <v>27</v>
      </c>
      <c r="B24" s="164" t="s">
        <v>82</v>
      </c>
      <c r="C24" s="165"/>
      <c r="D24" s="89" t="s">
        <v>4</v>
      </c>
      <c r="E24" s="95">
        <v>10</v>
      </c>
      <c r="F24" s="90"/>
      <c r="G24" s="90">
        <f t="shared" si="2"/>
        <v>0</v>
      </c>
      <c r="H24" s="97"/>
      <c r="I24" s="92">
        <f t="shared" si="1"/>
        <v>0</v>
      </c>
      <c r="J24" s="92"/>
      <c r="K24" s="96"/>
    </row>
    <row r="25" spans="1:11" ht="39" customHeight="1" x14ac:dyDescent="0.3">
      <c r="A25" s="98" t="s">
        <v>25</v>
      </c>
      <c r="B25" s="164" t="s">
        <v>83</v>
      </c>
      <c r="C25" s="165"/>
      <c r="D25" s="89" t="s">
        <v>4</v>
      </c>
      <c r="E25" s="95">
        <v>2000</v>
      </c>
      <c r="F25" s="90"/>
      <c r="G25" s="90">
        <f t="shared" si="2"/>
        <v>0</v>
      </c>
      <c r="H25" s="97"/>
      <c r="I25" s="92">
        <f t="shared" si="1"/>
        <v>0</v>
      </c>
      <c r="J25" s="92"/>
      <c r="K25" s="96"/>
    </row>
    <row r="26" spans="1:11" ht="34.950000000000003" customHeight="1" x14ac:dyDescent="0.3">
      <c r="A26" s="98" t="s">
        <v>23</v>
      </c>
      <c r="B26" s="164" t="s">
        <v>84</v>
      </c>
      <c r="C26" s="165"/>
      <c r="D26" s="89" t="s">
        <v>4</v>
      </c>
      <c r="E26" s="95">
        <v>550</v>
      </c>
      <c r="F26" s="90"/>
      <c r="G26" s="90">
        <f t="shared" si="2"/>
        <v>0</v>
      </c>
      <c r="H26" s="97"/>
      <c r="I26" s="92">
        <f t="shared" si="1"/>
        <v>0</v>
      </c>
      <c r="J26" s="92"/>
      <c r="K26" s="96"/>
    </row>
    <row r="27" spans="1:11" ht="36" customHeight="1" x14ac:dyDescent="0.3">
      <c r="A27" s="98" t="s">
        <v>21</v>
      </c>
      <c r="B27" s="176" t="s">
        <v>85</v>
      </c>
      <c r="C27" s="177"/>
      <c r="D27" s="89" t="s">
        <v>4</v>
      </c>
      <c r="E27" s="95">
        <v>100</v>
      </c>
      <c r="F27" s="90"/>
      <c r="G27" s="90">
        <f t="shared" si="2"/>
        <v>0</v>
      </c>
      <c r="H27" s="97"/>
      <c r="I27" s="92">
        <f t="shared" si="1"/>
        <v>0</v>
      </c>
      <c r="J27" s="92"/>
      <c r="K27" s="96"/>
    </row>
    <row r="28" spans="1:11" ht="34.200000000000003" customHeight="1" x14ac:dyDescent="0.3">
      <c r="A28" s="98" t="s">
        <v>20</v>
      </c>
      <c r="B28" s="164" t="s">
        <v>86</v>
      </c>
      <c r="C28" s="165"/>
      <c r="D28" s="89" t="s">
        <v>4</v>
      </c>
      <c r="E28" s="95">
        <v>20</v>
      </c>
      <c r="F28" s="90"/>
      <c r="G28" s="90">
        <f t="shared" si="2"/>
        <v>0</v>
      </c>
      <c r="H28" s="97"/>
      <c r="I28" s="92">
        <f t="shared" si="1"/>
        <v>0</v>
      </c>
      <c r="J28" s="92"/>
      <c r="K28" s="96"/>
    </row>
    <row r="29" spans="1:11" ht="30" customHeight="1" x14ac:dyDescent="0.3">
      <c r="A29" s="98" t="s">
        <v>17</v>
      </c>
      <c r="B29" s="164" t="s">
        <v>87</v>
      </c>
      <c r="C29" s="165"/>
      <c r="D29" s="89" t="s">
        <v>4</v>
      </c>
      <c r="E29" s="95">
        <v>1</v>
      </c>
      <c r="F29" s="90"/>
      <c r="G29" s="90">
        <f t="shared" si="2"/>
        <v>0</v>
      </c>
      <c r="H29" s="97"/>
      <c r="I29" s="92">
        <f t="shared" si="1"/>
        <v>0</v>
      </c>
      <c r="J29" s="92"/>
      <c r="K29" s="96"/>
    </row>
    <row r="30" spans="1:11" ht="60" customHeight="1" x14ac:dyDescent="0.3">
      <c r="A30" s="167" t="s">
        <v>88</v>
      </c>
      <c r="B30" s="170" t="s">
        <v>89</v>
      </c>
      <c r="C30" s="101" t="s">
        <v>90</v>
      </c>
      <c r="D30" s="89" t="s">
        <v>4</v>
      </c>
      <c r="E30" s="95">
        <v>2000</v>
      </c>
      <c r="F30" s="90"/>
      <c r="G30" s="90">
        <f t="shared" si="2"/>
        <v>0</v>
      </c>
      <c r="H30" s="97"/>
      <c r="I30" s="92">
        <f t="shared" si="1"/>
        <v>0</v>
      </c>
      <c r="J30" s="92"/>
      <c r="K30" s="96"/>
    </row>
    <row r="31" spans="1:11" ht="60" customHeight="1" x14ac:dyDescent="0.3">
      <c r="A31" s="168"/>
      <c r="B31" s="171"/>
      <c r="C31" s="101" t="s">
        <v>91</v>
      </c>
      <c r="D31" s="89" t="s">
        <v>4</v>
      </c>
      <c r="E31" s="95">
        <v>2000</v>
      </c>
      <c r="F31" s="90"/>
      <c r="G31" s="90">
        <f t="shared" si="2"/>
        <v>0</v>
      </c>
      <c r="H31" s="97"/>
      <c r="I31" s="92">
        <f t="shared" si="1"/>
        <v>0</v>
      </c>
      <c r="J31" s="92"/>
      <c r="K31" s="96"/>
    </row>
    <row r="32" spans="1:11" ht="60" customHeight="1" x14ac:dyDescent="0.3">
      <c r="A32" s="169"/>
      <c r="B32" s="172"/>
      <c r="C32" s="101" t="s">
        <v>92</v>
      </c>
      <c r="D32" s="89" t="s">
        <v>4</v>
      </c>
      <c r="E32" s="95">
        <v>3500</v>
      </c>
      <c r="F32" s="90"/>
      <c r="G32" s="90">
        <f t="shared" si="2"/>
        <v>0</v>
      </c>
      <c r="H32" s="97"/>
      <c r="I32" s="92">
        <f t="shared" si="1"/>
        <v>0</v>
      </c>
      <c r="J32" s="92"/>
      <c r="K32" s="96"/>
    </row>
    <row r="33" spans="1:11" ht="63.75" customHeight="1" x14ac:dyDescent="0.3">
      <c r="A33" s="167" t="s">
        <v>93</v>
      </c>
      <c r="B33" s="170" t="s">
        <v>138</v>
      </c>
      <c r="C33" s="102" t="s">
        <v>94</v>
      </c>
      <c r="D33" s="89" t="s">
        <v>4</v>
      </c>
      <c r="E33" s="95">
        <v>50</v>
      </c>
      <c r="F33" s="90"/>
      <c r="G33" s="90">
        <f t="shared" si="2"/>
        <v>0</v>
      </c>
      <c r="H33" s="97"/>
      <c r="I33" s="92">
        <f t="shared" si="1"/>
        <v>0</v>
      </c>
      <c r="J33" s="92"/>
      <c r="K33" s="96"/>
    </row>
    <row r="34" spans="1:11" ht="63.75" customHeight="1" x14ac:dyDescent="0.3">
      <c r="A34" s="168"/>
      <c r="B34" s="171"/>
      <c r="C34" s="102" t="s">
        <v>95</v>
      </c>
      <c r="D34" s="89" t="s">
        <v>4</v>
      </c>
      <c r="E34" s="95">
        <v>50</v>
      </c>
      <c r="F34" s="90"/>
      <c r="G34" s="90">
        <f t="shared" si="2"/>
        <v>0</v>
      </c>
      <c r="H34" s="97"/>
      <c r="I34" s="92">
        <f t="shared" si="1"/>
        <v>0</v>
      </c>
      <c r="J34" s="92"/>
      <c r="K34" s="96"/>
    </row>
    <row r="35" spans="1:11" ht="63.75" customHeight="1" x14ac:dyDescent="0.3">
      <c r="A35" s="168"/>
      <c r="B35" s="171"/>
      <c r="C35" s="102" t="s">
        <v>96</v>
      </c>
      <c r="D35" s="89" t="s">
        <v>4</v>
      </c>
      <c r="E35" s="95">
        <v>50</v>
      </c>
      <c r="F35" s="90"/>
      <c r="G35" s="90">
        <f t="shared" si="2"/>
        <v>0</v>
      </c>
      <c r="H35" s="97"/>
      <c r="I35" s="92">
        <f t="shared" si="1"/>
        <v>0</v>
      </c>
      <c r="J35" s="92"/>
      <c r="K35" s="96"/>
    </row>
    <row r="36" spans="1:11" ht="63.75" customHeight="1" x14ac:dyDescent="0.3">
      <c r="A36" s="169"/>
      <c r="B36" s="172"/>
      <c r="C36" s="102" t="s">
        <v>97</v>
      </c>
      <c r="D36" s="89" t="s">
        <v>4</v>
      </c>
      <c r="E36" s="95">
        <v>50</v>
      </c>
      <c r="F36" s="90"/>
      <c r="G36" s="90">
        <f t="shared" si="2"/>
        <v>0</v>
      </c>
      <c r="H36" s="97"/>
      <c r="I36" s="92">
        <f t="shared" si="1"/>
        <v>0</v>
      </c>
      <c r="J36" s="92"/>
      <c r="K36" s="96"/>
    </row>
    <row r="37" spans="1:11" ht="60" customHeight="1" x14ac:dyDescent="0.3">
      <c r="A37" s="98" t="s">
        <v>98</v>
      </c>
      <c r="B37" s="164" t="s">
        <v>139</v>
      </c>
      <c r="C37" s="165"/>
      <c r="D37" s="89" t="s">
        <v>4</v>
      </c>
      <c r="E37" s="95">
        <v>50</v>
      </c>
      <c r="F37" s="90"/>
      <c r="G37" s="90">
        <f t="shared" si="2"/>
        <v>0</v>
      </c>
      <c r="H37" s="97"/>
      <c r="I37" s="92">
        <f t="shared" si="1"/>
        <v>0</v>
      </c>
      <c r="J37" s="92"/>
      <c r="K37" s="96"/>
    </row>
    <row r="38" spans="1:11" ht="66.599999999999994" customHeight="1" x14ac:dyDescent="0.3">
      <c r="A38" s="167" t="s">
        <v>99</v>
      </c>
      <c r="B38" s="173" t="s">
        <v>135</v>
      </c>
      <c r="C38" s="103">
        <v>5</v>
      </c>
      <c r="D38" s="89" t="s">
        <v>4</v>
      </c>
      <c r="E38" s="95">
        <v>100</v>
      </c>
      <c r="F38" s="90"/>
      <c r="G38" s="90">
        <f t="shared" si="2"/>
        <v>0</v>
      </c>
      <c r="H38" s="97"/>
      <c r="I38" s="92">
        <f t="shared" si="1"/>
        <v>0</v>
      </c>
      <c r="J38" s="92"/>
      <c r="K38" s="96"/>
    </row>
    <row r="39" spans="1:11" ht="66.599999999999994" customHeight="1" x14ac:dyDescent="0.3">
      <c r="A39" s="168"/>
      <c r="B39" s="174"/>
      <c r="C39" s="103">
        <v>6</v>
      </c>
      <c r="D39" s="89" t="s">
        <v>4</v>
      </c>
      <c r="E39" s="95">
        <v>2000</v>
      </c>
      <c r="F39" s="90"/>
      <c r="G39" s="90">
        <f t="shared" si="2"/>
        <v>0</v>
      </c>
      <c r="H39" s="97"/>
      <c r="I39" s="92">
        <f t="shared" si="1"/>
        <v>0</v>
      </c>
      <c r="J39" s="92"/>
      <c r="K39" s="96"/>
    </row>
    <row r="40" spans="1:11" ht="66.599999999999994" customHeight="1" x14ac:dyDescent="0.3">
      <c r="A40" s="168"/>
      <c r="B40" s="174"/>
      <c r="C40" s="103">
        <v>8</v>
      </c>
      <c r="D40" s="89" t="s">
        <v>4</v>
      </c>
      <c r="E40" s="95">
        <v>400</v>
      </c>
      <c r="F40" s="90"/>
      <c r="G40" s="90">
        <f t="shared" si="2"/>
        <v>0</v>
      </c>
      <c r="H40" s="97"/>
      <c r="I40" s="92">
        <f t="shared" si="1"/>
        <v>0</v>
      </c>
      <c r="J40" s="92"/>
      <c r="K40" s="96"/>
    </row>
    <row r="41" spans="1:11" ht="66.599999999999994" customHeight="1" x14ac:dyDescent="0.3">
      <c r="A41" s="169"/>
      <c r="B41" s="175"/>
      <c r="C41" s="103">
        <v>10</v>
      </c>
      <c r="D41" s="89" t="s">
        <v>4</v>
      </c>
      <c r="E41" s="95">
        <v>100</v>
      </c>
      <c r="F41" s="90"/>
      <c r="G41" s="90">
        <f t="shared" si="2"/>
        <v>0</v>
      </c>
      <c r="H41" s="97"/>
      <c r="I41" s="92">
        <f t="shared" si="1"/>
        <v>0</v>
      </c>
      <c r="J41" s="92"/>
      <c r="K41" s="96"/>
    </row>
    <row r="42" spans="1:11" ht="91.2" customHeight="1" x14ac:dyDescent="0.3">
      <c r="A42" s="98" t="s">
        <v>100</v>
      </c>
      <c r="B42" s="164" t="s">
        <v>101</v>
      </c>
      <c r="C42" s="165"/>
      <c r="D42" s="89" t="s">
        <v>4</v>
      </c>
      <c r="E42" s="95">
        <v>30</v>
      </c>
      <c r="F42" s="90"/>
      <c r="G42" s="90">
        <f t="shared" si="2"/>
        <v>0</v>
      </c>
      <c r="H42" s="97"/>
      <c r="I42" s="92">
        <f t="shared" si="1"/>
        <v>0</v>
      </c>
      <c r="J42" s="92"/>
      <c r="K42" s="96"/>
    </row>
    <row r="43" spans="1:11" ht="63" customHeight="1" x14ac:dyDescent="0.3">
      <c r="A43" s="167" t="s">
        <v>102</v>
      </c>
      <c r="B43" s="170" t="s">
        <v>103</v>
      </c>
      <c r="C43" s="101" t="s">
        <v>104</v>
      </c>
      <c r="D43" s="89" t="s">
        <v>4</v>
      </c>
      <c r="E43" s="95">
        <v>50</v>
      </c>
      <c r="F43" s="90"/>
      <c r="G43" s="90">
        <f t="shared" si="2"/>
        <v>0</v>
      </c>
      <c r="H43" s="97"/>
      <c r="I43" s="92">
        <f t="shared" si="1"/>
        <v>0</v>
      </c>
      <c r="J43" s="92"/>
      <c r="K43" s="96"/>
    </row>
    <row r="44" spans="1:11" ht="63" customHeight="1" x14ac:dyDescent="0.3">
      <c r="A44" s="169"/>
      <c r="B44" s="172"/>
      <c r="C44" s="101" t="s">
        <v>105</v>
      </c>
      <c r="D44" s="89" t="s">
        <v>4</v>
      </c>
      <c r="E44" s="95">
        <v>10</v>
      </c>
      <c r="F44" s="90"/>
      <c r="G44" s="90">
        <f t="shared" si="2"/>
        <v>0</v>
      </c>
      <c r="H44" s="97"/>
      <c r="I44" s="92">
        <f t="shared" si="1"/>
        <v>0</v>
      </c>
      <c r="J44" s="92"/>
      <c r="K44" s="96"/>
    </row>
    <row r="45" spans="1:11" ht="63" customHeight="1" x14ac:dyDescent="0.3">
      <c r="A45" s="167" t="s">
        <v>106</v>
      </c>
      <c r="B45" s="170" t="s">
        <v>107</v>
      </c>
      <c r="C45" s="89">
        <v>10</v>
      </c>
      <c r="D45" s="89" t="s">
        <v>4</v>
      </c>
      <c r="E45" s="95">
        <v>20</v>
      </c>
      <c r="F45" s="90"/>
      <c r="G45" s="90">
        <f t="shared" si="2"/>
        <v>0</v>
      </c>
      <c r="H45" s="97"/>
      <c r="I45" s="92">
        <f t="shared" si="1"/>
        <v>0</v>
      </c>
      <c r="J45" s="92"/>
      <c r="K45" s="96"/>
    </row>
    <row r="46" spans="1:11" ht="63" customHeight="1" x14ac:dyDescent="0.3">
      <c r="A46" s="168"/>
      <c r="B46" s="171"/>
      <c r="C46" s="89">
        <v>14</v>
      </c>
      <c r="D46" s="89" t="s">
        <v>4</v>
      </c>
      <c r="E46" s="95">
        <v>1000</v>
      </c>
      <c r="F46" s="90"/>
      <c r="G46" s="90">
        <f t="shared" si="2"/>
        <v>0</v>
      </c>
      <c r="H46" s="97"/>
      <c r="I46" s="92">
        <f t="shared" si="1"/>
        <v>0</v>
      </c>
      <c r="J46" s="92"/>
      <c r="K46" s="96"/>
    </row>
    <row r="47" spans="1:11" ht="63" customHeight="1" x14ac:dyDescent="0.3">
      <c r="A47" s="168"/>
      <c r="B47" s="171"/>
      <c r="C47" s="89">
        <v>16</v>
      </c>
      <c r="D47" s="89" t="s">
        <v>4</v>
      </c>
      <c r="E47" s="95">
        <v>1600</v>
      </c>
      <c r="F47" s="90"/>
      <c r="G47" s="90">
        <f t="shared" si="2"/>
        <v>0</v>
      </c>
      <c r="H47" s="97"/>
      <c r="I47" s="92">
        <f t="shared" si="1"/>
        <v>0</v>
      </c>
      <c r="J47" s="92"/>
      <c r="K47" s="96"/>
    </row>
    <row r="48" spans="1:11" ht="63" customHeight="1" x14ac:dyDescent="0.3">
      <c r="A48" s="168"/>
      <c r="B48" s="171"/>
      <c r="C48" s="89">
        <v>18</v>
      </c>
      <c r="D48" s="89" t="s">
        <v>4</v>
      </c>
      <c r="E48" s="95">
        <v>50</v>
      </c>
      <c r="F48" s="90"/>
      <c r="G48" s="90">
        <f t="shared" si="2"/>
        <v>0</v>
      </c>
      <c r="H48" s="97"/>
      <c r="I48" s="92">
        <f t="shared" si="1"/>
        <v>0</v>
      </c>
      <c r="J48" s="92"/>
      <c r="K48" s="96"/>
    </row>
    <row r="49" spans="1:11" ht="63" customHeight="1" x14ac:dyDescent="0.3">
      <c r="A49" s="169"/>
      <c r="B49" s="172"/>
      <c r="C49" s="89">
        <v>20</v>
      </c>
      <c r="D49" s="89" t="s">
        <v>4</v>
      </c>
      <c r="E49" s="95">
        <v>30</v>
      </c>
      <c r="F49" s="90"/>
      <c r="G49" s="90">
        <f t="shared" si="2"/>
        <v>0</v>
      </c>
      <c r="H49" s="97"/>
      <c r="I49" s="92">
        <f t="shared" si="1"/>
        <v>0</v>
      </c>
      <c r="J49" s="92"/>
      <c r="K49" s="96"/>
    </row>
    <row r="50" spans="1:11" ht="49.95" customHeight="1" x14ac:dyDescent="0.3">
      <c r="A50" s="98" t="s">
        <v>108</v>
      </c>
      <c r="B50" s="164" t="s">
        <v>109</v>
      </c>
      <c r="C50" s="165"/>
      <c r="D50" s="89" t="s">
        <v>4</v>
      </c>
      <c r="E50" s="95">
        <v>1</v>
      </c>
      <c r="F50" s="90"/>
      <c r="G50" s="90">
        <f t="shared" si="2"/>
        <v>0</v>
      </c>
      <c r="H50" s="97"/>
      <c r="I50" s="92">
        <f t="shared" si="1"/>
        <v>0</v>
      </c>
      <c r="J50" s="92"/>
      <c r="K50" s="96"/>
    </row>
    <row r="51" spans="1:11" ht="105" customHeight="1" x14ac:dyDescent="0.3">
      <c r="A51" s="98" t="s">
        <v>110</v>
      </c>
      <c r="B51" s="164" t="s">
        <v>140</v>
      </c>
      <c r="C51" s="165"/>
      <c r="D51" s="89" t="s">
        <v>4</v>
      </c>
      <c r="E51" s="95">
        <v>25</v>
      </c>
      <c r="F51" s="90"/>
      <c r="G51" s="90">
        <f t="shared" si="2"/>
        <v>0</v>
      </c>
      <c r="H51" s="97"/>
      <c r="I51" s="92">
        <f t="shared" si="1"/>
        <v>0</v>
      </c>
      <c r="J51" s="92"/>
      <c r="K51" s="96"/>
    </row>
    <row r="52" spans="1:11" ht="64.5" customHeight="1" x14ac:dyDescent="0.3">
      <c r="A52" s="98" t="s">
        <v>111</v>
      </c>
      <c r="B52" s="164" t="s">
        <v>141</v>
      </c>
      <c r="C52" s="165"/>
      <c r="D52" s="89" t="s">
        <v>4</v>
      </c>
      <c r="E52" s="95">
        <v>50</v>
      </c>
      <c r="F52" s="90"/>
      <c r="G52" s="90">
        <f t="shared" si="2"/>
        <v>0</v>
      </c>
      <c r="H52" s="97"/>
      <c r="I52" s="92">
        <f t="shared" si="1"/>
        <v>0</v>
      </c>
      <c r="J52" s="92"/>
      <c r="K52" s="96"/>
    </row>
    <row r="53" spans="1:11" ht="48.75" customHeight="1" x14ac:dyDescent="0.3">
      <c r="A53" s="98" t="s">
        <v>112</v>
      </c>
      <c r="B53" s="164" t="s">
        <v>113</v>
      </c>
      <c r="C53" s="165"/>
      <c r="D53" s="89" t="s">
        <v>4</v>
      </c>
      <c r="E53" s="95">
        <v>1</v>
      </c>
      <c r="F53" s="90"/>
      <c r="G53" s="90">
        <f t="shared" si="2"/>
        <v>0</v>
      </c>
      <c r="H53" s="97"/>
      <c r="I53" s="92">
        <f t="shared" si="1"/>
        <v>0</v>
      </c>
      <c r="J53" s="92"/>
      <c r="K53" s="96"/>
    </row>
    <row r="54" spans="1:11" ht="40.5" customHeight="1" x14ac:dyDescent="0.3">
      <c r="A54" s="98" t="s">
        <v>114</v>
      </c>
      <c r="B54" s="164" t="s">
        <v>115</v>
      </c>
      <c r="C54" s="165"/>
      <c r="D54" s="89" t="s">
        <v>4</v>
      </c>
      <c r="E54" s="95">
        <v>12</v>
      </c>
      <c r="F54" s="90"/>
      <c r="G54" s="90">
        <f t="shared" si="2"/>
        <v>0</v>
      </c>
      <c r="H54" s="97"/>
      <c r="I54" s="92">
        <f t="shared" si="1"/>
        <v>0</v>
      </c>
      <c r="J54" s="92"/>
      <c r="K54" s="96"/>
    </row>
    <row r="55" spans="1:11" ht="49.2" customHeight="1" x14ac:dyDescent="0.3">
      <c r="A55" s="98" t="s">
        <v>116</v>
      </c>
      <c r="B55" s="164" t="s">
        <v>117</v>
      </c>
      <c r="C55" s="166"/>
      <c r="D55" s="165"/>
      <c r="E55" s="95">
        <v>60</v>
      </c>
      <c r="F55" s="90"/>
      <c r="G55" s="90">
        <f>E55*F55</f>
        <v>0</v>
      </c>
      <c r="H55" s="97"/>
      <c r="I55" s="92">
        <f t="shared" si="1"/>
        <v>0</v>
      </c>
      <c r="J55" s="92"/>
      <c r="K55" s="96"/>
    </row>
    <row r="56" spans="1:11" ht="63" customHeight="1" x14ac:dyDescent="0.3">
      <c r="A56" s="98" t="s">
        <v>118</v>
      </c>
      <c r="B56" s="164" t="s">
        <v>119</v>
      </c>
      <c r="C56" s="165"/>
      <c r="D56" s="89" t="s">
        <v>4</v>
      </c>
      <c r="E56" s="95">
        <v>50</v>
      </c>
      <c r="F56" s="90"/>
      <c r="G56" s="90">
        <f>E56*F56</f>
        <v>0</v>
      </c>
      <c r="H56" s="97"/>
      <c r="I56" s="92">
        <f t="shared" si="1"/>
        <v>0</v>
      </c>
      <c r="J56" s="92"/>
      <c r="K56" s="96"/>
    </row>
    <row r="57" spans="1:11" ht="49.2" customHeight="1" x14ac:dyDescent="0.3">
      <c r="A57" s="98" t="s">
        <v>120</v>
      </c>
      <c r="B57" s="164" t="s">
        <v>121</v>
      </c>
      <c r="C57" s="165"/>
      <c r="D57" s="89" t="s">
        <v>4</v>
      </c>
      <c r="E57" s="95">
        <v>150</v>
      </c>
      <c r="F57" s="90"/>
      <c r="G57" s="90">
        <f t="shared" ref="G57" si="3">E57*F57</f>
        <v>0</v>
      </c>
      <c r="H57" s="97"/>
      <c r="I57" s="92">
        <f t="shared" si="1"/>
        <v>0</v>
      </c>
      <c r="J57" s="92"/>
      <c r="K57" s="104"/>
    </row>
    <row r="58" spans="1:11" ht="34.5" customHeight="1" x14ac:dyDescent="0.3">
      <c r="A58" s="86"/>
      <c r="B58" s="158" t="s">
        <v>3</v>
      </c>
      <c r="C58" s="158"/>
      <c r="D58" s="159"/>
      <c r="E58" s="159"/>
      <c r="F58" s="87" t="s">
        <v>2</v>
      </c>
      <c r="G58" s="105">
        <f>SUM(G11:G57)</f>
        <v>0</v>
      </c>
      <c r="H58" s="87" t="s">
        <v>1</v>
      </c>
      <c r="I58" s="106">
        <f>SUM(I11:I57)</f>
        <v>0</v>
      </c>
      <c r="J58" s="106"/>
      <c r="K58" s="107"/>
    </row>
    <row r="59" spans="1:11" ht="18.75" customHeight="1" x14ac:dyDescent="0.3">
      <c r="B59" s="160" t="s">
        <v>137</v>
      </c>
      <c r="C59" s="160"/>
      <c r="D59" s="160"/>
      <c r="E59" s="160"/>
      <c r="F59" s="160"/>
      <c r="G59" s="160"/>
      <c r="H59" s="160"/>
      <c r="I59" s="160"/>
      <c r="J59" s="160"/>
      <c r="K59" s="160"/>
    </row>
    <row r="60" spans="1:11" ht="132" customHeight="1" x14ac:dyDescent="0.3">
      <c r="B60" s="161"/>
      <c r="C60" s="161"/>
      <c r="D60" s="161"/>
      <c r="E60" s="161"/>
      <c r="F60" s="161"/>
      <c r="G60" s="161"/>
      <c r="H60" s="161"/>
      <c r="I60" s="161"/>
      <c r="J60" s="161"/>
      <c r="K60" s="161"/>
    </row>
    <row r="61" spans="1:11" ht="30.75" customHeight="1" x14ac:dyDescent="0.3">
      <c r="B61" s="162" t="s">
        <v>122</v>
      </c>
      <c r="C61" s="162"/>
      <c r="D61" s="163"/>
      <c r="E61" s="163"/>
      <c r="F61" s="163"/>
      <c r="G61" s="163"/>
      <c r="H61" s="163"/>
      <c r="I61" s="163"/>
      <c r="J61" s="163"/>
      <c r="K61" s="163"/>
    </row>
    <row r="62" spans="1:11" ht="8.25" customHeight="1" x14ac:dyDescent="0.3">
      <c r="B62" s="163"/>
      <c r="C62" s="163"/>
      <c r="D62" s="163"/>
      <c r="E62" s="163"/>
      <c r="F62" s="163"/>
      <c r="G62" s="163"/>
      <c r="H62" s="163"/>
      <c r="I62" s="163"/>
      <c r="J62" s="163"/>
      <c r="K62" s="163"/>
    </row>
    <row r="63" spans="1:11" x14ac:dyDescent="0.3">
      <c r="B63" s="163"/>
      <c r="C63" s="163"/>
      <c r="D63" s="163"/>
      <c r="E63" s="163"/>
      <c r="F63" s="163"/>
      <c r="G63" s="163"/>
      <c r="H63" s="163"/>
      <c r="I63" s="163"/>
      <c r="J63" s="163"/>
      <c r="K63" s="163"/>
    </row>
    <row r="64" spans="1:11" x14ac:dyDescent="0.3">
      <c r="B64" s="163"/>
      <c r="C64" s="163"/>
      <c r="D64" s="163"/>
      <c r="E64" s="163"/>
      <c r="F64" s="163"/>
      <c r="G64" s="163"/>
      <c r="H64" s="163"/>
      <c r="I64" s="163"/>
      <c r="J64" s="163"/>
      <c r="K64" s="163"/>
    </row>
    <row r="65" spans="2:11" ht="3.75" customHeight="1" x14ac:dyDescent="0.3">
      <c r="B65" s="163"/>
      <c r="C65" s="163"/>
      <c r="D65" s="163"/>
      <c r="E65" s="163"/>
      <c r="F65" s="163"/>
      <c r="G65" s="163"/>
      <c r="H65" s="163"/>
      <c r="I65" s="163"/>
      <c r="J65" s="163"/>
      <c r="K65" s="163"/>
    </row>
  </sheetData>
  <mergeCells count="53">
    <mergeCell ref="G3:K3"/>
    <mergeCell ref="G1:K1"/>
    <mergeCell ref="G2:K2"/>
    <mergeCell ref="G4:K4"/>
    <mergeCell ref="A5:K6"/>
    <mergeCell ref="B25:C25"/>
    <mergeCell ref="I7:I9"/>
    <mergeCell ref="B20:C20"/>
    <mergeCell ref="B21:C21"/>
    <mergeCell ref="B22:C22"/>
    <mergeCell ref="B23:C23"/>
    <mergeCell ref="B24:C24"/>
    <mergeCell ref="B7:B9"/>
    <mergeCell ref="C7:C9"/>
    <mergeCell ref="D7:D9"/>
    <mergeCell ref="E7:E9"/>
    <mergeCell ref="J7:J9"/>
    <mergeCell ref="K7:K9"/>
    <mergeCell ref="A11:A15"/>
    <mergeCell ref="B11:B15"/>
    <mergeCell ref="A16:A19"/>
    <mergeCell ref="B16:B19"/>
    <mergeCell ref="F7:F9"/>
    <mergeCell ref="G7:G9"/>
    <mergeCell ref="H7:H9"/>
    <mergeCell ref="A7:A9"/>
    <mergeCell ref="B26:C26"/>
    <mergeCell ref="B27:C27"/>
    <mergeCell ref="B28:C28"/>
    <mergeCell ref="B29:C29"/>
    <mergeCell ref="A30:A32"/>
    <mergeCell ref="B30:B32"/>
    <mergeCell ref="B51:C51"/>
    <mergeCell ref="A33:A36"/>
    <mergeCell ref="B33:B36"/>
    <mergeCell ref="B37:C37"/>
    <mergeCell ref="A38:A41"/>
    <mergeCell ref="B38:B41"/>
    <mergeCell ref="B42:C42"/>
    <mergeCell ref="A43:A44"/>
    <mergeCell ref="B43:B44"/>
    <mergeCell ref="A45:A49"/>
    <mergeCell ref="B45:B49"/>
    <mergeCell ref="B50:C50"/>
    <mergeCell ref="B58:E58"/>
    <mergeCell ref="B59:K60"/>
    <mergeCell ref="B61:K65"/>
    <mergeCell ref="B52:C52"/>
    <mergeCell ref="B53:C53"/>
    <mergeCell ref="B54:C54"/>
    <mergeCell ref="B55:D55"/>
    <mergeCell ref="B56:C56"/>
    <mergeCell ref="B57:C57"/>
  </mergeCells>
  <pageMargins left="0.7" right="0.7" top="0.75" bottom="0.75" header="0.3" footer="0.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L17" sqref="L17"/>
    </sheetView>
  </sheetViews>
  <sheetFormatPr defaultColWidth="9.109375" defaultRowHeight="14.4" x14ac:dyDescent="0.3"/>
  <cols>
    <col min="1" max="1" width="4.6640625" style="110" customWidth="1"/>
    <col min="2" max="2" width="62.6640625" style="110" customWidth="1"/>
    <col min="3" max="3" width="5.33203125" style="110" customWidth="1"/>
    <col min="4" max="4" width="8.44140625" style="110" customWidth="1"/>
    <col min="5" max="6" width="13.33203125" style="110" customWidth="1"/>
    <col min="7" max="7" width="9.33203125" style="110" customWidth="1"/>
    <col min="8" max="8" width="13.88671875" style="110" customWidth="1"/>
    <col min="9" max="9" width="12.33203125" style="110" customWidth="1"/>
    <col min="10" max="10" width="18.109375" style="110" customWidth="1"/>
    <col min="11" max="16384" width="9.109375" style="110"/>
  </cols>
  <sheetData>
    <row r="1" spans="1:10" x14ac:dyDescent="0.3">
      <c r="A1" s="109"/>
      <c r="B1" s="109"/>
      <c r="C1" s="109"/>
      <c r="D1" s="109"/>
      <c r="E1" s="109"/>
      <c r="F1" s="194" t="s">
        <v>124</v>
      </c>
      <c r="G1" s="194"/>
      <c r="H1" s="194"/>
      <c r="I1" s="194"/>
      <c r="J1" s="194"/>
    </row>
    <row r="2" spans="1:10" x14ac:dyDescent="0.3">
      <c r="A2" s="111"/>
      <c r="B2" s="111"/>
      <c r="C2" s="112"/>
      <c r="D2" s="112"/>
      <c r="E2" s="112"/>
      <c r="F2" s="198" t="s">
        <v>53</v>
      </c>
      <c r="G2" s="198"/>
      <c r="H2" s="198"/>
      <c r="I2" s="198"/>
      <c r="J2" s="198"/>
    </row>
    <row r="3" spans="1:10" ht="16.5" customHeight="1" x14ac:dyDescent="0.3">
      <c r="A3" s="111"/>
      <c r="B3" s="111"/>
      <c r="C3" s="112"/>
      <c r="D3" s="112"/>
      <c r="E3" s="112"/>
      <c r="F3" s="194" t="s">
        <v>50</v>
      </c>
      <c r="G3" s="194"/>
      <c r="H3" s="194"/>
      <c r="I3" s="194"/>
      <c r="J3" s="194"/>
    </row>
    <row r="4" spans="1:10" ht="16.5" customHeight="1" x14ac:dyDescent="0.3">
      <c r="A4" s="111"/>
      <c r="B4" s="111"/>
      <c r="C4" s="112"/>
      <c r="D4" s="112"/>
      <c r="E4" s="112"/>
      <c r="F4" s="194" t="s">
        <v>49</v>
      </c>
      <c r="G4" s="194"/>
      <c r="H4" s="194"/>
      <c r="I4" s="194"/>
      <c r="J4" s="194"/>
    </row>
    <row r="5" spans="1:10" ht="37.5" customHeight="1" x14ac:dyDescent="0.3">
      <c r="A5" s="195" t="s">
        <v>129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x14ac:dyDescent="0.3">
      <c r="A6" s="197" t="s">
        <v>48</v>
      </c>
      <c r="B6" s="197" t="s">
        <v>47</v>
      </c>
      <c r="C6" s="197" t="s">
        <v>46</v>
      </c>
      <c r="D6" s="197" t="s">
        <v>45</v>
      </c>
      <c r="E6" s="197" t="s">
        <v>44</v>
      </c>
      <c r="F6" s="197" t="s">
        <v>43</v>
      </c>
      <c r="G6" s="197" t="s">
        <v>42</v>
      </c>
      <c r="H6" s="197" t="s">
        <v>61</v>
      </c>
      <c r="I6" s="199" t="s">
        <v>40</v>
      </c>
      <c r="J6" s="197" t="s">
        <v>125</v>
      </c>
    </row>
    <row r="7" spans="1:10" x14ac:dyDescent="0.3">
      <c r="A7" s="197"/>
      <c r="B7" s="197"/>
      <c r="C7" s="197"/>
      <c r="D7" s="197"/>
      <c r="E7" s="197"/>
      <c r="F7" s="197"/>
      <c r="G7" s="197"/>
      <c r="H7" s="197"/>
      <c r="I7" s="200"/>
      <c r="J7" s="197"/>
    </row>
    <row r="8" spans="1:10" x14ac:dyDescent="0.3">
      <c r="A8" s="197"/>
      <c r="B8" s="197"/>
      <c r="C8" s="197"/>
      <c r="D8" s="197"/>
      <c r="E8" s="197"/>
      <c r="F8" s="197"/>
      <c r="G8" s="197"/>
      <c r="H8" s="197"/>
      <c r="I8" s="201"/>
      <c r="J8" s="197"/>
    </row>
    <row r="9" spans="1:10" x14ac:dyDescent="0.3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</row>
    <row r="10" spans="1:10" ht="56.25" customHeight="1" x14ac:dyDescent="0.3">
      <c r="A10" s="114" t="s">
        <v>37</v>
      </c>
      <c r="B10" s="115" t="s">
        <v>126</v>
      </c>
      <c r="C10" s="114" t="s">
        <v>127</v>
      </c>
      <c r="D10" s="114">
        <v>500</v>
      </c>
      <c r="E10" s="116"/>
      <c r="F10" s="116">
        <f>D10*E10</f>
        <v>0</v>
      </c>
      <c r="G10" s="117"/>
      <c r="H10" s="116">
        <f>ROUND(F10*G10+F10,2)</f>
        <v>0</v>
      </c>
      <c r="I10" s="116"/>
      <c r="J10" s="113"/>
    </row>
    <row r="11" spans="1:10" ht="95.25" customHeight="1" x14ac:dyDescent="0.3">
      <c r="A11" s="114">
        <v>2</v>
      </c>
      <c r="B11" s="115" t="s">
        <v>128</v>
      </c>
      <c r="C11" s="114" t="s">
        <v>18</v>
      </c>
      <c r="D11" s="114">
        <v>4</v>
      </c>
      <c r="E11" s="116"/>
      <c r="F11" s="116">
        <f>D11*E11</f>
        <v>0</v>
      </c>
      <c r="G11" s="117"/>
      <c r="H11" s="116">
        <f>ROUND(F11*G11+F11,2)</f>
        <v>0</v>
      </c>
      <c r="I11" s="116"/>
      <c r="J11" s="113"/>
    </row>
    <row r="12" spans="1:10" ht="21" customHeight="1" x14ac:dyDescent="0.3">
      <c r="A12" s="118"/>
      <c r="B12" s="189" t="s">
        <v>3</v>
      </c>
      <c r="C12" s="190"/>
      <c r="D12" s="190"/>
      <c r="E12" s="113" t="s">
        <v>2</v>
      </c>
      <c r="F12" s="119">
        <f>SUM(F10:F11)</f>
        <v>0</v>
      </c>
      <c r="G12" s="113" t="s">
        <v>1</v>
      </c>
      <c r="H12" s="120">
        <f>SUM(H10:H11)</f>
        <v>0</v>
      </c>
      <c r="I12" s="120"/>
      <c r="J12" s="121"/>
    </row>
    <row r="13" spans="1:10" ht="15" customHeight="1" x14ac:dyDescent="0.3">
      <c r="B13" s="191" t="s">
        <v>136</v>
      </c>
      <c r="C13" s="192"/>
      <c r="D13" s="192"/>
      <c r="E13" s="192"/>
      <c r="F13" s="192"/>
      <c r="G13" s="192"/>
      <c r="H13" s="192"/>
      <c r="I13" s="192"/>
      <c r="J13" s="192"/>
    </row>
    <row r="14" spans="1:10" s="122" customFormat="1" x14ac:dyDescent="0.3">
      <c r="B14" s="193"/>
      <c r="C14" s="193"/>
      <c r="D14" s="193"/>
      <c r="E14" s="193"/>
      <c r="F14" s="193"/>
      <c r="G14" s="193"/>
      <c r="H14" s="193"/>
      <c r="I14" s="193"/>
      <c r="J14" s="193"/>
    </row>
    <row r="15" spans="1:10" x14ac:dyDescent="0.3"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0" x14ac:dyDescent="0.3">
      <c r="B16" s="193"/>
      <c r="C16" s="193"/>
      <c r="D16" s="193"/>
      <c r="E16" s="193"/>
      <c r="F16" s="193"/>
      <c r="G16" s="193"/>
      <c r="H16" s="193"/>
      <c r="I16" s="193"/>
      <c r="J16" s="193"/>
    </row>
    <row r="17" spans="2:10" x14ac:dyDescent="0.3">
      <c r="B17" s="193"/>
      <c r="C17" s="193"/>
      <c r="D17" s="193"/>
      <c r="E17" s="193"/>
      <c r="F17" s="193"/>
      <c r="G17" s="193"/>
      <c r="H17" s="193"/>
      <c r="I17" s="193"/>
      <c r="J17" s="193"/>
    </row>
    <row r="18" spans="2:10" x14ac:dyDescent="0.3">
      <c r="B18" s="193"/>
      <c r="C18" s="193"/>
      <c r="D18" s="193"/>
      <c r="E18" s="193"/>
      <c r="F18" s="193"/>
      <c r="G18" s="193"/>
      <c r="H18" s="193"/>
      <c r="I18" s="193"/>
      <c r="J18" s="193"/>
    </row>
    <row r="19" spans="2:10" ht="23.25" customHeight="1" x14ac:dyDescent="0.3">
      <c r="B19" s="193"/>
      <c r="C19" s="193"/>
      <c r="D19" s="193"/>
      <c r="E19" s="193"/>
      <c r="F19" s="193"/>
      <c r="G19" s="193"/>
      <c r="H19" s="193"/>
      <c r="I19" s="193"/>
      <c r="J19" s="193"/>
    </row>
  </sheetData>
  <mergeCells count="17">
    <mergeCell ref="F3:J3"/>
    <mergeCell ref="F1:J1"/>
    <mergeCell ref="F2:J2"/>
    <mergeCell ref="I6:I8"/>
    <mergeCell ref="J6:J8"/>
    <mergeCell ref="B12:D12"/>
    <mergeCell ref="B13:J19"/>
    <mergeCell ref="F4:J4"/>
    <mergeCell ref="A5:J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Zad. 1</vt:lpstr>
      <vt:lpstr>Zad. 2</vt:lpstr>
      <vt:lpstr>Zad. 3</vt:lpstr>
      <vt:lpstr>zad.4</vt:lpstr>
      <vt:lpstr>zad.5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2023-12-12T17:25:06Z</dcterms:modified>
</cp:coreProperties>
</file>