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4_Przetargi\ZP_134_2024_radiofarmaceutyki\na stronę IT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I68" i="1"/>
  <c r="J67" i="1"/>
  <c r="K13" i="1"/>
  <c r="I13" i="1"/>
  <c r="J12" i="1"/>
  <c r="K56" i="1" l="1"/>
  <c r="I56" i="1"/>
  <c r="K33" i="1"/>
  <c r="I33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6" i="1"/>
  <c r="A37" i="1" s="1"/>
  <c r="A38" i="1" s="1"/>
  <c r="A39" i="1" s="1"/>
  <c r="A40" i="1" s="1"/>
  <c r="J11" i="1"/>
  <c r="A9" i="1" l="1"/>
  <c r="A10" i="1" s="1"/>
  <c r="L41" i="1"/>
  <c r="J32" i="1" l="1"/>
  <c r="K65" i="1" l="1"/>
  <c r="I65" i="1"/>
  <c r="K62" i="1"/>
  <c r="I62" i="1"/>
  <c r="K59" i="1"/>
  <c r="I59" i="1"/>
  <c r="K41" i="1"/>
  <c r="I41" i="1"/>
  <c r="K30" i="1"/>
  <c r="I30" i="1"/>
  <c r="K21" i="1"/>
  <c r="I21" i="1"/>
  <c r="K17" i="1"/>
  <c r="I17" i="1"/>
  <c r="I26" i="1"/>
  <c r="J64" i="1" l="1"/>
  <c r="J61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0" i="1"/>
  <c r="J39" i="1"/>
  <c r="J38" i="1"/>
  <c r="J37" i="1"/>
  <c r="J36" i="1"/>
  <c r="J35" i="1"/>
  <c r="J29" i="1"/>
  <c r="J28" i="1"/>
  <c r="J25" i="1"/>
  <c r="J24" i="1"/>
  <c r="J23" i="1"/>
  <c r="J20" i="1"/>
  <c r="J19" i="1"/>
  <c r="J16" i="1"/>
  <c r="J15" i="1"/>
  <c r="J10" i="1"/>
  <c r="J9" i="1"/>
  <c r="J8" i="1"/>
  <c r="K26" i="1" l="1"/>
</calcChain>
</file>

<file path=xl/sharedStrings.xml><?xml version="1.0" encoding="utf-8"?>
<sst xmlns="http://schemas.openxmlformats.org/spreadsheetml/2006/main" count="114" uniqueCount="73">
  <si>
    <t>lp.</t>
  </si>
  <si>
    <t>Asortyment</t>
  </si>
  <si>
    <t>Nazwa handlowa oferowanego asortymentu oraz producenta</t>
  </si>
  <si>
    <t>Nazwa i nr dokumentu dopuszczającgodo obrotu</t>
  </si>
  <si>
    <t>J.m.*</t>
  </si>
  <si>
    <t>Ilość  j.m. w opakow.**</t>
  </si>
  <si>
    <t>Orientacyjna ilość opakow.**</t>
  </si>
  <si>
    <t>Stawka VAT [%]</t>
  </si>
  <si>
    <r>
      <t xml:space="preserve">pakiet nr 1          generator radionuklidowy </t>
    </r>
    <r>
      <rPr>
        <b/>
        <vertAlign val="superscript"/>
        <sz val="11"/>
        <color theme="1"/>
        <rFont val="Calibri"/>
        <family val="2"/>
        <charset val="238"/>
        <scheme val="minor"/>
      </rPr>
      <t>99</t>
    </r>
    <r>
      <rPr>
        <b/>
        <sz val="11"/>
        <color theme="1"/>
        <rFont val="Calibri"/>
        <family val="2"/>
        <charset val="238"/>
        <scheme val="minor"/>
      </rPr>
      <t>Mo/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</t>
    </r>
  </si>
  <si>
    <r>
      <t xml:space="preserve">82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</si>
  <si>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szt.</t>
  </si>
  <si>
    <r>
      <t xml:space="preserve">75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</si>
  <si>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65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</si>
  <si>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RAZEM</t>
  </si>
  <si>
    <r>
      <t xml:space="preserve">pakiet nr 2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89</t>
    </r>
    <r>
      <rPr>
        <b/>
        <sz val="11"/>
        <color theme="1"/>
        <rFont val="Calibri"/>
        <family val="2"/>
        <charset val="238"/>
        <scheme val="minor"/>
      </rPr>
      <t>SrCl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chlorek strontu do wstrzykiwań i </t>
    </r>
    <r>
      <rPr>
        <b/>
        <vertAlign val="superscript"/>
        <sz val="11"/>
        <color theme="1"/>
        <rFont val="Calibri"/>
        <family val="2"/>
        <charset val="238"/>
        <scheme val="minor"/>
      </rPr>
      <t>153</t>
    </r>
    <r>
      <rPr>
        <b/>
        <sz val="11"/>
        <color theme="1"/>
        <rFont val="Calibri"/>
        <family val="2"/>
        <charset val="238"/>
        <scheme val="minor"/>
      </rPr>
      <t>Sm-EDTMP samar do wstrzykiwań</t>
    </r>
  </si>
  <si>
    <r>
      <rPr>
        <vertAlign val="superscript"/>
        <sz val="11"/>
        <color theme="1"/>
        <rFont val="Calibri"/>
        <family val="2"/>
        <charset val="238"/>
        <scheme val="minor"/>
      </rPr>
      <t>89</t>
    </r>
    <r>
      <rPr>
        <sz val="11"/>
        <color theme="1"/>
        <rFont val="Calibri"/>
        <family val="2"/>
        <charset val="238"/>
        <scheme val="minor"/>
      </rPr>
      <t>SrCl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chlorek strontu do wstrzykiwań</t>
    </r>
  </si>
  <si>
    <t>150 MBq</t>
  </si>
  <si>
    <r>
      <rPr>
        <vertAlign val="superscript"/>
        <sz val="11"/>
        <color theme="1"/>
        <rFont val="Calibri"/>
        <family val="2"/>
        <charset val="238"/>
        <scheme val="minor"/>
      </rPr>
      <t>153</t>
    </r>
    <r>
      <rPr>
        <sz val="11"/>
        <color theme="1"/>
        <rFont val="Calibri"/>
        <family val="2"/>
        <charset val="238"/>
        <scheme val="minor"/>
      </rPr>
      <t xml:space="preserve">Sm-EDTMP </t>
    </r>
  </si>
  <si>
    <t>2,0÷2,3 GBq</t>
  </si>
  <si>
    <r>
      <t xml:space="preserve">pakiet nr 3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I-MIBG metajodobenzylguanidyna do wstrzykiwań (diagnostyczna)</t>
    </r>
  </si>
  <si>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 xml:space="preserve">I-MIBG </t>
    </r>
  </si>
  <si>
    <t>37 MBq</t>
  </si>
  <si>
    <t>74 MBq</t>
  </si>
  <si>
    <t>370 MBq</t>
  </si>
  <si>
    <r>
      <rPr>
        <vertAlign val="superscript"/>
        <sz val="11"/>
        <color theme="1"/>
        <rFont val="Calibri"/>
        <family val="2"/>
        <charset val="238"/>
        <scheme val="minor"/>
      </rPr>
      <t>90</t>
    </r>
    <r>
      <rPr>
        <sz val="11"/>
        <color theme="1"/>
        <rFont val="Calibri"/>
        <family val="2"/>
        <charset val="238"/>
        <scheme val="minor"/>
      </rPr>
      <t xml:space="preserve">Y cytrynian itru </t>
    </r>
  </si>
  <si>
    <t>555 MBq</t>
  </si>
  <si>
    <t>407 MBq</t>
  </si>
  <si>
    <t>259 MBq</t>
  </si>
  <si>
    <t xml:space="preserve">Norchol-131 </t>
  </si>
  <si>
    <t>37  MBq</t>
  </si>
  <si>
    <r>
      <rPr>
        <vertAlign val="superscript"/>
        <sz val="11"/>
        <color theme="1"/>
        <rFont val="Calibri"/>
        <family val="2"/>
        <charset val="238"/>
        <scheme val="minor"/>
      </rPr>
      <t>123</t>
    </r>
    <r>
      <rPr>
        <sz val="11"/>
        <color theme="1"/>
        <rFont val="Calibri"/>
        <family val="2"/>
        <charset val="238"/>
        <scheme val="minor"/>
      </rPr>
      <t>I-Ioflupan  do wstrzykiwań</t>
    </r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</si>
  <si>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diagn.</t>
    </r>
  </si>
  <si>
    <t>4 MBq</t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</si>
  <si>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terapii</t>
    </r>
  </si>
  <si>
    <t>40-100 MBq</t>
  </si>
  <si>
    <t>101-250 MBq</t>
  </si>
  <si>
    <t>251-450 MBq</t>
  </si>
  <si>
    <t>451-650 MBq</t>
  </si>
  <si>
    <t>651-800 MBq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</si>
  <si>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DTPA zestaw do scynt. dynamicznej nerek</t>
    </r>
  </si>
  <si>
    <t>fiolka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</si>
  <si>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DMSA zestaw do scynt. statycznej nerek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</si>
  <si>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MBrIDA zestaw do scynt. dróg żółciowych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</si>
  <si>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Koloid zestaw do scyntygrafii wątroby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</si>
  <si>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MDP zestaw do scyntygrafii kośćca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</si>
  <si>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MIBI zestaw do scyntygrafii perfuzyjnej serca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</si>
  <si>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Tektrotyd zestaw do scyntygraf. oceny ekspresji receptorów somatostatynowych</t>
    </r>
  </si>
  <si>
    <t>zestaw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</si>
  <si>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EC zestaw do scyntygrafii dynamicznej nerek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</si>
  <si>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Tc-HMDP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</si>
  <si>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Tc-DPD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</si>
  <si>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Nanokoloid zestaw do scynt. naczyń układu chłonnego i węzła wartowniczego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</si>
  <si>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 xml:space="preserve">Tc – Mikrosfery lub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Tc-Makroagregaty</t>
    </r>
  </si>
  <si>
    <t>Cena jedn.      netto [ zł]</t>
  </si>
  <si>
    <t>Wartość  netto [zł]</t>
  </si>
  <si>
    <t>Wartość brutto [zł]</t>
  </si>
  <si>
    <r>
      <t>50 GBq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</si>
  <si>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pakiet nr 4  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90</t>
    </r>
    <r>
      <rPr>
        <b/>
        <sz val="11"/>
        <color theme="1"/>
        <rFont val="Calibri"/>
        <family val="2"/>
        <charset val="238"/>
        <scheme val="minor"/>
      </rPr>
      <t>Y cytrynian itru do wstrzykiwań</t>
    </r>
  </si>
  <si>
    <t>pakiet nr 5           Norchol-131 do wstrzykiwań</t>
  </si>
  <si>
    <t>pakiet nr 6           Ioflupan do wstrzykiwań</t>
  </si>
  <si>
    <r>
      <t>pakiet nr 7           Na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 kapsułki do diagnostyki i terapii</t>
    </r>
  </si>
  <si>
    <r>
      <t xml:space="preserve">pakiet nr 8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1.</t>
    </r>
  </si>
  <si>
    <r>
      <t xml:space="preserve">pakiet nr 9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2.</t>
    </r>
  </si>
  <si>
    <r>
      <t xml:space="preserve">pakiet nr 10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3.</t>
    </r>
  </si>
  <si>
    <r>
      <t xml:space="preserve">pakiet nr 11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4.</t>
    </r>
  </si>
  <si>
    <r>
      <t>20 GBq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</si>
  <si>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pakiet nr 12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4.</t>
    </r>
  </si>
  <si>
    <r>
      <rPr>
        <b/>
        <sz val="11"/>
        <color theme="1"/>
        <rFont val="Calibri"/>
        <family val="2"/>
        <charset val="238"/>
        <scheme val="minor"/>
      </rPr>
      <t xml:space="preserve">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5.</t>
    </r>
  </si>
  <si>
    <r>
      <t xml:space="preserve">tygielki z grafitu o wysokiej czystości do otrzymywania aerozolu z mikrocząstek węgla z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</si>
  <si>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HmPAO lub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99m</t>
    </r>
    <r>
      <rPr>
        <sz val="11"/>
        <color theme="1"/>
        <rFont val="Calibri"/>
        <family val="2"/>
        <charset val="238"/>
        <scheme val="minor"/>
      </rPr>
      <t>Tc-ECD zestaw do scynt. perfuz. mózgowia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</si>
  <si>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  zestaw do znakowania erytrocytów in vivo</t>
    </r>
  </si>
  <si>
    <t>Załącznik nr 2 do oferty</t>
  </si>
  <si>
    <t xml:space="preserve">FORMULARZ CENOWY
zgodnie z poniższym opisem przedmiotu zamówienia oraz oszacowaniem wielkości 
    zapotrzebowania i wartości poszczególnych pakietów, oferujemy: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</si>
</sst>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2" xfId="0" applyNumberFormat="1" applyBorder="1"/>
    <xf numFmtId="1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0" fillId="4" borderId="2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49" fontId="0" fillId="0" borderId="0" xfId="0" applyNumberFormat="1" applyAlignment="1"/>
    <xf numFmtId="0" fontId="0" fillId="4" borderId="0" xfId="0" applyFill="1"/>
    <xf numFmtId="4" fontId="1" fillId="4" borderId="5" xfId="0" applyNumberFormat="1" applyFont="1" applyFill="1" applyBorder="1" applyAlignment="1"/>
    <xf numFmtId="4" fontId="0" fillId="4" borderId="7" xfId="0" applyNumberFormat="1" applyFill="1" applyBorder="1"/>
    <xf numFmtId="1" fontId="0" fillId="0" borderId="3" xfId="0" applyNumberFormat="1" applyBorder="1" applyAlignment="1">
      <alignment horizontal="center"/>
    </xf>
    <xf numFmtId="4" fontId="1" fillId="4" borderId="6" xfId="0" applyNumberFormat="1" applyFont="1" applyFill="1" applyBorder="1" applyAlignment="1"/>
    <xf numFmtId="4" fontId="0" fillId="0" borderId="7" xfId="0" applyNumberFormat="1" applyBorder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7" borderId="0" xfId="0" applyFill="1"/>
    <xf numFmtId="49" fontId="0" fillId="7" borderId="0" xfId="0" applyNumberFormat="1" applyFill="1" applyAlignment="1"/>
    <xf numFmtId="49" fontId="1" fillId="2" borderId="0" xfId="0" applyNumberFormat="1" applyFont="1" applyFill="1" applyAlignment="1"/>
    <xf numFmtId="49" fontId="0" fillId="0" borderId="0" xfId="0" applyNumberFormat="1" applyAlignment="1"/>
    <xf numFmtId="49" fontId="1" fillId="2" borderId="0" xfId="0" applyNumberFormat="1" applyFont="1" applyFill="1" applyAlignment="1"/>
    <xf numFmtId="49" fontId="0" fillId="0" borderId="0" xfId="0" applyNumberFormat="1" applyAlignment="1"/>
    <xf numFmtId="0" fontId="0" fillId="3" borderId="3" xfId="0" applyFill="1" applyBorder="1"/>
    <xf numFmtId="0" fontId="0" fillId="0" borderId="3" xfId="0" applyBorder="1"/>
    <xf numFmtId="1" fontId="1" fillId="3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/>
    <xf numFmtId="4" fontId="1" fillId="3" borderId="9" xfId="0" applyNumberFormat="1" applyFont="1" applyFill="1" applyBorder="1" applyAlignment="1"/>
    <xf numFmtId="49" fontId="0" fillId="0" borderId="1" xfId="0" applyNumberFormat="1" applyBorder="1" applyAlignment="1"/>
    <xf numFmtId="0" fontId="0" fillId="3" borderId="1" xfId="0" applyNumberFormat="1" applyFill="1" applyBorder="1" applyAlignment="1"/>
    <xf numFmtId="49" fontId="1" fillId="0" borderId="0" xfId="0" applyNumberFormat="1" applyFont="1" applyAlignment="1"/>
    <xf numFmtId="0" fontId="0" fillId="4" borderId="2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/>
    <xf numFmtId="49" fontId="0" fillId="0" borderId="0" xfId="0" applyNumberForma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BreakPreview" topLeftCell="A46" zoomScale="98" zoomScaleNormal="98" zoomScaleSheetLayoutView="98" workbookViewId="0">
      <selection activeCell="F9" sqref="F9"/>
    </sheetView>
  </sheetViews>
  <sheetFormatPr defaultRowHeight="15" x14ac:dyDescent="0.25"/>
  <cols>
    <col min="1" max="1" width="9.140625" style="32"/>
    <col min="2" max="2" width="11.42578125" customWidth="1"/>
    <col min="3" max="3" width="15.85546875" customWidth="1"/>
    <col min="4" max="4" width="23.7109375" customWidth="1"/>
    <col min="5" max="5" width="12.28515625" customWidth="1"/>
    <col min="7" max="7" width="12.7109375" customWidth="1"/>
    <col min="8" max="8" width="10.5703125" customWidth="1"/>
    <col min="9" max="9" width="11.42578125" customWidth="1"/>
    <col min="11" max="11" width="11.140625" customWidth="1"/>
  </cols>
  <sheetData>
    <row r="1" spans="1:38" x14ac:dyDescent="0.25">
      <c r="E1" s="1"/>
      <c r="F1" s="1"/>
      <c r="G1" s="1"/>
      <c r="I1" s="1"/>
      <c r="J1" s="2" t="s">
        <v>71</v>
      </c>
    </row>
    <row r="2" spans="1:38" ht="15" customHeight="1" x14ac:dyDescent="0.25">
      <c r="A2" s="55" t="s">
        <v>72</v>
      </c>
      <c r="B2" s="55"/>
      <c r="C2" s="55"/>
      <c r="D2" s="55"/>
      <c r="E2" s="55"/>
      <c r="F2" s="55"/>
      <c r="G2" s="55"/>
      <c r="H2" s="55"/>
      <c r="J2" s="1"/>
    </row>
    <row r="3" spans="1:38" ht="15" customHeight="1" x14ac:dyDescent="0.25">
      <c r="A3" s="55"/>
      <c r="B3" s="55"/>
      <c r="C3" s="55"/>
      <c r="D3" s="55"/>
      <c r="E3" s="55"/>
      <c r="F3" s="55"/>
      <c r="G3" s="55"/>
      <c r="H3" s="55"/>
      <c r="J3" s="1"/>
    </row>
    <row r="4" spans="1:38" x14ac:dyDescent="0.25">
      <c r="A4" s="55"/>
      <c r="B4" s="55"/>
      <c r="C4" s="55"/>
      <c r="D4" s="55"/>
      <c r="E4" s="55"/>
      <c r="F4" s="55"/>
      <c r="G4" s="55"/>
      <c r="H4" s="55"/>
      <c r="J4" s="1"/>
    </row>
    <row r="5" spans="1:38" ht="69.75" customHeight="1" x14ac:dyDescent="0.25">
      <c r="A5" s="34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3" t="s">
        <v>53</v>
      </c>
      <c r="I5" s="3" t="s">
        <v>54</v>
      </c>
      <c r="J5" s="4" t="s">
        <v>7</v>
      </c>
      <c r="K5" s="3" t="s">
        <v>55</v>
      </c>
    </row>
    <row r="6" spans="1:38" x14ac:dyDescent="0.25">
      <c r="A6" s="3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38" s="57" customFormat="1" ht="17.25" x14ac:dyDescent="0.25">
      <c r="A7" s="56" t="s">
        <v>8</v>
      </c>
    </row>
    <row r="8" spans="1:38" ht="17.25" x14ac:dyDescent="0.25">
      <c r="A8" s="36">
        <v>1</v>
      </c>
      <c r="B8" s="5" t="s">
        <v>9</v>
      </c>
      <c r="C8" s="5"/>
      <c r="D8" s="5"/>
      <c r="E8" s="6" t="s">
        <v>10</v>
      </c>
      <c r="F8" s="6">
        <v>1</v>
      </c>
      <c r="G8" s="7">
        <v>52</v>
      </c>
      <c r="H8" s="8"/>
      <c r="I8" s="10"/>
      <c r="J8" s="9">
        <f>8</f>
        <v>8</v>
      </c>
      <c r="K8" s="10"/>
      <c r="L8" s="31"/>
    </row>
    <row r="9" spans="1:38" ht="17.25" x14ac:dyDescent="0.25">
      <c r="A9" s="36">
        <f>A8+1</f>
        <v>2</v>
      </c>
      <c r="B9" s="5" t="s">
        <v>11</v>
      </c>
      <c r="C9" s="5"/>
      <c r="D9" s="5"/>
      <c r="E9" s="6" t="s">
        <v>10</v>
      </c>
      <c r="F9" s="6">
        <v>1</v>
      </c>
      <c r="G9" s="7">
        <v>1</v>
      </c>
      <c r="H9" s="8"/>
      <c r="I9" s="10"/>
      <c r="J9" s="9">
        <f>8</f>
        <v>8</v>
      </c>
      <c r="K9" s="10"/>
      <c r="L9" s="31"/>
    </row>
    <row r="10" spans="1:38" ht="17.25" x14ac:dyDescent="0.25">
      <c r="A10" s="44">
        <f>A9+1</f>
        <v>3</v>
      </c>
      <c r="B10" s="45" t="s">
        <v>12</v>
      </c>
      <c r="C10" s="45"/>
      <c r="D10" s="45"/>
      <c r="E10" s="6" t="s">
        <v>10</v>
      </c>
      <c r="F10" s="6">
        <v>1</v>
      </c>
      <c r="G10" s="7">
        <v>1</v>
      </c>
      <c r="H10" s="10"/>
      <c r="I10" s="10"/>
      <c r="J10" s="9">
        <f>8</f>
        <v>8</v>
      </c>
      <c r="K10" s="10"/>
      <c r="L10" s="31"/>
    </row>
    <row r="11" spans="1:38" ht="17.25" x14ac:dyDescent="0.25">
      <c r="A11" s="50">
        <v>4</v>
      </c>
      <c r="B11" s="49" t="s">
        <v>56</v>
      </c>
      <c r="C11" s="49"/>
      <c r="D11" s="49"/>
      <c r="E11" s="6" t="s">
        <v>10</v>
      </c>
      <c r="F11" s="6">
        <v>1</v>
      </c>
      <c r="G11" s="7">
        <v>1</v>
      </c>
      <c r="H11" s="10"/>
      <c r="I11" s="10"/>
      <c r="J11" s="9">
        <f>8</f>
        <v>8</v>
      </c>
      <c r="K11" s="10"/>
      <c r="L11" s="31"/>
    </row>
    <row r="12" spans="1:38" s="41" customFormat="1" ht="17.25" x14ac:dyDescent="0.25">
      <c r="A12" s="36">
        <v>5</v>
      </c>
      <c r="B12" s="49" t="s">
        <v>65</v>
      </c>
      <c r="C12" s="49"/>
      <c r="D12" s="49"/>
      <c r="E12" s="6" t="s">
        <v>10</v>
      </c>
      <c r="F12" s="6">
        <v>1</v>
      </c>
      <c r="G12" s="7">
        <v>3</v>
      </c>
      <c r="H12" s="10"/>
      <c r="I12" s="10"/>
      <c r="J12" s="9">
        <f>8</f>
        <v>8</v>
      </c>
      <c r="K12" s="10"/>
      <c r="L12" s="3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5.75" thickBot="1" x14ac:dyDescent="0.3">
      <c r="A13" s="37"/>
      <c r="B13" s="12"/>
      <c r="C13" s="12"/>
      <c r="D13" s="12"/>
      <c r="E13" s="13"/>
      <c r="F13" s="13"/>
      <c r="G13" s="14"/>
      <c r="H13" s="46" t="s">
        <v>13</v>
      </c>
      <c r="I13" s="47">
        <f>SUM(I8:I12)</f>
        <v>0</v>
      </c>
      <c r="J13" s="48"/>
      <c r="K13" s="47">
        <f>SUM(K8:K12)</f>
        <v>0</v>
      </c>
    </row>
    <row r="14" spans="1:38" ht="18.75" x14ac:dyDescent="0.35">
      <c r="A14" s="40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ht="18.75" x14ac:dyDescent="0.35">
      <c r="A15" s="32">
        <v>6</v>
      </c>
      <c r="B15" s="5" t="s">
        <v>15</v>
      </c>
      <c r="C15" s="5"/>
      <c r="D15" s="5"/>
      <c r="E15" s="6" t="s">
        <v>16</v>
      </c>
      <c r="F15" s="6">
        <v>1</v>
      </c>
      <c r="G15" s="7">
        <v>1</v>
      </c>
      <c r="H15" s="8"/>
      <c r="I15" s="10"/>
      <c r="J15" s="9">
        <f>8</f>
        <v>8</v>
      </c>
      <c r="K15" s="10"/>
      <c r="L15" s="33"/>
    </row>
    <row r="16" spans="1:38" s="41" customFormat="1" ht="18" thickBot="1" x14ac:dyDescent="0.3">
      <c r="A16" s="36">
        <v>7</v>
      </c>
      <c r="B16" s="17" t="s">
        <v>17</v>
      </c>
      <c r="C16" s="17"/>
      <c r="D16" s="17"/>
      <c r="E16" s="18" t="s">
        <v>18</v>
      </c>
      <c r="F16" s="18">
        <v>1</v>
      </c>
      <c r="G16" s="19">
        <v>1</v>
      </c>
      <c r="H16" s="20"/>
      <c r="I16" s="10"/>
      <c r="J16" s="9">
        <f>8</f>
        <v>8</v>
      </c>
      <c r="K16" s="10"/>
      <c r="L16" s="3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5.75" thickBot="1" x14ac:dyDescent="0.3">
      <c r="A17" s="37"/>
      <c r="B17" s="21"/>
      <c r="C17" s="21"/>
      <c r="D17" s="21"/>
      <c r="E17" s="22"/>
      <c r="F17" s="22"/>
      <c r="G17" s="23"/>
      <c r="H17" s="15" t="s">
        <v>13</v>
      </c>
      <c r="I17" s="26">
        <f>SUM(I15:I16)</f>
        <v>0</v>
      </c>
      <c r="J17" s="16"/>
      <c r="K17" s="29">
        <f>SUM(K15:K16)</f>
        <v>0</v>
      </c>
    </row>
    <row r="18" spans="1:38" ht="17.25" x14ac:dyDescent="0.25">
      <c r="A18" s="40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1:38" ht="17.25" x14ac:dyDescent="0.25">
      <c r="A19" s="36">
        <v>8</v>
      </c>
      <c r="B19" s="5" t="s">
        <v>20</v>
      </c>
      <c r="C19" s="5"/>
      <c r="D19" s="5"/>
      <c r="E19" s="6" t="s">
        <v>21</v>
      </c>
      <c r="F19" s="6">
        <v>1</v>
      </c>
      <c r="G19" s="7">
        <v>25</v>
      </c>
      <c r="H19" s="8"/>
      <c r="I19" s="10"/>
      <c r="J19" s="9">
        <f>8</f>
        <v>8</v>
      </c>
      <c r="K19" s="10"/>
    </row>
    <row r="20" spans="1:38" s="41" customFormat="1" ht="18" thickBot="1" x14ac:dyDescent="0.3">
      <c r="A20" s="36">
        <v>9</v>
      </c>
      <c r="B20" s="5" t="s">
        <v>20</v>
      </c>
      <c r="C20" s="5"/>
      <c r="D20" s="5"/>
      <c r="E20" s="6" t="s">
        <v>22</v>
      </c>
      <c r="F20" s="6">
        <v>1</v>
      </c>
      <c r="G20" s="7">
        <v>30</v>
      </c>
      <c r="H20" s="30"/>
      <c r="I20" s="11"/>
      <c r="J20" s="28">
        <f>8</f>
        <v>8</v>
      </c>
      <c r="K20" s="1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5.75" thickBot="1" x14ac:dyDescent="0.3">
      <c r="A21" s="37"/>
      <c r="B21" s="12"/>
      <c r="C21" s="12"/>
      <c r="D21" s="12"/>
      <c r="E21" s="13"/>
      <c r="F21" s="13"/>
      <c r="G21" s="14"/>
      <c r="H21" s="15" t="s">
        <v>13</v>
      </c>
      <c r="I21" s="26">
        <f>SUM(I19:I20)</f>
        <v>0</v>
      </c>
      <c r="J21" s="16"/>
      <c r="K21" s="29">
        <f>SUM(K19:K20)</f>
        <v>0</v>
      </c>
    </row>
    <row r="22" spans="1:38" ht="17.25" x14ac:dyDescent="0.25">
      <c r="A22" s="40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38" ht="17.25" x14ac:dyDescent="0.25">
      <c r="A23" s="36">
        <v>10</v>
      </c>
      <c r="B23" s="17" t="s">
        <v>24</v>
      </c>
      <c r="C23" s="17"/>
      <c r="D23" s="17"/>
      <c r="E23" s="18" t="s">
        <v>25</v>
      </c>
      <c r="F23" s="18">
        <v>1</v>
      </c>
      <c r="G23" s="19">
        <v>60</v>
      </c>
      <c r="H23" s="20"/>
      <c r="I23" s="10"/>
      <c r="J23" s="9">
        <f>8</f>
        <v>8</v>
      </c>
      <c r="K23" s="10"/>
      <c r="L23" s="38"/>
    </row>
    <row r="24" spans="1:38" ht="17.25" x14ac:dyDescent="0.25">
      <c r="A24" s="36">
        <v>11</v>
      </c>
      <c r="B24" s="17" t="s">
        <v>24</v>
      </c>
      <c r="C24" s="17"/>
      <c r="D24" s="17"/>
      <c r="E24" s="18" t="s">
        <v>26</v>
      </c>
      <c r="F24" s="18">
        <v>1</v>
      </c>
      <c r="G24" s="19">
        <v>1</v>
      </c>
      <c r="H24" s="20"/>
      <c r="I24" s="10"/>
      <c r="J24" s="9">
        <f>8</f>
        <v>8</v>
      </c>
      <c r="K24" s="10"/>
      <c r="L24" s="38"/>
    </row>
    <row r="25" spans="1:38" s="41" customFormat="1" ht="14.25" customHeight="1" thickBot="1" x14ac:dyDescent="0.3">
      <c r="A25" s="36">
        <v>12</v>
      </c>
      <c r="B25" s="17" t="s">
        <v>24</v>
      </c>
      <c r="C25" s="17"/>
      <c r="D25" s="17"/>
      <c r="E25" s="18" t="s">
        <v>27</v>
      </c>
      <c r="F25" s="18">
        <v>1</v>
      </c>
      <c r="G25" s="19">
        <v>1</v>
      </c>
      <c r="H25" s="27"/>
      <c r="I25" s="11"/>
      <c r="J25" s="28">
        <f>8</f>
        <v>8</v>
      </c>
      <c r="K25" s="11"/>
      <c r="L25" s="3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5.75" thickBot="1" x14ac:dyDescent="0.3">
      <c r="A26" s="37"/>
      <c r="B26" s="21"/>
      <c r="C26" s="21"/>
      <c r="D26" s="21"/>
      <c r="E26" s="22"/>
      <c r="F26" s="22"/>
      <c r="G26" s="23"/>
      <c r="H26" s="15" t="s">
        <v>13</v>
      </c>
      <c r="I26" s="26">
        <f>SUM(I23:I25)</f>
        <v>0</v>
      </c>
      <c r="J26" s="16"/>
      <c r="K26" s="29">
        <f>SUM(K23:K25)</f>
        <v>0</v>
      </c>
    </row>
    <row r="27" spans="1:38" x14ac:dyDescent="0.25">
      <c r="A27" s="40" t="s">
        <v>58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 spans="1:38" x14ac:dyDescent="0.25">
      <c r="A28" s="36">
        <v>13</v>
      </c>
      <c r="B28" s="17" t="s">
        <v>28</v>
      </c>
      <c r="C28" s="17"/>
      <c r="D28" s="17"/>
      <c r="E28" s="18" t="s">
        <v>29</v>
      </c>
      <c r="F28" s="18">
        <v>1</v>
      </c>
      <c r="G28" s="19">
        <v>1</v>
      </c>
      <c r="H28" s="8"/>
      <c r="I28" s="10"/>
      <c r="J28" s="9">
        <f>8</f>
        <v>8</v>
      </c>
      <c r="K28" s="10"/>
      <c r="L28" s="38"/>
      <c r="M28" s="25"/>
      <c r="N28" s="25"/>
    </row>
    <row r="29" spans="1:38" s="41" customFormat="1" ht="15.75" thickBot="1" x14ac:dyDescent="0.3">
      <c r="A29" s="36">
        <v>14</v>
      </c>
      <c r="B29" s="17" t="s">
        <v>28</v>
      </c>
      <c r="C29" s="17"/>
      <c r="D29" s="17"/>
      <c r="E29" s="18" t="s">
        <v>22</v>
      </c>
      <c r="F29" s="18">
        <v>1</v>
      </c>
      <c r="G29" s="19">
        <v>1</v>
      </c>
      <c r="H29" s="30"/>
      <c r="I29" s="11"/>
      <c r="J29" s="28">
        <f>8</f>
        <v>8</v>
      </c>
      <c r="K29" s="11"/>
      <c r="L29" s="38"/>
      <c r="M29" s="25"/>
      <c r="N29" s="2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24" customFormat="1" ht="15.75" thickBot="1" x14ac:dyDescent="0.3">
      <c r="A30" s="37"/>
      <c r="B30" s="21"/>
      <c r="C30" s="21"/>
      <c r="D30" s="21"/>
      <c r="E30" s="22"/>
      <c r="F30" s="22"/>
      <c r="G30" s="23"/>
      <c r="H30" s="15" t="s">
        <v>13</v>
      </c>
      <c r="I30" s="26">
        <f>SUM(I28:I29)</f>
        <v>0</v>
      </c>
      <c r="J30" s="16"/>
      <c r="K30" s="29">
        <f>SUM(K28:K29)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x14ac:dyDescent="0.25">
      <c r="A31" s="40" t="s">
        <v>59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</row>
    <row r="32" spans="1:38" s="41" customFormat="1" ht="18" thickBot="1" x14ac:dyDescent="0.3">
      <c r="A32" s="36">
        <v>15</v>
      </c>
      <c r="B32" s="5" t="s">
        <v>30</v>
      </c>
      <c r="C32" s="5"/>
      <c r="D32" s="5"/>
      <c r="E32" s="6" t="s">
        <v>23</v>
      </c>
      <c r="F32" s="6">
        <v>1</v>
      </c>
      <c r="G32" s="7">
        <v>120</v>
      </c>
      <c r="H32" s="30"/>
      <c r="I32" s="11"/>
      <c r="J32" s="28">
        <f>8</f>
        <v>8</v>
      </c>
      <c r="K32" s="11"/>
      <c r="L32" s="39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ht="15.75" thickBot="1" x14ac:dyDescent="0.3">
      <c r="A33" s="37"/>
      <c r="B33" s="12"/>
      <c r="C33" s="12"/>
      <c r="D33" s="12"/>
      <c r="E33" s="13"/>
      <c r="F33" s="13"/>
      <c r="G33" s="14"/>
      <c r="H33" s="15" t="s">
        <v>13</v>
      </c>
      <c r="I33" s="26">
        <f>SUM(I32)</f>
        <v>0</v>
      </c>
      <c r="J33" s="16"/>
      <c r="K33" s="26">
        <f>SUM(K32)</f>
        <v>0</v>
      </c>
    </row>
    <row r="34" spans="1:38" ht="17.25" x14ac:dyDescent="0.25">
      <c r="A34" s="40" t="s">
        <v>60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ht="17.25" x14ac:dyDescent="0.25">
      <c r="A35" s="36">
        <v>16</v>
      </c>
      <c r="B35" s="5" t="s">
        <v>31</v>
      </c>
      <c r="C35" s="5"/>
      <c r="D35" s="5"/>
      <c r="E35" s="6" t="s">
        <v>32</v>
      </c>
      <c r="F35" s="6">
        <v>1</v>
      </c>
      <c r="G35" s="7">
        <v>400</v>
      </c>
      <c r="H35" s="8"/>
      <c r="I35" s="10"/>
      <c r="J35" s="9">
        <f>8</f>
        <v>8</v>
      </c>
      <c r="K35" s="10"/>
      <c r="L35" s="38"/>
    </row>
    <row r="36" spans="1:38" ht="17.25" x14ac:dyDescent="0.25">
      <c r="A36" s="36">
        <f>A35+1</f>
        <v>17</v>
      </c>
      <c r="B36" s="5" t="s">
        <v>33</v>
      </c>
      <c r="C36" s="5"/>
      <c r="D36" s="5"/>
      <c r="E36" s="6" t="s">
        <v>34</v>
      </c>
      <c r="F36" s="6">
        <v>1</v>
      </c>
      <c r="G36" s="7">
        <v>1</v>
      </c>
      <c r="H36" s="8"/>
      <c r="I36" s="10"/>
      <c r="J36" s="9">
        <f>8</f>
        <v>8</v>
      </c>
      <c r="K36" s="10"/>
      <c r="L36" s="38"/>
    </row>
    <row r="37" spans="1:38" ht="17.25" x14ac:dyDescent="0.25">
      <c r="A37" s="36">
        <f t="shared" ref="A37:A40" si="0">A36+1</f>
        <v>18</v>
      </c>
      <c r="B37" s="5" t="s">
        <v>33</v>
      </c>
      <c r="C37" s="5"/>
      <c r="D37" s="5"/>
      <c r="E37" s="6" t="s">
        <v>35</v>
      </c>
      <c r="F37" s="6">
        <v>1</v>
      </c>
      <c r="G37" s="7">
        <v>2</v>
      </c>
      <c r="H37" s="8"/>
      <c r="I37" s="10"/>
      <c r="J37" s="9">
        <f>8</f>
        <v>8</v>
      </c>
      <c r="K37" s="10"/>
      <c r="L37" s="38"/>
    </row>
    <row r="38" spans="1:38" ht="17.25" x14ac:dyDescent="0.25">
      <c r="A38" s="36">
        <f t="shared" si="0"/>
        <v>19</v>
      </c>
      <c r="B38" s="5" t="s">
        <v>33</v>
      </c>
      <c r="C38" s="5"/>
      <c r="D38" s="5"/>
      <c r="E38" s="6" t="s">
        <v>36</v>
      </c>
      <c r="F38" s="6">
        <v>1</v>
      </c>
      <c r="G38" s="7">
        <v>30</v>
      </c>
      <c r="H38" s="8"/>
      <c r="I38" s="10"/>
      <c r="J38" s="9">
        <f>8</f>
        <v>8</v>
      </c>
      <c r="K38" s="10"/>
      <c r="L38" s="38"/>
    </row>
    <row r="39" spans="1:38" ht="17.25" x14ac:dyDescent="0.25">
      <c r="A39" s="36">
        <f t="shared" si="0"/>
        <v>20</v>
      </c>
      <c r="B39" s="5" t="s">
        <v>33</v>
      </c>
      <c r="C39" s="5"/>
      <c r="D39" s="5"/>
      <c r="E39" s="6" t="s">
        <v>37</v>
      </c>
      <c r="F39" s="6">
        <v>1</v>
      </c>
      <c r="G39" s="7">
        <v>40</v>
      </c>
      <c r="H39" s="8"/>
      <c r="I39" s="10"/>
      <c r="J39" s="9">
        <f>8</f>
        <v>8</v>
      </c>
      <c r="K39" s="10"/>
      <c r="L39" s="38"/>
    </row>
    <row r="40" spans="1:38" s="41" customFormat="1" ht="18" thickBot="1" x14ac:dyDescent="0.3">
      <c r="A40" s="36">
        <f t="shared" si="0"/>
        <v>21</v>
      </c>
      <c r="B40" s="5" t="s">
        <v>33</v>
      </c>
      <c r="C40" s="5"/>
      <c r="D40" s="5"/>
      <c r="E40" s="6" t="s">
        <v>38</v>
      </c>
      <c r="F40" s="6">
        <v>1</v>
      </c>
      <c r="G40" s="7">
        <v>220</v>
      </c>
      <c r="H40" s="30"/>
      <c r="I40" s="11"/>
      <c r="J40" s="28">
        <f>8</f>
        <v>8</v>
      </c>
      <c r="K40" s="11"/>
      <c r="L40" s="3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24" customFormat="1" ht="15.75" thickBot="1" x14ac:dyDescent="0.3">
      <c r="A41" s="37"/>
      <c r="B41" s="12"/>
      <c r="C41" s="12"/>
      <c r="D41" s="12"/>
      <c r="E41" s="13"/>
      <c r="F41" s="13"/>
      <c r="G41" s="14"/>
      <c r="H41" s="15" t="s">
        <v>13</v>
      </c>
      <c r="I41" s="26">
        <f>SUM(I35:I40)</f>
        <v>0</v>
      </c>
      <c r="J41" s="16"/>
      <c r="K41" s="29">
        <f>SUM(K35:K40)</f>
        <v>0</v>
      </c>
      <c r="L41">
        <f>400*0.75</f>
        <v>300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24" customFormat="1" ht="17.25" x14ac:dyDescent="0.25">
      <c r="A42" s="40" t="s">
        <v>61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s="24" customFormat="1" ht="17.25" x14ac:dyDescent="0.25">
      <c r="A43" s="36">
        <v>22</v>
      </c>
      <c r="B43" s="5" t="s">
        <v>39</v>
      </c>
      <c r="C43" s="5"/>
      <c r="D43" s="5"/>
      <c r="E43" s="6" t="s">
        <v>40</v>
      </c>
      <c r="F43" s="6">
        <v>3</v>
      </c>
      <c r="G43" s="7">
        <v>1</v>
      </c>
      <c r="H43" s="8"/>
      <c r="I43" s="10"/>
      <c r="J43" s="9">
        <f>8</f>
        <v>8</v>
      </c>
      <c r="K43" s="10"/>
      <c r="L43" s="39"/>
    </row>
    <row r="44" spans="1:38" s="24" customFormat="1" ht="17.25" x14ac:dyDescent="0.25">
      <c r="A44" s="36">
        <f>A43+1</f>
        <v>23</v>
      </c>
      <c r="B44" s="5" t="s">
        <v>39</v>
      </c>
      <c r="C44" s="5"/>
      <c r="D44" s="5"/>
      <c r="E44" s="6" t="s">
        <v>40</v>
      </c>
      <c r="F44" s="6">
        <v>6</v>
      </c>
      <c r="G44" s="7">
        <v>1</v>
      </c>
      <c r="H44" s="8"/>
      <c r="I44" s="10"/>
      <c r="J44" s="9">
        <f>8</f>
        <v>8</v>
      </c>
      <c r="K44" s="10"/>
      <c r="L44" s="39"/>
    </row>
    <row r="45" spans="1:38" s="24" customFormat="1" ht="17.25" x14ac:dyDescent="0.25">
      <c r="A45" s="36">
        <f t="shared" ref="A45:A55" si="1">A44+1</f>
        <v>24</v>
      </c>
      <c r="B45" s="5" t="s">
        <v>41</v>
      </c>
      <c r="C45" s="5"/>
      <c r="D45" s="5"/>
      <c r="E45" s="6" t="s">
        <v>40</v>
      </c>
      <c r="F45" s="6">
        <v>3</v>
      </c>
      <c r="G45" s="7">
        <v>4</v>
      </c>
      <c r="H45" s="8"/>
      <c r="I45" s="10"/>
      <c r="J45" s="9">
        <f>8</f>
        <v>8</v>
      </c>
      <c r="K45" s="10"/>
      <c r="L45" s="39"/>
    </row>
    <row r="46" spans="1:38" s="24" customFormat="1" ht="17.25" x14ac:dyDescent="0.25">
      <c r="A46" s="36">
        <f t="shared" si="1"/>
        <v>25</v>
      </c>
      <c r="B46" s="5" t="s">
        <v>42</v>
      </c>
      <c r="C46" s="5"/>
      <c r="D46" s="5"/>
      <c r="E46" s="6" t="s">
        <v>40</v>
      </c>
      <c r="F46" s="6">
        <v>3</v>
      </c>
      <c r="G46" s="7">
        <v>2</v>
      </c>
      <c r="H46" s="8"/>
      <c r="I46" s="10"/>
      <c r="J46" s="9">
        <f>8</f>
        <v>8</v>
      </c>
      <c r="K46" s="10"/>
      <c r="L46" s="39"/>
    </row>
    <row r="47" spans="1:38" s="24" customFormat="1" ht="17.25" x14ac:dyDescent="0.25">
      <c r="A47" s="36">
        <f t="shared" si="1"/>
        <v>26</v>
      </c>
      <c r="B47" s="5" t="s">
        <v>42</v>
      </c>
      <c r="C47" s="5"/>
      <c r="D47" s="5"/>
      <c r="E47" s="6" t="s">
        <v>40</v>
      </c>
      <c r="F47" s="6">
        <v>6</v>
      </c>
      <c r="G47" s="7">
        <v>1</v>
      </c>
      <c r="H47" s="8"/>
      <c r="I47" s="10"/>
      <c r="J47" s="9">
        <f>8</f>
        <v>8</v>
      </c>
      <c r="K47" s="10"/>
      <c r="L47" s="39"/>
    </row>
    <row r="48" spans="1:38" s="24" customFormat="1" ht="17.25" x14ac:dyDescent="0.25">
      <c r="A48" s="36">
        <f t="shared" si="1"/>
        <v>27</v>
      </c>
      <c r="B48" s="5" t="s">
        <v>43</v>
      </c>
      <c r="C48" s="5"/>
      <c r="D48" s="5"/>
      <c r="E48" s="6" t="s">
        <v>40</v>
      </c>
      <c r="F48" s="6">
        <v>6</v>
      </c>
      <c r="G48" s="7">
        <v>4</v>
      </c>
      <c r="H48" s="8"/>
      <c r="I48" s="10"/>
      <c r="J48" s="9">
        <f>8</f>
        <v>8</v>
      </c>
      <c r="K48" s="10"/>
      <c r="L48" s="39"/>
    </row>
    <row r="49" spans="1:38" s="24" customFormat="1" ht="17.25" x14ac:dyDescent="0.25">
      <c r="A49" s="36">
        <f t="shared" si="1"/>
        <v>28</v>
      </c>
      <c r="B49" s="5" t="s">
        <v>44</v>
      </c>
      <c r="C49" s="5"/>
      <c r="D49" s="5"/>
      <c r="E49" s="6" t="s">
        <v>40</v>
      </c>
      <c r="F49" s="6">
        <v>6</v>
      </c>
      <c r="G49" s="7">
        <v>50</v>
      </c>
      <c r="H49" s="8"/>
      <c r="I49" s="10"/>
      <c r="J49" s="9">
        <f>8</f>
        <v>8</v>
      </c>
      <c r="K49" s="10"/>
      <c r="L49" s="39"/>
    </row>
    <row r="50" spans="1:38" s="24" customFormat="1" ht="17.25" x14ac:dyDescent="0.25">
      <c r="A50" s="36">
        <f t="shared" si="1"/>
        <v>29</v>
      </c>
      <c r="B50" s="5" t="s">
        <v>45</v>
      </c>
      <c r="C50" s="5"/>
      <c r="D50" s="5"/>
      <c r="E50" s="6" t="s">
        <v>40</v>
      </c>
      <c r="F50" s="6">
        <v>6</v>
      </c>
      <c r="G50" s="7">
        <v>90</v>
      </c>
      <c r="H50" s="8"/>
      <c r="I50" s="10"/>
      <c r="J50" s="9">
        <f>8</f>
        <v>8</v>
      </c>
      <c r="K50" s="10"/>
      <c r="L50" s="39"/>
    </row>
    <row r="51" spans="1:38" ht="17.25" x14ac:dyDescent="0.25">
      <c r="A51" s="36">
        <f t="shared" si="1"/>
        <v>30</v>
      </c>
      <c r="B51" s="5" t="s">
        <v>70</v>
      </c>
      <c r="C51" s="5"/>
      <c r="D51" s="5"/>
      <c r="E51" s="6" t="s">
        <v>40</v>
      </c>
      <c r="F51" s="6">
        <v>6</v>
      </c>
      <c r="G51" s="7">
        <v>5</v>
      </c>
      <c r="H51" s="8"/>
      <c r="I51" s="10"/>
      <c r="J51" s="9">
        <f>8</f>
        <v>8</v>
      </c>
      <c r="K51" s="10"/>
      <c r="L51" s="3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4" customFormat="1" ht="17.25" x14ac:dyDescent="0.25">
      <c r="A52" s="36">
        <f t="shared" si="1"/>
        <v>31</v>
      </c>
      <c r="B52" s="5" t="s">
        <v>46</v>
      </c>
      <c r="C52" s="5"/>
      <c r="D52" s="5"/>
      <c r="E52" s="6" t="s">
        <v>47</v>
      </c>
      <c r="F52" s="6">
        <v>1</v>
      </c>
      <c r="G52" s="7">
        <v>70</v>
      </c>
      <c r="H52" s="8"/>
      <c r="I52" s="10"/>
      <c r="J52" s="9">
        <f>8</f>
        <v>8</v>
      </c>
      <c r="K52" s="10"/>
      <c r="L52" s="39"/>
    </row>
    <row r="53" spans="1:38" s="24" customFormat="1" ht="17.25" x14ac:dyDescent="0.25">
      <c r="A53" s="36">
        <f t="shared" si="1"/>
        <v>32</v>
      </c>
      <c r="B53" s="17" t="s">
        <v>48</v>
      </c>
      <c r="C53" s="17"/>
      <c r="D53" s="17"/>
      <c r="E53" s="18" t="s">
        <v>47</v>
      </c>
      <c r="F53" s="18">
        <v>4</v>
      </c>
      <c r="G53" s="19">
        <v>50</v>
      </c>
      <c r="H53" s="27"/>
      <c r="I53" s="11"/>
      <c r="J53" s="28">
        <f>8</f>
        <v>8</v>
      </c>
      <c r="K53" s="11"/>
      <c r="L53" s="38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7.25" x14ac:dyDescent="0.25">
      <c r="A54" s="36">
        <f t="shared" si="1"/>
        <v>33</v>
      </c>
      <c r="B54" s="17" t="s">
        <v>49</v>
      </c>
      <c r="C54" s="17"/>
      <c r="D54" s="17"/>
      <c r="E54" s="6" t="s">
        <v>40</v>
      </c>
      <c r="F54" s="6">
        <v>5</v>
      </c>
      <c r="G54" s="7">
        <v>20</v>
      </c>
      <c r="H54" s="8"/>
      <c r="I54" s="10"/>
      <c r="J54" s="9">
        <f>8</f>
        <v>8</v>
      </c>
      <c r="K54" s="10"/>
      <c r="L54" s="39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41" customFormat="1" ht="18" thickBot="1" x14ac:dyDescent="0.3">
      <c r="A55" s="36">
        <f t="shared" si="1"/>
        <v>34</v>
      </c>
      <c r="B55" s="17" t="s">
        <v>50</v>
      </c>
      <c r="C55" s="17"/>
      <c r="D55" s="17"/>
      <c r="E55" s="6" t="s">
        <v>40</v>
      </c>
      <c r="F55" s="6">
        <v>5</v>
      </c>
      <c r="G55" s="7">
        <v>1</v>
      </c>
      <c r="H55" s="8"/>
      <c r="I55" s="10"/>
      <c r="J55" s="9">
        <f>8</f>
        <v>8</v>
      </c>
      <c r="K55" s="10"/>
      <c r="L55" s="3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ht="15.75" thickBot="1" x14ac:dyDescent="0.3">
      <c r="A56" s="37"/>
      <c r="B56" s="21"/>
      <c r="C56" s="21"/>
      <c r="D56" s="21"/>
      <c r="E56" s="22"/>
      <c r="F56" s="22"/>
      <c r="G56" s="23"/>
      <c r="H56" s="15" t="s">
        <v>13</v>
      </c>
      <c r="I56" s="26">
        <f>SUM(I43:I55)</f>
        <v>0</v>
      </c>
      <c r="J56" s="16"/>
      <c r="K56" s="26">
        <f>SUM(K43:K55)</f>
        <v>0</v>
      </c>
    </row>
    <row r="57" spans="1:38" ht="17.25" x14ac:dyDescent="0.25">
      <c r="A57" s="40" t="s">
        <v>62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1:38" s="41" customFormat="1" ht="18" thickBot="1" x14ac:dyDescent="0.3">
      <c r="A58" s="36">
        <v>35</v>
      </c>
      <c r="B58" s="17" t="s">
        <v>52</v>
      </c>
      <c r="C58" s="17"/>
      <c r="D58" s="17"/>
      <c r="E58" s="18" t="s">
        <v>40</v>
      </c>
      <c r="F58" s="18">
        <v>5</v>
      </c>
      <c r="G58" s="19">
        <v>35</v>
      </c>
      <c r="H58" s="27"/>
      <c r="I58" s="11"/>
      <c r="J58" s="28">
        <f>8</f>
        <v>8</v>
      </c>
      <c r="K58" s="11"/>
      <c r="L58" s="3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5.75" thickBot="1" x14ac:dyDescent="0.3">
      <c r="A59" s="37"/>
      <c r="B59" s="21"/>
      <c r="C59" s="21"/>
      <c r="D59" s="21"/>
      <c r="E59" s="22"/>
      <c r="F59" s="22"/>
      <c r="G59" s="23"/>
      <c r="H59" s="15" t="s">
        <v>13</v>
      </c>
      <c r="I59" s="26">
        <f>SUM(I58:I58)</f>
        <v>0</v>
      </c>
      <c r="J59" s="16"/>
      <c r="K59" s="29">
        <f>SUM(K58:K58)</f>
        <v>0</v>
      </c>
    </row>
    <row r="60" spans="1:38" ht="17.25" x14ac:dyDescent="0.25">
      <c r="A60" s="40" t="s">
        <v>63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1:38" s="41" customFormat="1" ht="18" thickBot="1" x14ac:dyDescent="0.3">
      <c r="A61" s="36">
        <v>36</v>
      </c>
      <c r="B61" s="17" t="s">
        <v>51</v>
      </c>
      <c r="C61" s="17"/>
      <c r="D61" s="17"/>
      <c r="E61" s="18" t="s">
        <v>40</v>
      </c>
      <c r="F61" s="18">
        <v>6</v>
      </c>
      <c r="G61" s="19">
        <v>30</v>
      </c>
      <c r="H61" s="27"/>
      <c r="I61" s="11"/>
      <c r="J61" s="28">
        <f>8</f>
        <v>8</v>
      </c>
      <c r="K61" s="11"/>
      <c r="L61" s="38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5.75" thickBot="1" x14ac:dyDescent="0.3">
      <c r="A62" s="37"/>
      <c r="B62" s="21"/>
      <c r="C62" s="21"/>
      <c r="D62" s="21"/>
      <c r="E62" s="22"/>
      <c r="F62" s="22"/>
      <c r="G62" s="23"/>
      <c r="H62" s="15" t="s">
        <v>13</v>
      </c>
      <c r="I62" s="26">
        <f>SUM(I61:I61)</f>
        <v>0</v>
      </c>
      <c r="J62" s="16"/>
      <c r="K62" s="29">
        <f>SUM(K61:K61)</f>
        <v>0</v>
      </c>
    </row>
    <row r="63" spans="1:38" ht="17.25" x14ac:dyDescent="0.25">
      <c r="A63" s="40" t="s">
        <v>64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1:38" s="41" customFormat="1" ht="18" thickBot="1" x14ac:dyDescent="0.3">
      <c r="A64" s="36">
        <v>37</v>
      </c>
      <c r="B64" s="17" t="s">
        <v>69</v>
      </c>
      <c r="C64" s="17"/>
      <c r="D64" s="17"/>
      <c r="E64" s="18" t="s">
        <v>40</v>
      </c>
      <c r="F64" s="18">
        <v>6</v>
      </c>
      <c r="G64" s="19">
        <v>2</v>
      </c>
      <c r="H64" s="27"/>
      <c r="I64" s="11"/>
      <c r="J64" s="28">
        <f>8</f>
        <v>8</v>
      </c>
      <c r="K64" s="11"/>
      <c r="L64" s="38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25" customFormat="1" ht="15" customHeight="1" thickBot="1" x14ac:dyDescent="0.3">
      <c r="A65" s="37"/>
      <c r="B65" s="21"/>
      <c r="C65" s="21"/>
      <c r="D65" s="21"/>
      <c r="E65" s="22"/>
      <c r="F65" s="22"/>
      <c r="G65" s="23"/>
      <c r="H65" s="15" t="s">
        <v>13</v>
      </c>
      <c r="I65" s="26">
        <f>SUM(I64:I64)</f>
        <v>0</v>
      </c>
      <c r="J65" s="16"/>
      <c r="K65" s="29">
        <f>SUM(K64:K64)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ht="17.25" x14ac:dyDescent="0.25">
      <c r="A66" s="42" t="s">
        <v>66</v>
      </c>
      <c r="B66" s="43"/>
      <c r="C66" s="43"/>
      <c r="D66" s="51" t="s">
        <v>67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</row>
    <row r="67" spans="1:38" s="43" customFormat="1" ht="36" customHeight="1" thickBot="1" x14ac:dyDescent="0.3">
      <c r="A67" s="36">
        <v>38</v>
      </c>
      <c r="B67" s="52" t="s">
        <v>68</v>
      </c>
      <c r="C67" s="53"/>
      <c r="D67" s="54"/>
      <c r="E67" s="18" t="s">
        <v>47</v>
      </c>
      <c r="F67" s="18">
        <v>50</v>
      </c>
      <c r="G67" s="19">
        <v>3</v>
      </c>
      <c r="H67" s="27"/>
      <c r="I67" s="11"/>
      <c r="J67" s="28">
        <f>8</f>
        <v>8</v>
      </c>
      <c r="K67" s="11"/>
      <c r="L67" s="38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25" customFormat="1" ht="15" customHeight="1" thickBot="1" x14ac:dyDescent="0.3">
      <c r="A68" s="37"/>
      <c r="B68" s="21"/>
      <c r="C68" s="21"/>
      <c r="D68" s="21"/>
      <c r="E68" s="22"/>
      <c r="F68" s="22"/>
      <c r="G68" s="23"/>
      <c r="H68" s="15" t="s">
        <v>13</v>
      </c>
      <c r="I68" s="26">
        <f>SUM(I67:I67)</f>
        <v>0</v>
      </c>
      <c r="J68" s="16"/>
      <c r="K68" s="29">
        <f>SUM(K67:K67)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</sheetData>
  <mergeCells count="3">
    <mergeCell ref="B67:D67"/>
    <mergeCell ref="A2:H4"/>
    <mergeCell ref="A7:XFD7"/>
  </mergeCells>
  <pageMargins left="0.31496062992125984" right="0.31496062992125984" top="0.19685039370078741" bottom="0.15748031496062992" header="0" footer="0"/>
  <pageSetup paperSize="9" scale="78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Wiewióra</dc:creator>
  <cp:lastModifiedBy>Tomasz Miazek</cp:lastModifiedBy>
  <cp:lastPrinted>2022-09-06T07:45:06Z</cp:lastPrinted>
  <dcterms:created xsi:type="dcterms:W3CDTF">2022-08-17T07:51:06Z</dcterms:created>
  <dcterms:modified xsi:type="dcterms:W3CDTF">2024-09-10T14:42:04Z</dcterms:modified>
</cp:coreProperties>
</file>