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Y:\PRZETARGI 2022\Zakup gazu 2022-2025 Czyżów i Nowa Dęba\Gaz poligon Nowa Dęba\ISTOTNE POSTANOWIENIA UMOWY_gaz poligon\"/>
    </mc:Choice>
  </mc:AlternateContent>
  <bookViews>
    <workbookView xWindow="360" yWindow="180" windowWidth="15315" windowHeight="9630" firstSheet="1" activeTab="1"/>
  </bookViews>
  <sheets>
    <sheet name="Zmiany" sheetId="9" state="hidden" r:id="rId1"/>
    <sheet name="Arkusz1" sheetId="24" r:id="rId2"/>
  </sheets>
  <definedNames>
    <definedName name="_xlnm.Print_Area" localSheetId="1">Arkusz1!$A$2:$AQ$5</definedName>
  </definedNames>
  <calcPr calcId="162913"/>
</workbook>
</file>

<file path=xl/calcChain.xml><?xml version="1.0" encoding="utf-8"?>
<calcChain xmlns="http://schemas.openxmlformats.org/spreadsheetml/2006/main">
  <c r="I6" i="24" l="1"/>
  <c r="AL6" i="24" l="1"/>
  <c r="Z6" i="24"/>
  <c r="N6" i="24"/>
  <c r="AQ5" i="24" s="1"/>
</calcChain>
</file>

<file path=xl/sharedStrings.xml><?xml version="1.0" encoding="utf-8"?>
<sst xmlns="http://schemas.openxmlformats.org/spreadsheetml/2006/main" count="113" uniqueCount="78">
  <si>
    <t>Zmiany w formatkach</t>
  </si>
  <si>
    <t>Zestawienie odbiorów</t>
  </si>
  <si>
    <t>18.02.2013</t>
  </si>
  <si>
    <t>- Formuła - okres objęty analizą
- formatowanie Calibri na kol "zalecana taryfa"</t>
  </si>
  <si>
    <t>zablokowana wartość na taryfie G jeżeli nie ma obiektów np: O31=JEŻELI(O18=0;0;……)</t>
  </si>
  <si>
    <t>19.02.2013</t>
  </si>
  <si>
    <t>-LP automatyczna</t>
  </si>
  <si>
    <t>- grupowania (+) na kwocie netto i latach nie objętych analizą
- formatowanie warunkowe do ostatniej tabeli</t>
  </si>
  <si>
    <t>poprawa formatowania warunkowego do ostatniej tabeli</t>
  </si>
  <si>
    <t>20.02.2013</t>
  </si>
  <si>
    <t>Adresowanie cen z "do pretacji" do analiza obrót</t>
  </si>
  <si>
    <t>12.03.2013</t>
  </si>
  <si>
    <t>raport zestawienia odbiorówi: bez nagłówków i przerw</t>
  </si>
  <si>
    <t>Kto wprowadzał zmiany</t>
  </si>
  <si>
    <t>Artur Stefaniak</t>
  </si>
  <si>
    <t>Krzysztof Targoński</t>
  </si>
  <si>
    <t>Naprawione błędne naliczanie kwot na taryfie G w: stawka opłaty przejściowej zł/mc/kw, składnik stały stawki sieciowej zł/kw/mc</t>
  </si>
  <si>
    <t>2013.10.09</t>
  </si>
  <si>
    <t>2014.01.08</t>
  </si>
  <si>
    <t>Nowa taryfa 2014</t>
  </si>
  <si>
    <t>Izabela Krawczyk</t>
  </si>
  <si>
    <t>2014.01.09</t>
  </si>
  <si>
    <t>2014.06.30</t>
  </si>
  <si>
    <t>Maciej Burmajster</t>
  </si>
  <si>
    <t>Analiza danych</t>
  </si>
  <si>
    <t>Poprawienie dat (teoretycznie)</t>
  </si>
  <si>
    <t>Załączniki</t>
  </si>
  <si>
    <t>Do prezentacji</t>
  </si>
  <si>
    <t>Analiza obrót</t>
  </si>
  <si>
    <t>Analiz dystr</t>
  </si>
  <si>
    <t>Przekroczenia mocy</t>
  </si>
  <si>
    <t>Energia bierna</t>
  </si>
  <si>
    <t>Dodanie oddziału dystrybucji</t>
  </si>
  <si>
    <t>Dodanie numeru NIP</t>
  </si>
  <si>
    <t>do zrobienia</t>
  </si>
  <si>
    <t>Zamienić PPE na nr licznika w generowanej liście</t>
  </si>
  <si>
    <t>Dodane kwoty brutto</t>
  </si>
  <si>
    <t>2014.07.03</t>
  </si>
  <si>
    <t>Korekta formuł</t>
  </si>
  <si>
    <t>2014.07.16</t>
  </si>
  <si>
    <t>Poprawienie zużyć dla taryf 3- i 4- strefowych</t>
  </si>
  <si>
    <t>Dodanie wyników %</t>
  </si>
  <si>
    <t>Poprawienie stawek dystr wg uwag z maili</t>
  </si>
  <si>
    <t>2014.07.29</t>
  </si>
  <si>
    <t>Do raportu</t>
  </si>
  <si>
    <t>Poprawka opisów tabel dla raportu %</t>
  </si>
  <si>
    <t>Korekta formuł i tekstów</t>
  </si>
  <si>
    <t>Analiza wyników (%)</t>
  </si>
  <si>
    <t>Nazwa JST</t>
  </si>
  <si>
    <t>Termin wejścia zamówienia</t>
  </si>
  <si>
    <t>Grupa taryfowa</t>
  </si>
  <si>
    <t>Moc umowna [kWh/h]</t>
  </si>
  <si>
    <t xml:space="preserve">Płatnik </t>
  </si>
  <si>
    <t>Miejsce poboru</t>
  </si>
  <si>
    <t xml:space="preserve">Zużycie opodatkowane akcyzą </t>
  </si>
  <si>
    <t>miesiące</t>
  </si>
  <si>
    <t>33 Wojskowy Oddział Gospodarczy Nowa Dęba</t>
  </si>
  <si>
    <t>zał. nr 2</t>
  </si>
  <si>
    <t>Aktualny numer punktu poboru</t>
  </si>
  <si>
    <t>Suma [kWh]</t>
  </si>
  <si>
    <t>V</t>
  </si>
  <si>
    <t>VI</t>
  </si>
  <si>
    <t xml:space="preserve">VII </t>
  </si>
  <si>
    <t>VIII</t>
  </si>
  <si>
    <t>IX</t>
  </si>
  <si>
    <t>X</t>
  </si>
  <si>
    <t>XI</t>
  </si>
  <si>
    <t>XII</t>
  </si>
  <si>
    <t>I</t>
  </si>
  <si>
    <t>II</t>
  </si>
  <si>
    <t>III</t>
  </si>
  <si>
    <t>IV</t>
  </si>
  <si>
    <t>Szacowane zużycie gazu ziemnego w okresie trwania zamówienia kWh:</t>
  </si>
  <si>
    <t>Nowa Dęba
ul. Anieli Krzywoń dz. 1295</t>
  </si>
  <si>
    <t>8018590365500020539837</t>
  </si>
  <si>
    <t>1050 kWh/h</t>
  </si>
  <si>
    <t>BW-6</t>
  </si>
  <si>
    <t xml:space="preserve">33 Wojskowy Oddział Gospodarczy                          w Nowej Dębie                    39-460 Nowa Deba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</si>
</sst>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4" fillId="0" borderId="0" xfId="1"/>
    <xf numFmtId="0" fontId="4" fillId="3" borderId="0" xfId="1" applyFont="1" applyFill="1"/>
    <xf numFmtId="0" fontId="4" fillId="0" borderId="1" xfId="1" applyBorder="1"/>
    <xf numFmtId="0" fontId="4" fillId="2" borderId="1" xfId="1" applyFill="1" applyBorder="1"/>
    <xf numFmtId="0" fontId="4" fillId="4" borderId="1" xfId="1" applyFont="1" applyFill="1" applyBorder="1" applyAlignment="1">
      <alignment vertical="center"/>
    </xf>
    <xf numFmtId="0" fontId="3" fillId="0" borderId="1" xfId="1" quotePrefix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Border="1" applyAlignment="1">
      <alignment wrapText="1"/>
    </xf>
    <xf numFmtId="0" fontId="2" fillId="4" borderId="1" xfId="1" applyFont="1" applyFill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4" fontId="4" fillId="0" borderId="0" xfId="1" applyNumberFormat="1"/>
    <xf numFmtId="0" fontId="2" fillId="0" borderId="0" xfId="0" applyFont="1"/>
    <xf numFmtId="0" fontId="2" fillId="0" borderId="0" xfId="4" applyFont="1" applyAlignment="1">
      <alignment horizontal="center" vertical="center"/>
    </xf>
    <xf numFmtId="0" fontId="2" fillId="5" borderId="4" xfId="4" applyFont="1" applyFill="1" applyBorder="1" applyAlignment="1">
      <alignment horizontal="center" vertical="center"/>
    </xf>
    <xf numFmtId="0" fontId="2" fillId="5" borderId="5" xfId="4" applyFont="1" applyFill="1" applyBorder="1" applyAlignment="1">
      <alignment horizontal="center" vertical="center"/>
    </xf>
    <xf numFmtId="0" fontId="2" fillId="5" borderId="6" xfId="4" applyFont="1" applyFill="1" applyBorder="1" applyAlignment="1">
      <alignment horizontal="center" vertical="center"/>
    </xf>
    <xf numFmtId="0" fontId="2" fillId="5" borderId="7" xfId="4" applyFont="1" applyFill="1" applyBorder="1" applyAlignment="1">
      <alignment horizontal="center" vertical="center"/>
    </xf>
    <xf numFmtId="0" fontId="2" fillId="5" borderId="2" xfId="4" applyFont="1" applyFill="1" applyBorder="1" applyAlignment="1">
      <alignment horizontal="center" vertical="center" wrapText="1"/>
    </xf>
    <xf numFmtId="1" fontId="2" fillId="5" borderId="14" xfId="0" applyNumberFormat="1" applyFont="1" applyFill="1" applyBorder="1" applyAlignment="1">
      <alignment horizontal="center" vertical="center" wrapText="1"/>
    </xf>
    <xf numFmtId="1" fontId="2" fillId="5" borderId="13" xfId="0" applyNumberFormat="1" applyFont="1" applyFill="1" applyBorder="1" applyAlignment="1">
      <alignment horizontal="center" vertical="center" wrapText="1"/>
    </xf>
    <xf numFmtId="49" fontId="2" fillId="5" borderId="3" xfId="4" applyNumberFormat="1" applyFont="1" applyFill="1" applyBorder="1" applyAlignment="1">
      <alignment horizontal="center" vertical="center" wrapText="1" shrinkToFit="1"/>
    </xf>
    <xf numFmtId="49" fontId="2" fillId="5" borderId="4" xfId="4" applyNumberFormat="1" applyFont="1" applyFill="1" applyBorder="1" applyAlignment="1">
      <alignment horizontal="center" vertical="center" wrapText="1" shrinkToFit="1"/>
    </xf>
    <xf numFmtId="1" fontId="2" fillId="5" borderId="4" xfId="4" applyNumberFormat="1" applyFont="1" applyFill="1" applyBorder="1" applyAlignment="1">
      <alignment horizontal="center" vertical="center" wrapText="1" shrinkToFit="1"/>
    </xf>
    <xf numFmtId="0" fontId="2" fillId="5" borderId="3" xfId="4" applyFont="1" applyFill="1" applyBorder="1" applyAlignment="1">
      <alignment horizontal="center" vertical="center"/>
    </xf>
    <xf numFmtId="0" fontId="7" fillId="5" borderId="10" xfId="4" applyFont="1" applyFill="1" applyBorder="1" applyAlignment="1">
      <alignment horizontal="center" vertical="center" wrapText="1"/>
    </xf>
    <xf numFmtId="0" fontId="2" fillId="5" borderId="15" xfId="4" applyFont="1" applyFill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 wrapText="1"/>
    </xf>
    <xf numFmtId="1" fontId="2" fillId="5" borderId="5" xfId="0" applyNumberFormat="1" applyFont="1" applyFill="1" applyBorder="1" applyAlignment="1">
      <alignment horizontal="center" vertical="center" wrapText="1"/>
    </xf>
    <xf numFmtId="1" fontId="2" fillId="6" borderId="4" xfId="0" applyNumberFormat="1" applyFont="1" applyFill="1" applyBorder="1" applyAlignment="1">
      <alignment horizontal="center" vertical="center" wrapText="1"/>
    </xf>
    <xf numFmtId="1" fontId="2" fillId="5" borderId="5" xfId="4" applyNumberFormat="1" applyFont="1" applyFill="1" applyBorder="1" applyAlignment="1">
      <alignment horizontal="center" vertical="center" wrapText="1" shrinkToFit="1"/>
    </xf>
    <xf numFmtId="1" fontId="2" fillId="0" borderId="0" xfId="4" applyNumberFormat="1" applyFont="1" applyBorder="1" applyAlignment="1">
      <alignment horizontal="center" vertical="center"/>
    </xf>
    <xf numFmtId="0" fontId="7" fillId="0" borderId="0" xfId="0" applyFont="1"/>
    <xf numFmtId="0" fontId="2" fillId="0" borderId="19" xfId="4" applyFont="1" applyBorder="1" applyAlignment="1">
      <alignment horizontal="center"/>
    </xf>
    <xf numFmtId="0" fontId="2" fillId="0" borderId="0" xfId="4" applyFont="1" applyBorder="1" applyAlignment="1">
      <alignment horizontal="center"/>
    </xf>
    <xf numFmtId="49" fontId="2" fillId="0" borderId="0" xfId="4" applyNumberFormat="1" applyFont="1" applyBorder="1" applyAlignment="1">
      <alignment horizontal="center"/>
    </xf>
    <xf numFmtId="49" fontId="2" fillId="0" borderId="0" xfId="4" applyNumberFormat="1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1" fontId="2" fillId="5" borderId="3" xfId="0" applyNumberFormat="1" applyFont="1" applyFill="1" applyBorder="1" applyAlignment="1">
      <alignment horizontal="center" vertical="center" wrapText="1"/>
    </xf>
    <xf numFmtId="1" fontId="2" fillId="6" borderId="5" xfId="0" applyNumberFormat="1" applyFont="1" applyFill="1" applyBorder="1" applyAlignment="1">
      <alignment horizontal="center" vertical="center" wrapText="1"/>
    </xf>
    <xf numFmtId="1" fontId="7" fillId="0" borderId="20" xfId="4" applyNumberFormat="1" applyFont="1" applyBorder="1" applyAlignment="1">
      <alignment horizontal="center" vertical="center"/>
    </xf>
    <xf numFmtId="0" fontId="7" fillId="5" borderId="20" xfId="4" applyFont="1" applyFill="1" applyBorder="1" applyAlignment="1">
      <alignment horizontal="center" vertical="center"/>
    </xf>
    <xf numFmtId="0" fontId="7" fillId="5" borderId="21" xfId="4" applyFont="1" applyFill="1" applyBorder="1" applyAlignment="1">
      <alignment horizontal="center" vertical="center"/>
    </xf>
    <xf numFmtId="0" fontId="7" fillId="5" borderId="22" xfId="4" applyFont="1" applyFill="1" applyBorder="1" applyAlignment="1">
      <alignment horizontal="center" vertical="center"/>
    </xf>
    <xf numFmtId="0" fontId="7" fillId="5" borderId="14" xfId="4" applyFont="1" applyFill="1" applyBorder="1" applyAlignment="1">
      <alignment horizontal="center" vertical="center"/>
    </xf>
    <xf numFmtId="1" fontId="7" fillId="0" borderId="22" xfId="4" applyNumberFormat="1" applyFont="1" applyBorder="1" applyAlignment="1">
      <alignment horizontal="center" vertical="center"/>
    </xf>
    <xf numFmtId="0" fontId="2" fillId="0" borderId="11" xfId="4" applyFont="1" applyFill="1" applyBorder="1" applyAlignment="1">
      <alignment horizontal="center" vertical="center"/>
    </xf>
    <xf numFmtId="0" fontId="2" fillId="0" borderId="8" xfId="4" applyFont="1" applyBorder="1" applyAlignment="1">
      <alignment horizontal="center"/>
    </xf>
    <xf numFmtId="0" fontId="2" fillId="0" borderId="9" xfId="4" applyFont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textRotation="90" wrapText="1"/>
    </xf>
    <xf numFmtId="0" fontId="2" fillId="5" borderId="14" xfId="0" applyNumberFormat="1" applyFont="1" applyFill="1" applyBorder="1" applyAlignment="1">
      <alignment horizontal="center" vertical="center" textRotation="90" wrapText="1"/>
    </xf>
    <xf numFmtId="10" fontId="2" fillId="5" borderId="14" xfId="0" applyNumberFormat="1" applyFont="1" applyFill="1" applyBorder="1" applyAlignment="1">
      <alignment horizontal="center" vertical="center" wrapText="1"/>
    </xf>
    <xf numFmtId="14" fontId="2" fillId="5" borderId="18" xfId="0" applyNumberFormat="1" applyFont="1" applyFill="1" applyBorder="1" applyAlignment="1">
      <alignment horizontal="center" vertical="center" wrapText="1"/>
    </xf>
    <xf numFmtId="0" fontId="10" fillId="0" borderId="0" xfId="0" applyFont="1"/>
    <xf numFmtId="4" fontId="8" fillId="0" borderId="0" xfId="0" applyNumberFormat="1" applyFont="1" applyAlignment="1">
      <alignment horizontal="center"/>
    </xf>
    <xf numFmtId="49" fontId="9" fillId="0" borderId="9" xfId="4" applyNumberFormat="1" applyFont="1" applyBorder="1" applyAlignment="1">
      <alignment horizontal="center" vertical="center"/>
    </xf>
    <xf numFmtId="49" fontId="9" fillId="0" borderId="10" xfId="4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" fontId="2" fillId="0" borderId="0" xfId="4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3" fontId="8" fillId="5" borderId="23" xfId="4" applyNumberFormat="1" applyFont="1" applyFill="1" applyBorder="1" applyAlignment="1">
      <alignment horizontal="center" vertical="center"/>
    </xf>
    <xf numFmtId="3" fontId="8" fillId="5" borderId="11" xfId="4" applyNumberFormat="1" applyFont="1" applyFill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</cellXfs>
  <cellStyles count="6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</cellStyles>
  <dxfs count="0"/>
  <tableStyles count="0" defaultTableStyle="TableStyleMedium9" defaultPivotStyle="PivotStyleLight16"/>
  <colors>
    <mruColors>
      <color rgb="FFC4DE2A"/>
      <color rgb="FF39A1CF"/>
      <color rgb="FFD4344B"/>
      <color rgb="FFBFD731"/>
      <color rgb="FF33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E1" workbookViewId="0">
      <pane ySplit="3" topLeftCell="A11" activePane="bottomLeft" state="frozen"/>
      <selection pane="bottomLeft" activeCell="G17" sqref="G17"/>
    </sheetView>
  </sheetViews>
  <sheetFormatPr defaultColWidth="9.140625" defaultRowHeight="12.75"/>
  <cols>
    <col min="1" max="1" width="11.140625" style="1" customWidth="1"/>
    <col min="2" max="2" width="18.85546875" style="1" bestFit="1" customWidth="1"/>
    <col min="3" max="3" width="26.28515625" style="1" customWidth="1"/>
    <col min="4" max="4" width="20.5703125" style="1" customWidth="1"/>
    <col min="5" max="5" width="25" style="1" customWidth="1"/>
    <col min="6" max="6" width="11.5703125" style="1" bestFit="1" customWidth="1"/>
    <col min="7" max="7" width="16.42578125" style="1" customWidth="1"/>
    <col min="8" max="8" width="20.28515625" style="1" customWidth="1"/>
    <col min="9" max="10" width="29.7109375" style="1" customWidth="1"/>
    <col min="11" max="11" width="22.7109375" style="1" customWidth="1"/>
    <col min="12" max="12" width="20.85546875" style="1" bestFit="1" customWidth="1"/>
    <col min="13" max="16384" width="9.140625" style="1"/>
  </cols>
  <sheetData>
    <row r="1" spans="1:12">
      <c r="B1" s="2" t="s">
        <v>0</v>
      </c>
    </row>
    <row r="3" spans="1:12">
      <c r="A3" s="3"/>
      <c r="B3" s="12" t="s">
        <v>1</v>
      </c>
      <c r="C3" s="13" t="s">
        <v>30</v>
      </c>
      <c r="D3" s="13" t="s">
        <v>31</v>
      </c>
      <c r="E3" s="13" t="s">
        <v>29</v>
      </c>
      <c r="F3" s="13" t="s">
        <v>28</v>
      </c>
      <c r="G3" s="13" t="s">
        <v>24</v>
      </c>
      <c r="H3" s="13" t="s">
        <v>47</v>
      </c>
      <c r="I3" s="13" t="s">
        <v>27</v>
      </c>
      <c r="J3" s="13" t="s">
        <v>44</v>
      </c>
      <c r="K3" s="13" t="s">
        <v>26</v>
      </c>
      <c r="L3" s="4" t="s">
        <v>13</v>
      </c>
    </row>
    <row r="4" spans="1:12" ht="45">
      <c r="A4" s="5" t="s">
        <v>2</v>
      </c>
      <c r="B4" s="6" t="s">
        <v>3</v>
      </c>
      <c r="C4" s="3"/>
      <c r="D4" s="3"/>
      <c r="E4" s="7" t="s">
        <v>4</v>
      </c>
      <c r="F4" s="7"/>
      <c r="G4" s="7"/>
      <c r="H4" s="7"/>
      <c r="I4" s="6" t="s">
        <v>7</v>
      </c>
      <c r="J4" s="6"/>
      <c r="K4" s="6"/>
      <c r="L4" s="7" t="s">
        <v>14</v>
      </c>
    </row>
    <row r="5" spans="1:12" ht="22.5">
      <c r="A5" s="5" t="s">
        <v>5</v>
      </c>
      <c r="B5" s="6" t="s">
        <v>6</v>
      </c>
      <c r="C5" s="8"/>
      <c r="D5" s="8"/>
      <c r="E5" s="8"/>
      <c r="F5" s="8"/>
      <c r="G5" s="8"/>
      <c r="H5" s="8"/>
      <c r="I5" s="7" t="s">
        <v>8</v>
      </c>
      <c r="J5" s="7"/>
      <c r="K5" s="7"/>
      <c r="L5" s="7" t="s">
        <v>14</v>
      </c>
    </row>
    <row r="6" spans="1:12" ht="22.5">
      <c r="A6" s="5" t="s">
        <v>9</v>
      </c>
      <c r="B6" s="8"/>
      <c r="C6" s="8"/>
      <c r="D6" s="8"/>
      <c r="E6" s="8"/>
      <c r="F6" s="8"/>
      <c r="G6" s="8"/>
      <c r="H6" s="8"/>
      <c r="I6" s="7" t="s">
        <v>10</v>
      </c>
      <c r="J6" s="7"/>
      <c r="K6" s="7"/>
      <c r="L6" s="7" t="s">
        <v>14</v>
      </c>
    </row>
    <row r="7" spans="1:12" ht="22.5">
      <c r="A7" s="5" t="s">
        <v>9</v>
      </c>
      <c r="B7" s="8"/>
      <c r="C7" s="8"/>
      <c r="D7" s="8"/>
      <c r="E7" s="8"/>
      <c r="F7" s="8"/>
      <c r="G7" s="8"/>
      <c r="H7" s="8"/>
      <c r="I7" s="7" t="s">
        <v>8</v>
      </c>
      <c r="J7" s="7"/>
      <c r="K7" s="7"/>
      <c r="L7" s="7" t="s">
        <v>14</v>
      </c>
    </row>
    <row r="8" spans="1:12" ht="22.5">
      <c r="A8" s="5" t="s">
        <v>11</v>
      </c>
      <c r="B8" s="8"/>
      <c r="C8" s="8"/>
      <c r="D8" s="8"/>
      <c r="E8" s="8"/>
      <c r="F8" s="8"/>
      <c r="G8" s="8"/>
      <c r="H8" s="8"/>
      <c r="I8" s="7" t="s">
        <v>12</v>
      </c>
      <c r="J8" s="7"/>
      <c r="K8" s="7"/>
      <c r="L8" s="7" t="s">
        <v>14</v>
      </c>
    </row>
    <row r="9" spans="1:12" ht="76.5">
      <c r="A9" s="9" t="s">
        <v>17</v>
      </c>
      <c r="B9" s="10"/>
      <c r="C9" s="10"/>
      <c r="D9" s="10"/>
      <c r="E9" s="10" t="s">
        <v>16</v>
      </c>
      <c r="F9" s="10"/>
      <c r="G9" s="10"/>
      <c r="H9" s="10"/>
      <c r="I9" s="10"/>
      <c r="J9" s="10"/>
      <c r="K9" s="10"/>
      <c r="L9" s="11" t="s">
        <v>15</v>
      </c>
    </row>
    <row r="10" spans="1:12">
      <c r="A10" s="9" t="s">
        <v>18</v>
      </c>
      <c r="B10" s="10"/>
      <c r="C10" s="10"/>
      <c r="D10" s="10"/>
      <c r="E10" s="10" t="s">
        <v>19</v>
      </c>
      <c r="F10" s="10"/>
      <c r="G10" s="10"/>
      <c r="H10" s="10"/>
      <c r="I10" s="10"/>
      <c r="J10" s="10"/>
      <c r="K10" s="10"/>
      <c r="L10" s="11" t="s">
        <v>20</v>
      </c>
    </row>
    <row r="11" spans="1:12" ht="25.5">
      <c r="A11" s="9" t="s">
        <v>21</v>
      </c>
      <c r="B11" s="10"/>
      <c r="C11" s="10"/>
      <c r="D11" s="10"/>
      <c r="E11" s="10"/>
      <c r="F11" s="10" t="s">
        <v>19</v>
      </c>
      <c r="G11" s="10"/>
      <c r="H11" s="10"/>
      <c r="I11" s="10"/>
      <c r="J11" s="10"/>
      <c r="K11" s="10"/>
      <c r="L11" s="11" t="s">
        <v>15</v>
      </c>
    </row>
    <row r="12" spans="1:12" ht="25.5">
      <c r="A12" s="9" t="s">
        <v>22</v>
      </c>
      <c r="B12" s="10"/>
      <c r="C12" s="10"/>
      <c r="D12" s="10"/>
      <c r="E12" s="10"/>
      <c r="F12" s="10"/>
      <c r="G12" s="10" t="s">
        <v>25</v>
      </c>
      <c r="H12" s="10" t="s">
        <v>36</v>
      </c>
      <c r="I12" s="10"/>
      <c r="J12" s="10"/>
      <c r="K12" s="10" t="s">
        <v>32</v>
      </c>
      <c r="L12" s="11" t="s">
        <v>23</v>
      </c>
    </row>
    <row r="13" spans="1:12" ht="38.25">
      <c r="A13" s="9" t="s">
        <v>37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4"/>
      <c r="L13" s="11" t="s">
        <v>15</v>
      </c>
    </row>
    <row r="14" spans="1:12" ht="38.25">
      <c r="A14" s="9" t="s">
        <v>39</v>
      </c>
      <c r="B14" s="10"/>
      <c r="C14" s="14"/>
      <c r="D14" s="14"/>
      <c r="E14" s="10"/>
      <c r="F14" s="10"/>
      <c r="G14" s="10" t="s">
        <v>40</v>
      </c>
      <c r="H14" s="10"/>
      <c r="I14" s="10"/>
      <c r="J14" s="10"/>
      <c r="K14" s="14"/>
      <c r="L14" s="11" t="s">
        <v>15</v>
      </c>
    </row>
    <row r="15" spans="1:12" ht="25.5">
      <c r="A15" s="9" t="s">
        <v>43</v>
      </c>
      <c r="B15" s="10"/>
      <c r="C15" s="10" t="s">
        <v>38</v>
      </c>
      <c r="D15" s="10" t="s">
        <v>38</v>
      </c>
      <c r="E15" s="10"/>
      <c r="F15" s="10"/>
      <c r="G15" s="14"/>
      <c r="H15" s="10" t="s">
        <v>41</v>
      </c>
      <c r="I15" s="10" t="s">
        <v>45</v>
      </c>
      <c r="J15" s="16" t="s">
        <v>46</v>
      </c>
      <c r="K15" s="10" t="s">
        <v>33</v>
      </c>
      <c r="L15" s="11" t="s">
        <v>15</v>
      </c>
    </row>
    <row r="16" spans="1:12" ht="38.25">
      <c r="A16" s="9" t="s">
        <v>34</v>
      </c>
      <c r="B16" s="10"/>
      <c r="C16" s="14"/>
      <c r="D16" s="10"/>
      <c r="E16" s="10"/>
      <c r="F16" s="10"/>
      <c r="G16" s="14" t="s">
        <v>42</v>
      </c>
      <c r="H16" s="14"/>
      <c r="I16" s="14"/>
      <c r="J16" s="15"/>
      <c r="K16" s="14"/>
      <c r="L16" s="11" t="s">
        <v>15</v>
      </c>
    </row>
    <row r="17" spans="1:1">
      <c r="A17" s="17">
        <v>41886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1"/>
  <sheetViews>
    <sheetView tabSelected="1" topLeftCell="N1" zoomScale="86" zoomScaleNormal="86" workbookViewId="0">
      <selection activeCell="U27" sqref="U26:U27"/>
    </sheetView>
  </sheetViews>
  <sheetFormatPr defaultRowHeight="12.75"/>
  <cols>
    <col min="1" max="2" width="12.28515625" customWidth="1"/>
    <col min="3" max="3" width="9.140625" customWidth="1"/>
    <col min="4" max="4" width="9.85546875" customWidth="1"/>
    <col min="5" max="5" width="6.28515625" customWidth="1"/>
    <col min="6" max="6" width="5.42578125" customWidth="1"/>
    <col min="7" max="7" width="7.5703125" customWidth="1"/>
    <col min="8" max="8" width="10.42578125" customWidth="1"/>
    <col min="9" max="25" width="8.42578125" customWidth="1"/>
    <col min="26" max="26" width="11.5703125" customWidth="1"/>
    <col min="27" max="42" width="8.42578125" customWidth="1"/>
    <col min="43" max="43" width="13.28515625" customWidth="1"/>
    <col min="44" max="44" width="6.7109375" customWidth="1"/>
  </cols>
  <sheetData>
    <row r="1" spans="1:47" ht="24.75" customHeight="1" thickBot="1">
      <c r="AC1" s="66" t="s">
        <v>57</v>
      </c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</row>
    <row r="2" spans="1:47" ht="44.25" customHeight="1" thickBot="1">
      <c r="A2" s="19"/>
      <c r="B2" s="54"/>
      <c r="C2" s="55"/>
      <c r="D2" s="64" t="s">
        <v>72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5"/>
    </row>
    <row r="3" spans="1:47" ht="53.25" customHeight="1" thickBot="1">
      <c r="A3" s="19"/>
      <c r="B3" s="39"/>
      <c r="C3" s="40"/>
      <c r="D3" s="41"/>
      <c r="E3" s="42"/>
      <c r="F3" s="37"/>
      <c r="G3" s="67" t="s">
        <v>55</v>
      </c>
      <c r="H3" s="67"/>
      <c r="I3" s="47" t="s">
        <v>63</v>
      </c>
      <c r="J3" s="48" t="s">
        <v>64</v>
      </c>
      <c r="K3" s="48" t="s">
        <v>65</v>
      </c>
      <c r="L3" s="48" t="s">
        <v>66</v>
      </c>
      <c r="M3" s="49" t="s">
        <v>67</v>
      </c>
      <c r="N3" s="50" t="s">
        <v>68</v>
      </c>
      <c r="O3" s="48" t="s">
        <v>69</v>
      </c>
      <c r="P3" s="48" t="s">
        <v>70</v>
      </c>
      <c r="Q3" s="51" t="s">
        <v>71</v>
      </c>
      <c r="R3" s="52" t="s">
        <v>60</v>
      </c>
      <c r="S3" s="47" t="s">
        <v>61</v>
      </c>
      <c r="T3" s="47" t="s">
        <v>62</v>
      </c>
      <c r="U3" s="47" t="s">
        <v>63</v>
      </c>
      <c r="V3" s="48" t="s">
        <v>64</v>
      </c>
      <c r="W3" s="48" t="s">
        <v>65</v>
      </c>
      <c r="X3" s="48" t="s">
        <v>66</v>
      </c>
      <c r="Y3" s="49" t="s">
        <v>67</v>
      </c>
      <c r="Z3" s="50" t="s">
        <v>68</v>
      </c>
      <c r="AA3" s="48" t="s">
        <v>69</v>
      </c>
      <c r="AB3" s="48" t="s">
        <v>70</v>
      </c>
      <c r="AC3" s="51" t="s">
        <v>71</v>
      </c>
      <c r="AD3" s="52" t="s">
        <v>60</v>
      </c>
      <c r="AE3" s="47" t="s">
        <v>61</v>
      </c>
      <c r="AF3" s="47" t="s">
        <v>62</v>
      </c>
      <c r="AG3" s="47" t="s">
        <v>63</v>
      </c>
      <c r="AH3" s="48" t="s">
        <v>64</v>
      </c>
      <c r="AI3" s="48" t="s">
        <v>65</v>
      </c>
      <c r="AJ3" s="48" t="s">
        <v>66</v>
      </c>
      <c r="AK3" s="49" t="s">
        <v>67</v>
      </c>
      <c r="AL3" s="50" t="s">
        <v>68</v>
      </c>
      <c r="AM3" s="48" t="s">
        <v>69</v>
      </c>
      <c r="AN3" s="48" t="s">
        <v>70</v>
      </c>
      <c r="AO3" s="48" t="s">
        <v>71</v>
      </c>
      <c r="AP3" s="51" t="s">
        <v>60</v>
      </c>
      <c r="AQ3" s="53"/>
    </row>
    <row r="4" spans="1:47" ht="93" customHeight="1" thickBot="1">
      <c r="A4" s="24" t="s">
        <v>48</v>
      </c>
      <c r="B4" s="27" t="s">
        <v>52</v>
      </c>
      <c r="C4" s="28" t="s">
        <v>53</v>
      </c>
      <c r="D4" s="28" t="s">
        <v>58</v>
      </c>
      <c r="E4" s="28" t="s">
        <v>50</v>
      </c>
      <c r="F4" s="29" t="s">
        <v>51</v>
      </c>
      <c r="G4" s="29" t="s">
        <v>54</v>
      </c>
      <c r="H4" s="36" t="s">
        <v>49</v>
      </c>
      <c r="I4" s="20">
        <v>2022</v>
      </c>
      <c r="J4" s="20">
        <v>2022</v>
      </c>
      <c r="K4" s="20">
        <v>2022</v>
      </c>
      <c r="L4" s="20">
        <v>2022</v>
      </c>
      <c r="M4" s="32">
        <v>2022</v>
      </c>
      <c r="N4" s="30">
        <v>2023</v>
      </c>
      <c r="O4" s="20">
        <v>2023</v>
      </c>
      <c r="P4" s="20">
        <v>2023</v>
      </c>
      <c r="Q4" s="20">
        <v>2023</v>
      </c>
      <c r="R4" s="20">
        <v>2023</v>
      </c>
      <c r="S4" s="20">
        <v>2023</v>
      </c>
      <c r="T4" s="20">
        <v>2023</v>
      </c>
      <c r="U4" s="20">
        <v>2023</v>
      </c>
      <c r="V4" s="20">
        <v>2023</v>
      </c>
      <c r="W4" s="20">
        <v>2023</v>
      </c>
      <c r="X4" s="20">
        <v>2023</v>
      </c>
      <c r="Y4" s="21">
        <v>2023</v>
      </c>
      <c r="Z4" s="30">
        <v>2024</v>
      </c>
      <c r="AA4" s="20">
        <v>2024</v>
      </c>
      <c r="AB4" s="20">
        <v>2024</v>
      </c>
      <c r="AC4" s="20">
        <v>2024</v>
      </c>
      <c r="AD4" s="22">
        <v>2024</v>
      </c>
      <c r="AE4" s="22">
        <v>2024</v>
      </c>
      <c r="AF4" s="22">
        <v>2024</v>
      </c>
      <c r="AG4" s="22">
        <v>2024</v>
      </c>
      <c r="AH4" s="22">
        <v>2024</v>
      </c>
      <c r="AI4" s="22">
        <v>2024</v>
      </c>
      <c r="AJ4" s="22">
        <v>2024</v>
      </c>
      <c r="AK4" s="23">
        <v>2024</v>
      </c>
      <c r="AL4" s="30">
        <v>2025</v>
      </c>
      <c r="AM4" s="20">
        <v>2025</v>
      </c>
      <c r="AN4" s="20">
        <v>2025</v>
      </c>
      <c r="AO4" s="21">
        <v>2025</v>
      </c>
      <c r="AP4" s="21">
        <v>2025</v>
      </c>
      <c r="AQ4" s="31" t="s">
        <v>59</v>
      </c>
    </row>
    <row r="5" spans="1:47" ht="126" customHeight="1" thickBot="1">
      <c r="A5" s="24" t="s">
        <v>77</v>
      </c>
      <c r="B5" s="56" t="s">
        <v>56</v>
      </c>
      <c r="C5" s="57" t="s">
        <v>73</v>
      </c>
      <c r="D5" s="58" t="s">
        <v>74</v>
      </c>
      <c r="E5" s="57" t="s">
        <v>76</v>
      </c>
      <c r="F5" s="59" t="s">
        <v>75</v>
      </c>
      <c r="G5" s="60">
        <v>0</v>
      </c>
      <c r="H5" s="61">
        <v>44774</v>
      </c>
      <c r="I5" s="35">
        <v>30000</v>
      </c>
      <c r="J5" s="33">
        <v>100000</v>
      </c>
      <c r="K5" s="33">
        <v>170000</v>
      </c>
      <c r="L5" s="33">
        <v>220000</v>
      </c>
      <c r="M5" s="34">
        <v>250000</v>
      </c>
      <c r="N5" s="26">
        <v>280000</v>
      </c>
      <c r="O5" s="25">
        <v>280000</v>
      </c>
      <c r="P5" s="25">
        <v>250000</v>
      </c>
      <c r="Q5" s="25">
        <v>180000</v>
      </c>
      <c r="R5" s="35">
        <v>100000</v>
      </c>
      <c r="S5" s="35">
        <v>80000</v>
      </c>
      <c r="T5" s="35">
        <v>60000</v>
      </c>
      <c r="U5" s="35">
        <v>30000</v>
      </c>
      <c r="V5" s="33">
        <v>100000</v>
      </c>
      <c r="W5" s="33">
        <v>170000</v>
      </c>
      <c r="X5" s="33">
        <v>220000</v>
      </c>
      <c r="Y5" s="34">
        <v>250000</v>
      </c>
      <c r="Z5" s="26">
        <v>280000</v>
      </c>
      <c r="AA5" s="25">
        <v>280000</v>
      </c>
      <c r="AB5" s="25">
        <v>250000</v>
      </c>
      <c r="AC5" s="25">
        <v>180000</v>
      </c>
      <c r="AD5" s="35">
        <v>100000</v>
      </c>
      <c r="AE5" s="35">
        <v>80000</v>
      </c>
      <c r="AF5" s="35">
        <v>60000</v>
      </c>
      <c r="AG5" s="35">
        <v>30000</v>
      </c>
      <c r="AH5" s="33">
        <v>100000</v>
      </c>
      <c r="AI5" s="33">
        <v>170000</v>
      </c>
      <c r="AJ5" s="33">
        <v>220000</v>
      </c>
      <c r="AK5" s="34">
        <v>250000</v>
      </c>
      <c r="AL5" s="45">
        <v>280000</v>
      </c>
      <c r="AM5" s="33">
        <v>280000</v>
      </c>
      <c r="AN5" s="33">
        <v>250000</v>
      </c>
      <c r="AO5" s="33">
        <v>180000</v>
      </c>
      <c r="AP5" s="46">
        <v>100000</v>
      </c>
      <c r="AQ5" s="71">
        <f>I6+N6+Z6+AL6</f>
        <v>5860000</v>
      </c>
    </row>
    <row r="6" spans="1:47" ht="51.75" customHeight="1" thickBot="1">
      <c r="A6" s="18"/>
      <c r="B6" s="43"/>
      <c r="C6" s="44"/>
      <c r="D6" s="44"/>
      <c r="E6" s="44"/>
      <c r="F6" s="44"/>
      <c r="G6" s="44"/>
      <c r="H6" s="44"/>
      <c r="I6" s="68">
        <f>I5+J5+K5+L5+M5</f>
        <v>770000</v>
      </c>
      <c r="J6" s="69"/>
      <c r="K6" s="69"/>
      <c r="L6" s="69"/>
      <c r="M6" s="70"/>
      <c r="N6" s="68">
        <f>N5+O5+P5+Q5+R5+S5+T5+U5+V5+W5+X5+Y5</f>
        <v>2000000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70"/>
      <c r="Z6" s="73">
        <f>Z5+AA5+AB5+AC5+AD5+AE5+AF5+AG5+AH5+AI5+AJ5+AK5</f>
        <v>2000000</v>
      </c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5"/>
      <c r="AL6" s="73">
        <f>AL5+AM5+AN5+AO5+AP5</f>
        <v>1090000</v>
      </c>
      <c r="AM6" s="74"/>
      <c r="AN6" s="74"/>
      <c r="AO6" s="74"/>
      <c r="AP6" s="75"/>
      <c r="AQ6" s="72"/>
      <c r="AR6" s="18"/>
    </row>
    <row r="8" spans="1:47" ht="12.75" customHeight="1"/>
    <row r="9" spans="1:47">
      <c r="AU9" s="38"/>
    </row>
    <row r="10" spans="1:47" ht="14.25"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</row>
    <row r="11" spans="1:47" ht="15"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/>
      <c r="AA11" s="63"/>
      <c r="AB11" s="62"/>
    </row>
    <row r="12" spans="1:47" ht="14.25"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</row>
    <row r="13" spans="1:47" ht="14.25"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9" ht="12.75" customHeight="1"/>
    <row r="30" ht="12.75" customHeight="1"/>
    <row r="41" ht="12.75" customHeight="1"/>
  </sheetData>
  <mergeCells count="9">
    <mergeCell ref="Z11:AA11"/>
    <mergeCell ref="D2:AQ2"/>
    <mergeCell ref="AC1:AQ1"/>
    <mergeCell ref="G3:H3"/>
    <mergeCell ref="I6:M6"/>
    <mergeCell ref="N6:Y6"/>
    <mergeCell ref="AQ5:AQ6"/>
    <mergeCell ref="Z6:AK6"/>
    <mergeCell ref="AL6:AP6"/>
  </mergeCells>
  <pageMargins left="0.19685039370078741" right="0.19685039370078741" top="0.74803149606299213" bottom="0.74803149606299213" header="0.31496062992125984" footer="0.31496062992125984"/>
  <pageSetup paperSize="8"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70ED045A-8521-4136-8E7E-085868DF65B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Zmiany</vt:lpstr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Kamińska Dorota</cp:lastModifiedBy>
  <cp:lastPrinted>2022-04-05T08:11:30Z</cp:lastPrinted>
  <dcterms:created xsi:type="dcterms:W3CDTF">2010-01-11T11:46:38Z</dcterms:created>
  <dcterms:modified xsi:type="dcterms:W3CDTF">2022-04-28T06:26:04Z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5794f22b-2a40-4afb-8549-27edbe9f18b7</vt:lpwstr>
  </property>
  <property fmtid="{D5CDD505-2E9C-101B-9397-08002B2CF9AE}" pid="3" name="bjSaver">
    <vt:lpwstr>X5S8JSnfAajLOdW9JfFlQlqtAPqKOEAV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