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8.84\UMUsers\m.palusinski\przetargi 2016_2020\Kanalizacja 2025\"/>
    </mc:Choice>
  </mc:AlternateContent>
  <xr:revisionPtr revIDLastSave="0" documentId="13_ncr:1_{EB46A70F-55E4-4C89-9E86-18581B8AF765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33" i="1"/>
  <c r="G33" i="1" s="1"/>
  <c r="F37" i="1"/>
  <c r="G37" i="1" s="1"/>
  <c r="F38" i="1"/>
  <c r="G38" i="1" s="1"/>
  <c r="F36" i="1"/>
  <c r="G36" i="1" s="1"/>
  <c r="A7" i="1"/>
  <c r="A9" i="1"/>
  <c r="A12" i="1" s="1"/>
  <c r="A13" i="1" s="1"/>
  <c r="A10" i="1" s="1"/>
  <c r="F7" i="1" l="1"/>
  <c r="G7" i="1" s="1"/>
  <c r="F10" i="1"/>
  <c r="G10" i="1" s="1"/>
  <c r="F11" i="1"/>
  <c r="G11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4" i="1"/>
  <c r="G34" i="1" s="1"/>
  <c r="F12" i="1"/>
  <c r="G12" i="1" s="1"/>
  <c r="F13" i="1"/>
  <c r="G13" i="1" s="1"/>
  <c r="G35" i="1"/>
  <c r="F39" i="1"/>
  <c r="G39" i="1" s="1"/>
  <c r="F8" i="1"/>
  <c r="G8" i="1" s="1"/>
  <c r="F9" i="1"/>
  <c r="G9" i="1" s="1"/>
  <c r="F6" i="1" l="1"/>
  <c r="F40" i="1" s="1"/>
  <c r="G6" i="1" l="1"/>
  <c r="G40" i="1" l="1"/>
</calcChain>
</file>

<file path=xl/sharedStrings.xml><?xml version="1.0" encoding="utf-8"?>
<sst xmlns="http://schemas.openxmlformats.org/spreadsheetml/2006/main" count="93" uniqueCount="65">
  <si>
    <t>l.p.</t>
  </si>
  <si>
    <t>Rodzaj usługi/ roboty</t>
  </si>
  <si>
    <t>Jedn. miary</t>
  </si>
  <si>
    <t>Cena jedn. netto</t>
  </si>
  <si>
    <t>Kwota całkowita netto</t>
  </si>
  <si>
    <t>kol. 4 x 5</t>
  </si>
  <si>
    <t>Kwota całkowita brutto</t>
  </si>
  <si>
    <t>kol. 6 + VAT</t>
  </si>
  <si>
    <t xml:space="preserve">Czyszczenie separatorów </t>
  </si>
  <si>
    <t>Mechaniczne lub ręczne czyszczenie kanału deszczowego dla średnic 150-350 mm/dla każdego zamulenia / należy również uwzględnić ewentualny koszt czyszczenia studni kanalizacyjnych znajdujących się na kanale</t>
  </si>
  <si>
    <t>Mechaniczne lub ręczne czyszczenie kanału deszczowego dla średnic 400-600 mm/dla każdego zamulenia / należy również uwzględnić ewentualny koszt czyszczenia studni kanalizacyjnych znajdujących się na kanale</t>
  </si>
  <si>
    <t>Wykonanie teleinspekcji kanału deszczowego</t>
  </si>
  <si>
    <t xml:space="preserve">Pompowanie zalewisk </t>
  </si>
  <si>
    <r>
      <t>Szacunkowe  ilości</t>
    </r>
    <r>
      <rPr>
        <sz val="11"/>
        <color theme="1"/>
        <rFont val="Calibri"/>
        <family val="2"/>
        <charset val="238"/>
        <scheme val="minor"/>
      </rPr>
      <t>*</t>
    </r>
  </si>
  <si>
    <t>1 szt.</t>
  </si>
  <si>
    <t>1 mb</t>
  </si>
  <si>
    <t xml:space="preserve">1 m3 </t>
  </si>
  <si>
    <t>Remont(wymiana) odcinka kanału deszczowego do fi 200 wraz z koniecznym odtworzeniem nawierzchni</t>
  </si>
  <si>
    <t>Dostarczenie pokrywy żeliwnej uchylnej wpustu ulicznego wraz z korpusem żeliwnym kl. D400 (3/4 lub pełny kołnierz)</t>
  </si>
  <si>
    <t>Dostarczenie i montaż betonowej płyty redukcyjnej 1000 na 600 wraz z odtworzeniem nawierzchni</t>
  </si>
  <si>
    <t>12a</t>
  </si>
  <si>
    <t>12b</t>
  </si>
  <si>
    <t>Czyszczenie zbiornika odparowującego dla wód opadowych</t>
  </si>
  <si>
    <t>Dostarczenie i montaż pokrywy żeliwnej uchylnej wpustu ulicznego wraz z korpusem żeliwnym kl. D400 (3/4 lub pełny kołnierz) oraz betonowym pierścieniem odciążającym wraz z odtworzeniem nawierzchni</t>
  </si>
  <si>
    <t>1 kpl.</t>
  </si>
  <si>
    <t>Dodstarczenie i montaż betonowego kręgu o wymiarach 500 mm x 1000 mm</t>
  </si>
  <si>
    <t>Montaż i uzupełnienie blokady ze śrubą do rusztów żeliwnych do odwodnienia liniowego</t>
  </si>
  <si>
    <t>Pogotowie techniczne (dyspozycyjność 24h/dobę)</t>
  </si>
  <si>
    <t>m-c</t>
  </si>
  <si>
    <t>1mb</t>
  </si>
  <si>
    <t>Dostarczenie studni z podstawą i szczelnym otworem na rurę do połaczenia z kanalizacją  wraz z zabudowaniem i odtworzeniem nawierzchni.</t>
  </si>
  <si>
    <t>Dostarczenie i motaż odcinka kanału deszczowego do fi 200 (przykanalik ) wraz z koniecznym odtworzeniem nawierzchni</t>
  </si>
  <si>
    <t>Dostarczenie wraz z montażem przejścia szczelnego do fi 200</t>
  </si>
  <si>
    <t xml:space="preserve">Czyszczenie odwodnień liniowych  zakrytych (różne wymiary różne typy) </t>
  </si>
  <si>
    <t xml:space="preserve">Czyszczenie odwodnień liniowych  betonowych odkrytych (różne wymiary różne typy) </t>
  </si>
  <si>
    <t>Regulacja wysokościowa wpustu poprzez dostarczenie i montaż betonowego lub polimerobetonowego pierścienia odciążającego wraz z odtworzeniem nawierzchni</t>
  </si>
  <si>
    <t>Dostawa i montaż /uzupełnienie skradzionej lub zniszczonej / pokrywy wpustu ulicznego pokrywa żeliwna kl. D400</t>
  </si>
  <si>
    <t>Dostawa i montaż /uzupełnienie skradzionej lub zniszczonej / pokrywy wpustu ulicznego                        pokrywa z polimerobetonu kl. D400</t>
  </si>
  <si>
    <t>Dostawa i montaż /uzupełnienie skradzionej lub zniszczonej / pokrywy wpustu ulicznego                        pokrywa z polimerobetonu kl. C250</t>
  </si>
  <si>
    <t>Dostawa i montaż /uzupełnienie skradzionego lub zniszczonego / kompletnego wpustu krawężnikowo-jezdniowego (wraz z korpusem) kl. D400 wykonanego z żeliwa wraz z odtworzeniem nawierzchni</t>
  </si>
  <si>
    <t>Dostawa i montaż /uzupełnienie skradzionej lub zniszczonej / pokrywy studni rewizyjnej φ 600 - pokrywa betonowa kl. D400</t>
  </si>
  <si>
    <t>Dostawa i montaż /uzupełnienie skradzionej lub zniszczonej / pokrywy studni rewizyjnej φ 600 - pokrywa żeliwna kl. D400</t>
  </si>
  <si>
    <t>Dostawa i montaż /uzupełnienie skradzionej lub zniszczonej / pokrywy studni rewizyjnej φ 600 - pokrywa żeliwna z wypełnieniem betonowym kl. D400</t>
  </si>
  <si>
    <t>Dostawa i montaż /uzupełnienie skradzionej lub zniszczonej / pokrywy studni rewizyjnej φ 600 - pokrywa z polimerobetonu kl. D400</t>
  </si>
  <si>
    <t>Dostawa i montaż /uzupełnienie skradzionej lub zniszczonej / pokrywy studni rewizyjnej φ 600 uchylnej - pokrywa z polimerobetonu kl. B125 z pierścieniem - wraz z odtworzeniem nawierzchni</t>
  </si>
  <si>
    <t>Dostawa i montaż /uzupełnienie skradzionej lub zniszczonej / pokrywy studni rewizyjnej φ 600 uchylnej - pokrywa z polimerobetonu kl. D400 z pierścieniem - wraz z odtworzeniem nawierzchni</t>
  </si>
  <si>
    <t>Dostawa i montaż /uzupełnienie skradzionej lub zniszczonego kompletnego odcinka odwodnienia liniowego z korytkiem z polimerobetonu wraz z kratką żeliwną D400 wraz z blokadą o szerokości 200 mm</t>
  </si>
  <si>
    <t>Dostawa i montaż /uzupełnienie skradzionego lub zniszczongo odcinka odwodnienia liniowego z rusztem z żeliwa - różne rodzaje i typy z blokadą klasa D400</t>
  </si>
  <si>
    <t>Dostawa i montaż /uzupełnienie skradzionego lub zniszczongo odcinka odwodnienia liniowego  z rusztem z żeliwa różne rodzaje wraz z blokadą klasy - D125</t>
  </si>
  <si>
    <t>9a</t>
  </si>
  <si>
    <t>9b</t>
  </si>
  <si>
    <t>9c</t>
  </si>
  <si>
    <t>9d</t>
  </si>
  <si>
    <t>12c</t>
  </si>
  <si>
    <t>12d</t>
  </si>
  <si>
    <t>13a</t>
  </si>
  <si>
    <t>13b</t>
  </si>
  <si>
    <t>13c</t>
  </si>
  <si>
    <t>13d</t>
  </si>
  <si>
    <t xml:space="preserve">Czyszczenie wskazanego wpustu deszczowego wraz z przykanalikiem </t>
  </si>
  <si>
    <t>14a</t>
  </si>
  <si>
    <t>14b</t>
  </si>
  <si>
    <t>Czyszczenie studni kanalizacji deszczowej - różne typy i różne rodzaje</t>
  </si>
  <si>
    <t>SUMA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</si>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</sst>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#,##0.00\ [$€-1]"/>
    <numFmt numFmtId="166" formatCode="_-* #,##0.00\ [$zł-415]_-;\-* #,##0.00\ [$zł-415]_-;_-* &quot;-&quot;??\ [$zł-415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/>
    <xf numFmtId="164" fontId="5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65" fontId="6" fillId="0" borderId="0" xfId="0" applyNumberFormat="1" applyFont="1" applyAlignment="1">
      <alignment horizontal="center"/>
    </xf>
    <xf numFmtId="16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="120" zoomScaleNormal="120" workbookViewId="0">
      <selection activeCell="F43" sqref="F43"/>
    </sheetView>
  </sheetViews>
  <sheetFormatPr defaultRowHeight="15" x14ac:dyDescent="0.25"/>
  <cols>
    <col min="1" max="1" width="4.85546875" customWidth="1"/>
    <col min="2" max="2" width="30.140625" style="1" customWidth="1"/>
    <col min="3" max="3" width="5.7109375" customWidth="1"/>
    <col min="4" max="4" width="11.5703125" customWidth="1"/>
    <col min="5" max="5" width="12" customWidth="1"/>
    <col min="6" max="6" width="14.5703125" customWidth="1"/>
    <col min="7" max="7" width="14.28515625" customWidth="1"/>
    <col min="8" max="8" width="11.85546875" bestFit="1" customWidth="1"/>
  </cols>
  <sheetData>
    <row r="1" spans="1:7" x14ac:dyDescent="0.25">
      <c r="F1" t="s">
        <v>64</v>
      </c>
    </row>
    <row r="3" spans="1:7" ht="45" x14ac:dyDescent="0.25">
      <c r="A3" s="19" t="s">
        <v>0</v>
      </c>
      <c r="B3" s="20" t="s">
        <v>1</v>
      </c>
      <c r="C3" s="19" t="s">
        <v>2</v>
      </c>
      <c r="D3" s="19" t="s">
        <v>3</v>
      </c>
      <c r="E3" s="19" t="s">
        <v>13</v>
      </c>
      <c r="F3" s="3" t="s">
        <v>4</v>
      </c>
      <c r="G3" s="3" t="s">
        <v>6</v>
      </c>
    </row>
    <row r="4" spans="1:7" x14ac:dyDescent="0.25">
      <c r="A4" s="19"/>
      <c r="B4" s="20"/>
      <c r="C4" s="19"/>
      <c r="D4" s="19"/>
      <c r="E4" s="19"/>
      <c r="F4" s="3" t="s">
        <v>5</v>
      </c>
      <c r="G4" s="3" t="s">
        <v>7</v>
      </c>
    </row>
    <row r="5" spans="1:7" x14ac:dyDescent="0.25">
      <c r="A5" s="3">
        <v>1</v>
      </c>
      <c r="B5" s="5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</row>
    <row r="6" spans="1:7" ht="45" x14ac:dyDescent="0.25">
      <c r="A6" s="5">
        <v>1</v>
      </c>
      <c r="B6" s="4" t="s">
        <v>59</v>
      </c>
      <c r="C6" s="5" t="s">
        <v>14</v>
      </c>
      <c r="D6" s="8"/>
      <c r="E6" s="9">
        <v>1400</v>
      </c>
      <c r="F6" s="8">
        <f>D6*E6</f>
        <v>0</v>
      </c>
      <c r="G6" s="8">
        <f>F6*1.08</f>
        <v>0</v>
      </c>
    </row>
    <row r="7" spans="1:7" x14ac:dyDescent="0.25">
      <c r="A7" s="5">
        <f>SUM(A6+1)</f>
        <v>2</v>
      </c>
      <c r="B7" s="4" t="s">
        <v>8</v>
      </c>
      <c r="C7" s="5" t="s">
        <v>14</v>
      </c>
      <c r="D7" s="8"/>
      <c r="E7" s="9">
        <v>13</v>
      </c>
      <c r="F7" s="8">
        <f t="shared" ref="F7:F39" si="0">D7*E7</f>
        <v>0</v>
      </c>
      <c r="G7" s="8">
        <f t="shared" ref="G7:G11" si="1">F7*1.08</f>
        <v>0</v>
      </c>
    </row>
    <row r="8" spans="1:7" ht="45" x14ac:dyDescent="0.25">
      <c r="A8" s="5">
        <v>3</v>
      </c>
      <c r="B8" s="4" t="s">
        <v>33</v>
      </c>
      <c r="C8" s="5" t="s">
        <v>15</v>
      </c>
      <c r="D8" s="8"/>
      <c r="E8" s="9">
        <v>250</v>
      </c>
      <c r="F8" s="8">
        <f t="shared" si="0"/>
        <v>0</v>
      </c>
      <c r="G8" s="8">
        <f t="shared" si="1"/>
        <v>0</v>
      </c>
    </row>
    <row r="9" spans="1:7" ht="45" x14ac:dyDescent="0.25">
      <c r="A9" s="5">
        <f>SUM(A8+1)</f>
        <v>4</v>
      </c>
      <c r="B9" s="4" t="s">
        <v>34</v>
      </c>
      <c r="C9" s="5" t="s">
        <v>15</v>
      </c>
      <c r="D9" s="8"/>
      <c r="E9" s="9">
        <v>500</v>
      </c>
      <c r="F9" s="8">
        <f t="shared" si="0"/>
        <v>0</v>
      </c>
      <c r="G9" s="8">
        <f t="shared" si="1"/>
        <v>0</v>
      </c>
    </row>
    <row r="10" spans="1:7" ht="120" x14ac:dyDescent="0.25">
      <c r="A10" s="5">
        <f>SUM(A13+1)</f>
        <v>7</v>
      </c>
      <c r="B10" s="4" t="s">
        <v>9</v>
      </c>
      <c r="C10" s="5" t="s">
        <v>15</v>
      </c>
      <c r="D10" s="8"/>
      <c r="E10" s="9">
        <v>50</v>
      </c>
      <c r="F10" s="8">
        <f t="shared" si="0"/>
        <v>0</v>
      </c>
      <c r="G10" s="8">
        <f t="shared" si="1"/>
        <v>0</v>
      </c>
    </row>
    <row r="11" spans="1:7" ht="120" x14ac:dyDescent="0.25">
      <c r="A11" s="5">
        <v>8</v>
      </c>
      <c r="B11" s="4" t="s">
        <v>10</v>
      </c>
      <c r="C11" s="5" t="s">
        <v>15</v>
      </c>
      <c r="D11" s="8"/>
      <c r="E11" s="9">
        <v>40</v>
      </c>
      <c r="F11" s="8">
        <f t="shared" si="0"/>
        <v>0</v>
      </c>
      <c r="G11" s="8">
        <f t="shared" si="1"/>
        <v>0</v>
      </c>
    </row>
    <row r="12" spans="1:7" ht="45" x14ac:dyDescent="0.25">
      <c r="A12" s="5">
        <f>SUM(A9+1)</f>
        <v>5</v>
      </c>
      <c r="B12" s="4" t="s">
        <v>62</v>
      </c>
      <c r="C12" s="5" t="s">
        <v>14</v>
      </c>
      <c r="D12" s="8"/>
      <c r="E12" s="9">
        <v>15</v>
      </c>
      <c r="F12" s="8">
        <f>D13*E12</f>
        <v>0</v>
      </c>
      <c r="G12" s="8">
        <f>F12*1.23</f>
        <v>0</v>
      </c>
    </row>
    <row r="13" spans="1:7" ht="45" x14ac:dyDescent="0.25">
      <c r="A13" s="5">
        <f>SUM(A12+1)</f>
        <v>6</v>
      </c>
      <c r="B13" s="4" t="s">
        <v>22</v>
      </c>
      <c r="C13" s="5" t="s">
        <v>14</v>
      </c>
      <c r="D13" s="8"/>
      <c r="E13" s="9">
        <v>1</v>
      </c>
      <c r="F13" s="8">
        <f>D35*E13</f>
        <v>0</v>
      </c>
      <c r="G13" s="8">
        <f>F13*1.23</f>
        <v>0</v>
      </c>
    </row>
    <row r="14" spans="1:7" ht="99" customHeight="1" x14ac:dyDescent="0.25">
      <c r="A14" s="5" t="s">
        <v>49</v>
      </c>
      <c r="B14" s="4" t="s">
        <v>18</v>
      </c>
      <c r="C14" s="5" t="s">
        <v>14</v>
      </c>
      <c r="D14" s="8"/>
      <c r="E14" s="9">
        <v>20</v>
      </c>
      <c r="F14" s="8">
        <f t="shared" si="0"/>
        <v>0</v>
      </c>
      <c r="G14" s="8">
        <f>F14*1.23</f>
        <v>0</v>
      </c>
    </row>
    <row r="15" spans="1:7" ht="105" x14ac:dyDescent="0.25">
      <c r="A15" s="5" t="s">
        <v>50</v>
      </c>
      <c r="B15" s="4" t="s">
        <v>23</v>
      </c>
      <c r="C15" s="5" t="s">
        <v>24</v>
      </c>
      <c r="D15" s="8"/>
      <c r="E15" s="9">
        <v>5</v>
      </c>
      <c r="F15" s="8">
        <f t="shared" si="0"/>
        <v>0</v>
      </c>
      <c r="G15" s="8">
        <f t="shared" ref="G15:G38" si="2">F15*1.23</f>
        <v>0</v>
      </c>
    </row>
    <row r="16" spans="1:7" ht="90" x14ac:dyDescent="0.25">
      <c r="A16" s="5" t="s">
        <v>51</v>
      </c>
      <c r="B16" s="4" t="s">
        <v>35</v>
      </c>
      <c r="C16" s="5" t="s">
        <v>14</v>
      </c>
      <c r="D16" s="8"/>
      <c r="E16" s="9">
        <v>20</v>
      </c>
      <c r="F16" s="8">
        <f t="shared" si="0"/>
        <v>0</v>
      </c>
      <c r="G16" s="8">
        <f t="shared" si="2"/>
        <v>0</v>
      </c>
    </row>
    <row r="17" spans="1:7" ht="45" x14ac:dyDescent="0.25">
      <c r="A17" s="5" t="s">
        <v>52</v>
      </c>
      <c r="B17" s="4" t="s">
        <v>25</v>
      </c>
      <c r="C17" s="5" t="s">
        <v>14</v>
      </c>
      <c r="D17" s="8"/>
      <c r="E17" s="9">
        <v>4</v>
      </c>
      <c r="F17" s="8">
        <f t="shared" si="0"/>
        <v>0</v>
      </c>
      <c r="G17" s="8">
        <f t="shared" si="2"/>
        <v>0</v>
      </c>
    </row>
    <row r="18" spans="1:7" ht="45" x14ac:dyDescent="0.25">
      <c r="A18" s="5">
        <v>10</v>
      </c>
      <c r="B18" s="4" t="s">
        <v>19</v>
      </c>
      <c r="C18" s="5" t="s">
        <v>14</v>
      </c>
      <c r="D18" s="8"/>
      <c r="E18" s="9">
        <v>2</v>
      </c>
      <c r="F18" s="8">
        <f t="shared" si="0"/>
        <v>0</v>
      </c>
      <c r="G18" s="8">
        <f t="shared" si="2"/>
        <v>0</v>
      </c>
    </row>
    <row r="19" spans="1:7" ht="60" x14ac:dyDescent="0.25">
      <c r="A19" s="5">
        <v>11</v>
      </c>
      <c r="B19" s="4" t="s">
        <v>17</v>
      </c>
      <c r="C19" s="5" t="s">
        <v>15</v>
      </c>
      <c r="D19" s="8"/>
      <c r="E19" s="9">
        <v>10</v>
      </c>
      <c r="F19" s="8">
        <f t="shared" si="0"/>
        <v>0</v>
      </c>
      <c r="G19" s="8">
        <f t="shared" si="2"/>
        <v>0</v>
      </c>
    </row>
    <row r="20" spans="1:7" ht="60" x14ac:dyDescent="0.25">
      <c r="A20" s="5" t="s">
        <v>20</v>
      </c>
      <c r="B20" s="4" t="s">
        <v>36</v>
      </c>
      <c r="C20" s="5" t="s">
        <v>14</v>
      </c>
      <c r="D20" s="8"/>
      <c r="E20" s="9">
        <v>20</v>
      </c>
      <c r="F20" s="8">
        <f t="shared" si="0"/>
        <v>0</v>
      </c>
      <c r="G20" s="8">
        <f t="shared" si="2"/>
        <v>0</v>
      </c>
    </row>
    <row r="21" spans="1:7" ht="75" x14ac:dyDescent="0.25">
      <c r="A21" s="4" t="s">
        <v>21</v>
      </c>
      <c r="B21" s="6" t="s">
        <v>37</v>
      </c>
      <c r="C21" s="5" t="s">
        <v>14</v>
      </c>
      <c r="D21" s="8"/>
      <c r="E21" s="9">
        <v>15</v>
      </c>
      <c r="F21" s="8">
        <f t="shared" si="0"/>
        <v>0</v>
      </c>
      <c r="G21" s="8">
        <f t="shared" si="2"/>
        <v>0</v>
      </c>
    </row>
    <row r="22" spans="1:7" ht="75" x14ac:dyDescent="0.25">
      <c r="A22" s="4" t="s">
        <v>53</v>
      </c>
      <c r="B22" s="6" t="s">
        <v>38</v>
      </c>
      <c r="C22" s="5" t="s">
        <v>14</v>
      </c>
      <c r="D22" s="8"/>
      <c r="E22" s="9">
        <v>6</v>
      </c>
      <c r="F22" s="8">
        <f t="shared" si="0"/>
        <v>0</v>
      </c>
      <c r="G22" s="8">
        <f t="shared" si="2"/>
        <v>0</v>
      </c>
    </row>
    <row r="23" spans="1:7" ht="105" x14ac:dyDescent="0.25">
      <c r="A23" s="4" t="s">
        <v>54</v>
      </c>
      <c r="B23" s="6" t="s">
        <v>39</v>
      </c>
      <c r="C23" s="5" t="s">
        <v>14</v>
      </c>
      <c r="D23" s="8"/>
      <c r="E23" s="9">
        <v>2</v>
      </c>
      <c r="F23" s="8">
        <f t="shared" si="0"/>
        <v>0</v>
      </c>
      <c r="G23" s="8">
        <f t="shared" si="2"/>
        <v>0</v>
      </c>
    </row>
    <row r="24" spans="1:7" ht="60" x14ac:dyDescent="0.25">
      <c r="A24" s="5" t="s">
        <v>55</v>
      </c>
      <c r="B24" s="4" t="s">
        <v>40</v>
      </c>
      <c r="C24" s="5" t="s">
        <v>14</v>
      </c>
      <c r="D24" s="8"/>
      <c r="E24" s="9">
        <v>6</v>
      </c>
      <c r="F24" s="8">
        <f t="shared" si="0"/>
        <v>0</v>
      </c>
      <c r="G24" s="8">
        <f t="shared" si="2"/>
        <v>0</v>
      </c>
    </row>
    <row r="25" spans="1:7" ht="60" x14ac:dyDescent="0.25">
      <c r="A25" s="5" t="s">
        <v>56</v>
      </c>
      <c r="B25" s="4" t="s">
        <v>41</v>
      </c>
      <c r="C25" s="5" t="s">
        <v>14</v>
      </c>
      <c r="D25" s="8"/>
      <c r="E25" s="9">
        <v>4</v>
      </c>
      <c r="F25" s="8">
        <f t="shared" si="0"/>
        <v>0</v>
      </c>
      <c r="G25" s="8">
        <f t="shared" si="2"/>
        <v>0</v>
      </c>
    </row>
    <row r="26" spans="1:7" ht="75" x14ac:dyDescent="0.25">
      <c r="A26" s="5" t="s">
        <v>57</v>
      </c>
      <c r="B26" s="4" t="s">
        <v>42</v>
      </c>
      <c r="C26" s="5" t="s">
        <v>14</v>
      </c>
      <c r="D26" s="8"/>
      <c r="E26" s="9">
        <v>6</v>
      </c>
      <c r="F26" s="8">
        <f t="shared" si="0"/>
        <v>0</v>
      </c>
      <c r="G26" s="8">
        <f t="shared" si="2"/>
        <v>0</v>
      </c>
    </row>
    <row r="27" spans="1:7" ht="75" x14ac:dyDescent="0.25">
      <c r="A27" s="5" t="s">
        <v>58</v>
      </c>
      <c r="B27" s="6" t="s">
        <v>43</v>
      </c>
      <c r="C27" s="5" t="s">
        <v>14</v>
      </c>
      <c r="D27" s="8"/>
      <c r="E27" s="9">
        <v>5</v>
      </c>
      <c r="F27" s="8">
        <f t="shared" si="0"/>
        <v>0</v>
      </c>
      <c r="G27" s="8">
        <f t="shared" si="2"/>
        <v>0</v>
      </c>
    </row>
    <row r="28" spans="1:7" ht="105" x14ac:dyDescent="0.25">
      <c r="A28" s="5" t="s">
        <v>60</v>
      </c>
      <c r="B28" s="4" t="s">
        <v>44</v>
      </c>
      <c r="C28" s="5" t="s">
        <v>14</v>
      </c>
      <c r="D28" s="8"/>
      <c r="E28" s="9">
        <v>1</v>
      </c>
      <c r="F28" s="8">
        <f t="shared" si="0"/>
        <v>0</v>
      </c>
      <c r="G28" s="8">
        <f t="shared" si="2"/>
        <v>0</v>
      </c>
    </row>
    <row r="29" spans="1:7" ht="105" x14ac:dyDescent="0.25">
      <c r="A29" s="5" t="s">
        <v>61</v>
      </c>
      <c r="B29" s="4" t="s">
        <v>45</v>
      </c>
      <c r="C29" s="5" t="s">
        <v>14</v>
      </c>
      <c r="D29" s="8"/>
      <c r="E29" s="9">
        <v>1</v>
      </c>
      <c r="F29" s="8">
        <f t="shared" si="0"/>
        <v>0</v>
      </c>
      <c r="G29" s="8">
        <f t="shared" si="2"/>
        <v>0</v>
      </c>
    </row>
    <row r="30" spans="1:7" ht="30" x14ac:dyDescent="0.25">
      <c r="A30" s="5">
        <v>15</v>
      </c>
      <c r="B30" s="4" t="s">
        <v>11</v>
      </c>
      <c r="C30" s="5" t="s">
        <v>15</v>
      </c>
      <c r="D30" s="8"/>
      <c r="E30" s="9">
        <v>10</v>
      </c>
      <c r="F30" s="8">
        <f t="shared" si="0"/>
        <v>0</v>
      </c>
      <c r="G30" s="8">
        <f t="shared" si="2"/>
        <v>0</v>
      </c>
    </row>
    <row r="31" spans="1:7" ht="105" x14ac:dyDescent="0.25">
      <c r="A31" s="5">
        <v>16</v>
      </c>
      <c r="B31" s="4" t="s">
        <v>46</v>
      </c>
      <c r="C31" s="5" t="s">
        <v>15</v>
      </c>
      <c r="D31" s="8"/>
      <c r="E31" s="9">
        <v>5</v>
      </c>
      <c r="F31" s="8">
        <f t="shared" si="0"/>
        <v>0</v>
      </c>
      <c r="G31" s="8">
        <f t="shared" si="2"/>
        <v>0</v>
      </c>
    </row>
    <row r="32" spans="1:7" ht="75" x14ac:dyDescent="0.25">
      <c r="A32" s="5">
        <v>17</v>
      </c>
      <c r="B32" s="4" t="s">
        <v>47</v>
      </c>
      <c r="C32" s="5" t="s">
        <v>15</v>
      </c>
      <c r="D32" s="8"/>
      <c r="E32" s="9">
        <v>20</v>
      </c>
      <c r="F32" s="8">
        <f t="shared" si="0"/>
        <v>0</v>
      </c>
      <c r="G32" s="8">
        <f t="shared" si="2"/>
        <v>0</v>
      </c>
    </row>
    <row r="33" spans="1:7" ht="75" x14ac:dyDescent="0.25">
      <c r="A33" s="5">
        <v>18</v>
      </c>
      <c r="B33" s="4" t="s">
        <v>48</v>
      </c>
      <c r="C33" s="5" t="s">
        <v>29</v>
      </c>
      <c r="D33" s="18"/>
      <c r="E33" s="9">
        <v>10</v>
      </c>
      <c r="F33" s="8">
        <f t="shared" si="0"/>
        <v>0</v>
      </c>
      <c r="G33" s="8">
        <f t="shared" si="2"/>
        <v>0</v>
      </c>
    </row>
    <row r="34" spans="1:7" ht="45" x14ac:dyDescent="0.25">
      <c r="A34" s="5">
        <v>19</v>
      </c>
      <c r="B34" s="4" t="s">
        <v>26</v>
      </c>
      <c r="C34" s="5" t="s">
        <v>14</v>
      </c>
      <c r="D34" s="8"/>
      <c r="E34" s="9">
        <v>10</v>
      </c>
      <c r="F34" s="8">
        <f>D12*E34</f>
        <v>0</v>
      </c>
      <c r="G34" s="8">
        <f t="shared" si="2"/>
        <v>0</v>
      </c>
    </row>
    <row r="35" spans="1:7" x14ac:dyDescent="0.25">
      <c r="A35" s="5">
        <v>20</v>
      </c>
      <c r="B35" s="4" t="s">
        <v>12</v>
      </c>
      <c r="C35" s="5" t="s">
        <v>16</v>
      </c>
      <c r="D35" s="8"/>
      <c r="E35" s="9">
        <v>25</v>
      </c>
      <c r="F35" s="8">
        <f>D35*E35</f>
        <v>0</v>
      </c>
      <c r="G35" s="8">
        <f t="shared" si="2"/>
        <v>0</v>
      </c>
    </row>
    <row r="36" spans="1:7" ht="75" x14ac:dyDescent="0.25">
      <c r="A36" s="5">
        <v>21</v>
      </c>
      <c r="B36" s="4" t="s">
        <v>30</v>
      </c>
      <c r="C36" s="5" t="s">
        <v>14</v>
      </c>
      <c r="D36" s="8"/>
      <c r="E36" s="9">
        <v>3</v>
      </c>
      <c r="F36" s="8">
        <f t="shared" ref="F36:F38" si="3">D36*E36</f>
        <v>0</v>
      </c>
      <c r="G36" s="8">
        <f t="shared" si="2"/>
        <v>0</v>
      </c>
    </row>
    <row r="37" spans="1:7" ht="60" x14ac:dyDescent="0.25">
      <c r="A37" s="5">
        <v>22</v>
      </c>
      <c r="B37" s="4" t="s">
        <v>31</v>
      </c>
      <c r="C37" s="5" t="s">
        <v>29</v>
      </c>
      <c r="D37" s="8"/>
      <c r="E37" s="9">
        <v>10</v>
      </c>
      <c r="F37" s="8">
        <f t="shared" si="3"/>
        <v>0</v>
      </c>
      <c r="G37" s="8">
        <f t="shared" si="2"/>
        <v>0</v>
      </c>
    </row>
    <row r="38" spans="1:7" ht="30" x14ac:dyDescent="0.25">
      <c r="A38" s="5">
        <v>23</v>
      </c>
      <c r="B38" s="4" t="s">
        <v>32</v>
      </c>
      <c r="C38" s="5" t="s">
        <v>14</v>
      </c>
      <c r="D38" s="8"/>
      <c r="E38" s="9">
        <v>4</v>
      </c>
      <c r="F38" s="8">
        <f t="shared" si="3"/>
        <v>0</v>
      </c>
      <c r="G38" s="8">
        <f t="shared" si="2"/>
        <v>0</v>
      </c>
    </row>
    <row r="39" spans="1:7" ht="30" x14ac:dyDescent="0.25">
      <c r="A39" s="5">
        <v>24</v>
      </c>
      <c r="B39" s="7" t="s">
        <v>27</v>
      </c>
      <c r="C39" s="5" t="s">
        <v>28</v>
      </c>
      <c r="D39" s="8"/>
      <c r="E39" s="11">
        <v>12</v>
      </c>
      <c r="F39" s="12">
        <f t="shared" si="0"/>
        <v>0</v>
      </c>
      <c r="G39" s="12">
        <f>F39*1.23</f>
        <v>0</v>
      </c>
    </row>
    <row r="40" spans="1:7" x14ac:dyDescent="0.25">
      <c r="A40" s="1"/>
      <c r="C40" s="1"/>
      <c r="D40" s="1"/>
      <c r="E40" s="13" t="s">
        <v>63</v>
      </c>
      <c r="F40" s="14">
        <f>SUM(F6:F39)</f>
        <v>0</v>
      </c>
      <c r="G40" s="14">
        <f>SUM(G6:G39)</f>
        <v>0</v>
      </c>
    </row>
    <row r="41" spans="1:7" x14ac:dyDescent="0.25">
      <c r="A41" s="1"/>
      <c r="B41" s="2"/>
      <c r="C41" s="1"/>
      <c r="D41" s="1"/>
      <c r="E41" s="1"/>
      <c r="F41" s="10"/>
      <c r="G41" s="10"/>
    </row>
    <row r="42" spans="1:7" x14ac:dyDescent="0.25">
      <c r="B42"/>
    </row>
    <row r="43" spans="1:7" x14ac:dyDescent="0.25">
      <c r="B43"/>
      <c r="F43" s="15"/>
    </row>
    <row r="44" spans="1:7" x14ac:dyDescent="0.25">
      <c r="B44"/>
      <c r="F44" s="15"/>
    </row>
    <row r="45" spans="1:7" x14ac:dyDescent="0.25">
      <c r="B45" s="16"/>
      <c r="C45" s="16"/>
      <c r="F45" s="17"/>
    </row>
    <row r="46" spans="1:7" x14ac:dyDescent="0.25">
      <c r="B46"/>
    </row>
    <row r="47" spans="1:7" x14ac:dyDescent="0.25">
      <c r="B47"/>
    </row>
    <row r="48" spans="1:7" x14ac:dyDescent="0.25">
      <c r="B48"/>
    </row>
  </sheetData>
  <mergeCells count="5">
    <mergeCell ref="E3:E4"/>
    <mergeCell ref="A3:A4"/>
    <mergeCell ref="B3:B4"/>
    <mergeCell ref="C3:C4"/>
    <mergeCell ref="D3:D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p.szczepanski</dc:creator>
  <cp:lastModifiedBy>Michał Palusiński</cp:lastModifiedBy>
  <cp:lastPrinted>2024-11-26T08:56:31Z</cp:lastPrinted>
  <dcterms:created xsi:type="dcterms:W3CDTF">2014-10-10T13:24:55Z</dcterms:created>
  <dcterms:modified xsi:type="dcterms:W3CDTF">2024-11-26T08:56:53Z</dcterms:modified>
</cp:coreProperties>
</file>