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25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<sst xmlns="http://schemas.openxmlformats.org/spreadsheetml/2006/main" count="211" uniqueCount="137">
  <si>
    <t>Lp.</t>
  </si>
  <si>
    <t>Podstawa</t>
  </si>
  <si>
    <t>Nr spec. technicz.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</si>
  <si>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</si>
  <si>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</si>
  <si>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</si>
  <si>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</si>
  <si>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</si>
  <si>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</si>
  <si>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</si>
  <si>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</si>
  <si>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</si>
  <si>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</si>
  <si>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</si>
  <si>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</si>
  <si>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8</t>
  </si>
  <si>
    <t>ROBOTY PRZYGOTOWAWCZE</t>
  </si>
  <si>
    <t>KNNR 1 0111-01</t>
  </si>
  <si>
    <t/>
  </si>
  <si>
    <t>Roboty pomiarowe przy liniowych robotach ziemnych - trasa dróg w terenie równinnym</t>
  </si>
  <si>
    <t>km</t>
  </si>
  <si>
    <t>RAZEM 1 ROBOTY PRZYGOTOWAWCZE</t>
  </si>
  <si>
    <t>ROBOTY ZIEMNE</t>
  </si>
  <si>
    <t>2.1</t>
  </si>
  <si>
    <t>Zdjęcie humusu</t>
  </si>
  <si>
    <t>KNNR 1 0113-01</t>
  </si>
  <si>
    <t>Usunięcie warstwy ziemi urodzajnej (humusu) o grubości do 15 cm za pomocą spycharek</t>
  </si>
  <si>
    <t>m2</t>
  </si>
  <si>
    <t>KNR 4-01 0108-01</t>
  </si>
  <si>
    <t>Wywóz ziemi samochodami skrzyniowymi na odległość do 4 km</t>
  </si>
  <si>
    <t>m3</t>
  </si>
  <si>
    <t>RAZEM 2.1 Zdjęcie humusu</t>
  </si>
  <si>
    <t>RAZEM 2 ROBOTY ZIEMNE</t>
  </si>
  <si>
    <t>WYKONANIE WYKOPÓW W GRUNTACH NIESKALISTYCH</t>
  </si>
  <si>
    <t>3.1</t>
  </si>
  <si>
    <t>KNNR 1 0202-05</t>
  </si>
  <si>
    <t>Roboty ziemne wykonywane koparkami podsiębiernymi o poj. łyżki 0.40 m3 w gruncie kat. I-II z transportem urobku na odległość do 4 km samochodami samowyładowczymi</t>
  </si>
  <si>
    <t xml:space="preserve">RAZEM 3.1 </t>
  </si>
  <si>
    <t>RAZEM 3 WYKONANIE WYKOPÓW W GRUNTACH NIESKALISTYCH</t>
  </si>
  <si>
    <t>BUDOWA KANAŁU TECHNOLOGICZNEGO</t>
  </si>
  <si>
    <t>ZN-97/TP S.A.-040 0301-01</t>
  </si>
  <si>
    <t>Budowa studni kablowych prefabrykowanych rozdzielczych SKR-1 w gruncie kategorii I-II</t>
  </si>
  <si>
    <t>szt.</t>
  </si>
  <si>
    <t>ZN-97/TP S.A.-040 0101-01</t>
  </si>
  <si>
    <t>Budowa kanalizacji kablowej pierwotnej z rur z tworzyw sztucznych w wykopie wykonanym mechanicznie w gruncie kat. I-II</t>
  </si>
  <si>
    <t>m</t>
  </si>
  <si>
    <t>RAZEM 4 BUDOWA KANAŁU TECHNOLOGICZNEGO</t>
  </si>
  <si>
    <t>ODWODNIENIE</t>
  </si>
  <si>
    <t>KNNR 4 1414-01</t>
  </si>
  <si>
    <t>Studnie rewizyjne z kręgów betonowych i żelbetowych o śr. 1000 mm wykonywane metodą studniarską w gruncie kat.I-II - głębokość 1,5 m, KRĘGI BETONOWE WYS. 500 mm</t>
  </si>
  <si>
    <t>stud.</t>
  </si>
  <si>
    <t>KNNR 11 0501-05</t>
  </si>
  <si>
    <t>Podłoża i obsypki z kruszyw naturalnych dowiezionych, żwir - ława pod kolektor główny Kd 500</t>
  </si>
  <si>
    <t>9</t>
  </si>
  <si>
    <t>KNNR 4 1308-07</t>
  </si>
  <si>
    <t>Kanały z rur strukturalnych PP SN8 o śr. zewn. 500 mm</t>
  </si>
  <si>
    <t>10</t>
  </si>
  <si>
    <t>Podłoża i obsypki z kruszyw naturalnych dowiezionych, piasek - obsypka kolektora Kd 500</t>
  </si>
  <si>
    <t>11</t>
  </si>
  <si>
    <t>Podłoża i obsypki z kruszyw naturalnych dowiezionych. żwir - zasypanie wykopu nad kolektorem głównym Kd 500</t>
  </si>
  <si>
    <t>12</t>
  </si>
  <si>
    <t>KNNR 4 1424-02</t>
  </si>
  <si>
    <t>Studzienki ściekowe uliczne betonowe o śr.500 mm z osadnikiem bez syfonu</t>
  </si>
  <si>
    <t>13</t>
  </si>
  <si>
    <t>Podłoża i obsypki z kruszyw naturalnych dowiezionych, żwir - ławy pod kanaliki Kd 200</t>
  </si>
  <si>
    <t>14</t>
  </si>
  <si>
    <t>KNNR 4 1308-03</t>
  </si>
  <si>
    <t>Przykanalik z rur strukturalnych PP SN8 o śr. zewn. 200 mm</t>
  </si>
  <si>
    <t>15</t>
  </si>
  <si>
    <t>Podłoża i obsypki z kruszyw naturalnych dowiezionych. żwir - zasypanie wykopu nad przykanalikiem Kd 200</t>
  </si>
  <si>
    <t>RAZEM 5 ODWODNIENIE</t>
  </si>
  <si>
    <t>WYKONANIE NASYPÓW</t>
  </si>
  <si>
    <t>16</t>
  </si>
  <si>
    <t>KNKRB 1 0228-01</t>
  </si>
  <si>
    <t>Formowanie nasypów o wys. do 3 m w gruncie kat. I-II bez zagęszczania nasypu z ziemi dostarczonej transportem kołowym z załadunkiem koparką 1.2 m3, kat. nasyp. o wys. do 3 m, górne warstwy nasypu - pospółka</t>
  </si>
  <si>
    <t>17</t>
  </si>
  <si>
    <t>KNR 2-01 0237-04</t>
  </si>
  <si>
    <t>Zagęszczanie nasypów walcami samojezdnymi statycznymi; grunt spoisty kat. III-IV, walec 4-6 t wraz z wyprofilowaniem warstw</t>
  </si>
  <si>
    <t>RAZEM 6 WYKONANIE NASYPÓW</t>
  </si>
  <si>
    <t>KRAWĘŻNIKI BETONOWE</t>
  </si>
  <si>
    <t>18</t>
  </si>
  <si>
    <t>KNR 2-31 0402-04</t>
  </si>
  <si>
    <t>Ława pod krawężniki betonowa z oporem</t>
  </si>
  <si>
    <t>19</t>
  </si>
  <si>
    <t>KNNR 6 0401-03</t>
  </si>
  <si>
    <t>Krawężniki betonowe wystające o wymiarach 15x30 cm bez ław na podsypce cementowo-piaskowej</t>
  </si>
  <si>
    <t>RAZEM 7 KRAWĘŻNIKI BETONOWE</t>
  </si>
  <si>
    <t>OBRZEŻA</t>
  </si>
  <si>
    <t>20</t>
  </si>
  <si>
    <t>KNNR 6 0404-05</t>
  </si>
  <si>
    <t>Obrzeża betonowe o wymiarach 30x8 cm na podsypce cementowo-piaskowej, spoiny wypełnione zaprawą cementową</t>
  </si>
  <si>
    <t>RAZEM 8 OBRZEŻA</t>
  </si>
  <si>
    <t>PODBUDOWA</t>
  </si>
  <si>
    <t>21</t>
  </si>
  <si>
    <t>KNR 2-31 0111-03</t>
  </si>
  <si>
    <t>Warstwa wzmacniająca podłoża z kruszywa naturalnego stabilizowanego cementem, wykonywana sprzętem mechanicznym , grub. warstwy po zagęszczeniu 15 cm. Warstwę wzmacniającą należy wykonać z mieszanki dostarczonej z węzła</t>
  </si>
  <si>
    <t>22</t>
  </si>
  <si>
    <t>KNR 2-31 0111-04</t>
  </si>
  <si>
    <t>Warstwa wzmacniająca podłoża z kruszywa naturalnego stabilizowanego cementem, wykonywana sprzętem mechanicznym , dodatek za każdy następny 1 cm podbudowy (docelowo gr. 5 cm). Warstwę wzmacniającą należy wykonać z mieszanki dostarczonej z węzła</t>
  </si>
  <si>
    <t>23</t>
  </si>
  <si>
    <t>KNNR 6 0113-06</t>
  </si>
  <si>
    <t>Warstwa górna podbudowy z kruszyw łamanych o grubości po zagęszczeniu 20 cm</t>
  </si>
  <si>
    <t>24</t>
  </si>
  <si>
    <t>Warstwa górna podbudowy z kruszyw łamanych o grubości po zagęszczeniu 15 cm</t>
  </si>
  <si>
    <t>RAZEM 9 PODBUDOWA</t>
  </si>
  <si>
    <t>NAWIERZCHNI Z KOSTKI BRUKOWEJ BETONOWEJ</t>
  </si>
  <si>
    <t>25</t>
  </si>
  <si>
    <t>KNNR 6 0502-02</t>
  </si>
  <si>
    <t>Chodniki z kostki brukowej betonowej grubości 6 cm na podsypce cementowo-piaskowej z wypełnieniem spoin piaskiem, kostka szara</t>
  </si>
  <si>
    <t>26</t>
  </si>
  <si>
    <t>KNNR 6 0502-03</t>
  </si>
  <si>
    <t>Chodniki z kostki brukowej betonowej grubości 8 cm na podsypce cementowo-piaskowej z wypełnieniem spoin piaskiem, kostka kolorowa - ZJAZDY</t>
  </si>
  <si>
    <t>RAZEM 10 NAWIERZCHNI Z KOSTKI BRUKOWEJ BETONOWEJ</t>
  </si>
  <si>
    <t>TERENY ZIELONE</t>
  </si>
  <si>
    <t>27</t>
  </si>
  <si>
    <t>KNNR 1 0507-01</t>
  </si>
  <si>
    <t>Humusowanie skarp z obsianiem przy grubości warstwy humusu 15 cm, humus z odkładu</t>
  </si>
  <si>
    <t>28</t>
  </si>
  <si>
    <t>KNNR 1 0104-09</t>
  </si>
  <si>
    <t>Karczowanie - frezowanie pni o śr. 100 cm</t>
  </si>
  <si>
    <t>RAZEM 11 TERENY ZIELONE</t>
  </si>
  <si>
    <t>RAZEM kosztorys BRUTTO:</t>
  </si>
  <si>
    <t>RAZEM kosztorys NETTO:</t>
  </si>
  <si>
    <t>VAT:</t>
  </si>
  <si>
    <r>
      <t xml:space="preserve">Numer postępowania :  </t>
    </r>
    <r>
      <rPr>
        <b/>
        <sz val="10"/>
        <color indexed="8"/>
        <rFont val="Arial"/>
        <family val="2"/>
      </rPr>
      <t>ZP.271.1.14.2023</t>
    </r>
  </si>
  <si>
    <t>Załącznik nr 2 do SWZ</t>
  </si>
  <si>
    <t xml:space="preserve">ZAMAWIAJĄCY:
                                                                                              Powiatowy Zarząd Dróg                                                                                                                                                                                  w Jarosławiu                                                                                           ul. Jana Pawła II 17                                                                                          37-500 Jarosław
</t>
  </si>
  <si>
    <t>KOSZTORYS OFERTOWY</t>
  </si>
  <si>
    <r>
      <t xml:space="preserve">składany w postępowaniu o udzielenie zamówienia publicznego pn.
</t>
    </r>
    <r>
      <rPr>
        <b/>
        <sz val="11"/>
        <color indexed="8"/>
        <rFont val="Calibri"/>
        <family val="2"/>
      </rPr>
      <t xml:space="preserve"> " Budowa chodnika przy drodze powiatowej Nr 1715R Nowy Miękisz-  Duńkowice w m. Charytany "</t>
    </r>
    <r>
      <rPr>
        <sz val="11"/>
        <color theme="1"/>
        <rFont val="Calibri"/>
        <family val="2"/>
      </rPr>
      <t xml:space="preserve">
prowadzonym przez Powiatowy Zarząd Dróg w Jarosławiu, ul. Jana Pawła II 17, 37-500 Jarosław
</t>
    </r>
  </si>
  <si>
    <t>miejscowość, data</t>
  </si>
  <si>
    <t>podpis Wykonawcy</t>
  </si>
  <si>
    <t xml:space="preserve">Informacja dla wykonawcy:
Kosztorys ofertowy musi być opatrzony przez osobę lub osoby uprawnione do reprezentowania Wykonawcy kwalifikowanym podpisem elektronicznym, podpisem zaufanym lub podpisem osobistym. 
</t>
  </si>
  <si>
    <t>Wykonawca/y:</t>
  </si>
  <si>
    <t>(w przypadku Wykonawców wspólnie ubiegających się  o udzielenie zamówienia, należy podać dane dotyczące wszystkich Wykonawców):</t>
  </si>
  <si>
    <t>reprezentowany przez:</t>
  </si>
  <si>
    <t>(imię, nazwisko, stanowisko/podstawa do reprezentacji)</t>
  </si>
  <si>
    <t>(pełna nazwa/firma, adres, w zależności od podmiotu: NIP/REGON/PESEL, KRS/CEiDG)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</si>
</sst>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\ ###\ ###\ ##0.00"/>
    <numFmt numFmtId="173" formatCode="#\ ###\ ###\ ##0.000"/>
    <numFmt numFmtId="174" formatCode="#,##0.00\ &quot;zł&quot;"/>
    <numFmt numFmtId="175" formatCode="#,##0.000\ &quot;zł&quot;"/>
    <numFmt numFmtId="176" formatCode="[$-415]dddd\,\ d\ mmmm\ yyyy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61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i/>
      <sz val="8"/>
      <color indexed="8"/>
      <name val="Arial"/>
      <family val="2"/>
    </font>
    <font>
      <b/>
      <sz val="14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1" fillId="21" borderId="10" xfId="0" applyFont="1" applyFill="1" applyBorder="1" applyAlignment="1" applyProtection="1">
      <alignment horizontal="center" vertical="center" wrapText="1"/>
      <protection/>
    </xf>
    <xf numFmtId="172" fontId="52" fillId="12" borderId="10" xfId="0" applyNumberFormat="1" applyFont="1" applyFill="1" applyBorder="1" applyAlignment="1" applyProtection="1">
      <alignment vertical="center" wrapText="1"/>
      <protection/>
    </xf>
    <xf numFmtId="0" fontId="53" fillId="0" borderId="10" xfId="0" applyFont="1" applyBorder="1" applyAlignment="1" applyProtection="1">
      <alignment vertical="center" wrapText="1"/>
      <protection/>
    </xf>
    <xf numFmtId="173" fontId="53" fillId="0" borderId="10" xfId="0" applyNumberFormat="1" applyFont="1" applyBorder="1" applyAlignment="1" applyProtection="1">
      <alignment vertical="center" wrapText="1"/>
      <protection/>
    </xf>
    <xf numFmtId="172" fontId="52" fillId="6" borderId="10" xfId="0" applyNumberFormat="1" applyFont="1" applyFill="1" applyBorder="1" applyAlignment="1" applyProtection="1">
      <alignment vertical="center" wrapText="1"/>
      <protection/>
    </xf>
    <xf numFmtId="174" fontId="51" fillId="21" borderId="10" xfId="0" applyNumberFormat="1" applyFont="1" applyFill="1" applyBorder="1" applyAlignment="1" applyProtection="1">
      <alignment horizontal="center" vertical="center" wrapText="1"/>
      <protection/>
    </xf>
    <xf numFmtId="174" fontId="52" fillId="12" borderId="10" xfId="0" applyNumberFormat="1" applyFont="1" applyFill="1" applyBorder="1" applyAlignment="1" applyProtection="1">
      <alignment vertical="center" wrapText="1"/>
      <protection/>
    </xf>
    <xf numFmtId="174" fontId="53" fillId="0" borderId="10" xfId="0" applyNumberFormat="1" applyFont="1" applyBorder="1" applyAlignment="1" applyProtection="1">
      <alignment vertical="center" wrapText="1"/>
      <protection/>
    </xf>
    <xf numFmtId="174" fontId="52" fillId="6" borderId="10" xfId="0" applyNumberFormat="1" applyFont="1" applyFill="1" applyBorder="1" applyAlignment="1" applyProtection="1">
      <alignment vertical="center" wrapText="1"/>
      <protection/>
    </xf>
    <xf numFmtId="174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74" fontId="55" fillId="0" borderId="0" xfId="0" applyNumberFormat="1" applyFont="1" applyAlignment="1">
      <alignment wrapText="1"/>
    </xf>
    <xf numFmtId="0" fontId="56" fillId="0" borderId="0" xfId="0" applyFont="1" applyAlignment="1">
      <alignment/>
    </xf>
    <xf numFmtId="0" fontId="55" fillId="0" borderId="0" xfId="0" applyFont="1" applyAlignment="1">
      <alignment horizontal="justify"/>
    </xf>
    <xf numFmtId="0" fontId="57" fillId="0" borderId="0" xfId="0" applyFont="1" applyAlignment="1">
      <alignment/>
    </xf>
    <xf numFmtId="174" fontId="55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174" fontId="52" fillId="12" borderId="11" xfId="0" applyNumberFormat="1" applyFont="1" applyFill="1" applyBorder="1" applyAlignment="1" applyProtection="1">
      <alignment horizontal="center" vertical="center" wrapText="1"/>
      <protection/>
    </xf>
    <xf numFmtId="174" fontId="52" fillId="12" borderId="12" xfId="0" applyNumberFormat="1" applyFont="1" applyFill="1" applyBorder="1" applyAlignment="1" applyProtection="1">
      <alignment horizontal="center" vertical="center" wrapText="1"/>
      <protection/>
    </xf>
    <xf numFmtId="174" fontId="52" fillId="12" borderId="13" xfId="0" applyNumberFormat="1" applyFont="1" applyFill="1" applyBorder="1" applyAlignment="1" applyProtection="1">
      <alignment horizontal="center" vertical="center" wrapText="1"/>
      <protection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89"/>
  <sheetViews>
    <sheetView tabSelected="1" zoomScalePageLayoutView="0" workbookViewId="0" topLeftCell="A67">
      <selection activeCell="K81" sqref="K81"/>
    </sheetView>
  </sheetViews>
  <sheetFormatPr defaultColWidth="9.140625" defaultRowHeight="15"/>
  <cols>
    <col min="1" max="1" width="15.421875" style="0" customWidth="1"/>
    <col min="2" max="3" width="28.57421875" style="0" customWidth="1"/>
    <col min="4" max="4" width="57.140625" style="0" customWidth="1"/>
    <col min="5" max="6" width="14.28125" style="0" customWidth="1"/>
    <col min="7" max="7" width="14.28125" style="10" customWidth="1"/>
    <col min="8" max="8" width="23.57421875" style="10" customWidth="1"/>
  </cols>
  <sheetData>
    <row r="1" spans="1:8" ht="15">
      <c r="A1" s="11" t="s">
        <v>124</v>
      </c>
      <c r="H1" s="12" t="s">
        <v>125</v>
      </c>
    </row>
    <row r="3" ht="89.25">
      <c r="H3" s="17" t="s">
        <v>126</v>
      </c>
    </row>
    <row r="4" spans="1:8" ht="15">
      <c r="A4" s="15" t="s">
        <v>132</v>
      </c>
      <c r="H4" s="13"/>
    </row>
    <row r="5" spans="1:8" ht="15">
      <c r="A5" s="18" t="s">
        <v>133</v>
      </c>
      <c r="B5" s="18"/>
      <c r="C5" s="18"/>
      <c r="D5" s="18"/>
      <c r="E5" s="18"/>
      <c r="F5" s="18"/>
      <c r="G5" s="18"/>
      <c r="H5" s="18"/>
    </row>
    <row r="6" ht="15">
      <c r="H6" s="13"/>
    </row>
    <row r="7" ht="15">
      <c r="H7" s="13"/>
    </row>
    <row r="9" ht="15">
      <c r="A9" s="16" t="s">
        <v>136</v>
      </c>
    </row>
    <row r="10" ht="15">
      <c r="A10" s="16"/>
    </row>
    <row r="11" spans="1:2" ht="15">
      <c r="A11" s="20" t="s">
        <v>134</v>
      </c>
      <c r="B11" s="20"/>
    </row>
    <row r="12" ht="15">
      <c r="A12" s="16"/>
    </row>
    <row r="13" ht="15">
      <c r="A13" s="16"/>
    </row>
    <row r="14" spans="1:2" ht="15">
      <c r="A14" s="19" t="s">
        <v>135</v>
      </c>
      <c r="B14" s="19"/>
    </row>
    <row r="16" spans="1:8" ht="18.75">
      <c r="A16" s="24" t="s">
        <v>127</v>
      </c>
      <c r="B16" s="25"/>
      <c r="C16" s="25"/>
      <c r="D16" s="25"/>
      <c r="E16" s="25"/>
      <c r="F16" s="25"/>
      <c r="G16" s="25"/>
      <c r="H16" s="26"/>
    </row>
    <row r="17" spans="1:8" ht="54.75" customHeight="1">
      <c r="A17" s="27" t="s">
        <v>128</v>
      </c>
      <c r="B17" s="28"/>
      <c r="C17" s="28"/>
      <c r="D17" s="28"/>
      <c r="E17" s="28"/>
      <c r="F17" s="28"/>
      <c r="G17" s="28"/>
      <c r="H17" s="29"/>
    </row>
    <row r="18" spans="1:8" ht="1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6" t="s">
        <v>6</v>
      </c>
      <c r="H18" s="6" t="s">
        <v>7</v>
      </c>
    </row>
    <row r="19" spans="1:8" ht="15">
      <c r="A19" s="1" t="s">
        <v>8</v>
      </c>
      <c r="B19" s="1" t="s">
        <v>9</v>
      </c>
      <c r="C19" s="1" t="s">
        <v>10</v>
      </c>
      <c r="D19" s="1" t="s">
        <v>11</v>
      </c>
      <c r="E19" s="1" t="s">
        <v>12</v>
      </c>
      <c r="F19" s="1" t="s">
        <v>13</v>
      </c>
      <c r="G19" s="6" t="s">
        <v>14</v>
      </c>
      <c r="H19" s="6" t="s">
        <v>15</v>
      </c>
    </row>
    <row r="20" spans="1:8" ht="15">
      <c r="A20" s="2" t="s">
        <v>8</v>
      </c>
      <c r="B20" s="2"/>
      <c r="C20" s="2"/>
      <c r="D20" s="2" t="s">
        <v>16</v>
      </c>
      <c r="E20" s="2"/>
      <c r="F20" s="2"/>
      <c r="G20" s="7"/>
      <c r="H20" s="7"/>
    </row>
    <row r="21" spans="1:8" ht="33">
      <c r="A21" s="3" t="s">
        <v>8</v>
      </c>
      <c r="B21" s="3" t="s">
        <v>17</v>
      </c>
      <c r="C21" s="3" t="s">
        <v>18</v>
      </c>
      <c r="D21" s="3" t="s">
        <v>19</v>
      </c>
      <c r="E21" s="3" t="s">
        <v>20</v>
      </c>
      <c r="F21" s="4">
        <v>0.053</v>
      </c>
      <c r="G21" s="8"/>
      <c r="H21" s="8">
        <f>F21*G21</f>
        <v>0</v>
      </c>
    </row>
    <row r="22" spans="1:8" ht="15">
      <c r="A22" s="5"/>
      <c r="B22" s="5"/>
      <c r="C22" s="5"/>
      <c r="D22" s="5" t="s">
        <v>21</v>
      </c>
      <c r="E22" s="5"/>
      <c r="F22" s="5"/>
      <c r="G22" s="9"/>
      <c r="H22" s="9">
        <f>H21</f>
        <v>0</v>
      </c>
    </row>
    <row r="23" spans="1:8" ht="15">
      <c r="A23" s="2" t="s">
        <v>9</v>
      </c>
      <c r="B23" s="2"/>
      <c r="C23" s="2"/>
      <c r="D23" s="2" t="s">
        <v>22</v>
      </c>
      <c r="E23" s="2"/>
      <c r="F23" s="2"/>
      <c r="G23" s="7"/>
      <c r="H23" s="7"/>
    </row>
    <row r="24" spans="1:8" ht="15">
      <c r="A24" s="2" t="s">
        <v>23</v>
      </c>
      <c r="B24" s="2"/>
      <c r="C24" s="2"/>
      <c r="D24" s="2" t="s">
        <v>24</v>
      </c>
      <c r="E24" s="2"/>
      <c r="F24" s="2"/>
      <c r="G24" s="7"/>
      <c r="H24" s="7"/>
    </row>
    <row r="25" spans="1:8" ht="33">
      <c r="A25" s="3" t="s">
        <v>9</v>
      </c>
      <c r="B25" s="3" t="s">
        <v>25</v>
      </c>
      <c r="C25" s="3" t="s">
        <v>18</v>
      </c>
      <c r="D25" s="3" t="s">
        <v>26</v>
      </c>
      <c r="E25" s="3" t="s">
        <v>27</v>
      </c>
      <c r="F25" s="4">
        <v>53</v>
      </c>
      <c r="G25" s="8"/>
      <c r="H25" s="8">
        <f>F25*G25</f>
        <v>0</v>
      </c>
    </row>
    <row r="26" spans="1:8" ht="33">
      <c r="A26" s="3" t="s">
        <v>10</v>
      </c>
      <c r="B26" s="3" t="s">
        <v>28</v>
      </c>
      <c r="C26" s="3" t="s">
        <v>18</v>
      </c>
      <c r="D26" s="3" t="s">
        <v>29</v>
      </c>
      <c r="E26" s="3" t="s">
        <v>30</v>
      </c>
      <c r="F26" s="4">
        <v>7.95</v>
      </c>
      <c r="G26" s="8"/>
      <c r="H26" s="8">
        <f>F26*G26</f>
        <v>0</v>
      </c>
    </row>
    <row r="27" spans="1:8" ht="15">
      <c r="A27" s="5"/>
      <c r="B27" s="5"/>
      <c r="C27" s="5"/>
      <c r="D27" s="5" t="s">
        <v>31</v>
      </c>
      <c r="E27" s="5"/>
      <c r="F27" s="5"/>
      <c r="G27" s="9"/>
      <c r="H27" s="9"/>
    </row>
    <row r="28" spans="1:8" ht="15">
      <c r="A28" s="5"/>
      <c r="B28" s="5"/>
      <c r="C28" s="5"/>
      <c r="D28" s="5" t="s">
        <v>32</v>
      </c>
      <c r="E28" s="5"/>
      <c r="F28" s="5"/>
      <c r="G28" s="9"/>
      <c r="H28" s="9">
        <f>H25+H26</f>
        <v>0</v>
      </c>
    </row>
    <row r="29" spans="1:8" ht="28.5">
      <c r="A29" s="2" t="s">
        <v>10</v>
      </c>
      <c r="B29" s="2"/>
      <c r="C29" s="2"/>
      <c r="D29" s="2" t="s">
        <v>33</v>
      </c>
      <c r="E29" s="2"/>
      <c r="F29" s="2"/>
      <c r="G29" s="7"/>
      <c r="H29" s="7"/>
    </row>
    <row r="30" spans="1:8" ht="15">
      <c r="A30" s="2" t="s">
        <v>34</v>
      </c>
      <c r="B30" s="2"/>
      <c r="C30" s="2"/>
      <c r="D30" s="2" t="s">
        <v>18</v>
      </c>
      <c r="E30" s="2"/>
      <c r="F30" s="2"/>
      <c r="G30" s="7"/>
      <c r="H30" s="7"/>
    </row>
    <row r="31" spans="1:8" ht="66">
      <c r="A31" s="3" t="s">
        <v>11</v>
      </c>
      <c r="B31" s="3" t="s">
        <v>35</v>
      </c>
      <c r="C31" s="3" t="s">
        <v>18</v>
      </c>
      <c r="D31" s="3" t="s">
        <v>36</v>
      </c>
      <c r="E31" s="3" t="s">
        <v>30</v>
      </c>
      <c r="F31" s="4">
        <v>53</v>
      </c>
      <c r="G31" s="8"/>
      <c r="H31" s="8">
        <f>F31*G31</f>
        <v>0</v>
      </c>
    </row>
    <row r="32" spans="1:8" ht="15">
      <c r="A32" s="5"/>
      <c r="B32" s="5"/>
      <c r="C32" s="5"/>
      <c r="D32" s="5" t="s">
        <v>37</v>
      </c>
      <c r="E32" s="5"/>
      <c r="F32" s="5"/>
      <c r="G32" s="9"/>
      <c r="H32" s="9"/>
    </row>
    <row r="33" spans="1:8" ht="28.5">
      <c r="A33" s="5"/>
      <c r="B33" s="5"/>
      <c r="C33" s="5"/>
      <c r="D33" s="5" t="s">
        <v>38</v>
      </c>
      <c r="E33" s="5"/>
      <c r="F33" s="5"/>
      <c r="G33" s="9"/>
      <c r="H33" s="9">
        <f>H31</f>
        <v>0</v>
      </c>
    </row>
    <row r="34" spans="1:8" ht="15">
      <c r="A34" s="2" t="s">
        <v>11</v>
      </c>
      <c r="B34" s="2"/>
      <c r="C34" s="2"/>
      <c r="D34" s="2" t="s">
        <v>39</v>
      </c>
      <c r="E34" s="2"/>
      <c r="F34" s="2"/>
      <c r="G34" s="7"/>
      <c r="H34" s="7"/>
    </row>
    <row r="35" spans="1:8" ht="33">
      <c r="A35" s="3" t="s">
        <v>12</v>
      </c>
      <c r="B35" s="3" t="s">
        <v>40</v>
      </c>
      <c r="C35" s="3" t="s">
        <v>18</v>
      </c>
      <c r="D35" s="3" t="s">
        <v>41</v>
      </c>
      <c r="E35" s="3" t="s">
        <v>42</v>
      </c>
      <c r="F35" s="4">
        <v>1</v>
      </c>
      <c r="G35" s="8"/>
      <c r="H35" s="8">
        <f>F35*G35</f>
        <v>0</v>
      </c>
    </row>
    <row r="36" spans="1:8" ht="49.5">
      <c r="A36" s="3" t="s">
        <v>13</v>
      </c>
      <c r="B36" s="3" t="s">
        <v>43</v>
      </c>
      <c r="C36" s="3" t="s">
        <v>18</v>
      </c>
      <c r="D36" s="3" t="s">
        <v>44</v>
      </c>
      <c r="E36" s="3" t="s">
        <v>45</v>
      </c>
      <c r="F36" s="4">
        <v>53</v>
      </c>
      <c r="G36" s="8"/>
      <c r="H36" s="8">
        <f>F36*G36</f>
        <v>0</v>
      </c>
    </row>
    <row r="37" spans="1:8" ht="15">
      <c r="A37" s="5"/>
      <c r="B37" s="5"/>
      <c r="C37" s="5"/>
      <c r="D37" s="5" t="s">
        <v>46</v>
      </c>
      <c r="E37" s="5"/>
      <c r="F37" s="5"/>
      <c r="G37" s="9"/>
      <c r="H37" s="9">
        <f>H35+H36</f>
        <v>0</v>
      </c>
    </row>
    <row r="38" spans="1:8" ht="15">
      <c r="A38" s="2" t="s">
        <v>12</v>
      </c>
      <c r="B38" s="2"/>
      <c r="C38" s="2"/>
      <c r="D38" s="2" t="s">
        <v>47</v>
      </c>
      <c r="E38" s="2"/>
      <c r="F38" s="2"/>
      <c r="G38" s="7"/>
      <c r="H38" s="7"/>
    </row>
    <row r="39" spans="1:8" ht="66">
      <c r="A39" s="3" t="s">
        <v>14</v>
      </c>
      <c r="B39" s="3" t="s">
        <v>48</v>
      </c>
      <c r="C39" s="3" t="s">
        <v>18</v>
      </c>
      <c r="D39" s="3" t="s">
        <v>49</v>
      </c>
      <c r="E39" s="3" t="s">
        <v>50</v>
      </c>
      <c r="F39" s="4">
        <v>1</v>
      </c>
      <c r="G39" s="8"/>
      <c r="H39" s="8">
        <f aca="true" t="shared" si="0" ref="H39:H47">F39*G39</f>
        <v>0</v>
      </c>
    </row>
    <row r="40" spans="1:8" ht="49.5">
      <c r="A40" s="3" t="s">
        <v>15</v>
      </c>
      <c r="B40" s="3" t="s">
        <v>51</v>
      </c>
      <c r="C40" s="3" t="s">
        <v>18</v>
      </c>
      <c r="D40" s="3" t="s">
        <v>52</v>
      </c>
      <c r="E40" s="3" t="s">
        <v>30</v>
      </c>
      <c r="F40" s="4">
        <v>16.5</v>
      </c>
      <c r="G40" s="8"/>
      <c r="H40" s="8">
        <f t="shared" si="0"/>
        <v>0</v>
      </c>
    </row>
    <row r="41" spans="1:8" ht="16.5">
      <c r="A41" s="3" t="s">
        <v>53</v>
      </c>
      <c r="B41" s="3" t="s">
        <v>54</v>
      </c>
      <c r="C41" s="3" t="s">
        <v>18</v>
      </c>
      <c r="D41" s="3" t="s">
        <v>55</v>
      </c>
      <c r="E41" s="3" t="s">
        <v>45</v>
      </c>
      <c r="F41" s="4">
        <v>53</v>
      </c>
      <c r="G41" s="8"/>
      <c r="H41" s="8">
        <f t="shared" si="0"/>
        <v>0</v>
      </c>
    </row>
    <row r="42" spans="1:8" ht="33">
      <c r="A42" s="3" t="s">
        <v>56</v>
      </c>
      <c r="B42" s="3" t="s">
        <v>51</v>
      </c>
      <c r="C42" s="3" t="s">
        <v>18</v>
      </c>
      <c r="D42" s="3" t="s">
        <v>57</v>
      </c>
      <c r="E42" s="3" t="s">
        <v>30</v>
      </c>
      <c r="F42" s="4">
        <v>16.5</v>
      </c>
      <c r="G42" s="8"/>
      <c r="H42" s="8">
        <f t="shared" si="0"/>
        <v>0</v>
      </c>
    </row>
    <row r="43" spans="1:8" ht="49.5">
      <c r="A43" s="3" t="s">
        <v>58</v>
      </c>
      <c r="B43" s="3" t="s">
        <v>51</v>
      </c>
      <c r="C43" s="3" t="s">
        <v>18</v>
      </c>
      <c r="D43" s="3" t="s">
        <v>59</v>
      </c>
      <c r="E43" s="3" t="s">
        <v>30</v>
      </c>
      <c r="F43" s="4">
        <v>16.5</v>
      </c>
      <c r="G43" s="8"/>
      <c r="H43" s="8">
        <f t="shared" si="0"/>
        <v>0</v>
      </c>
    </row>
    <row r="44" spans="1:8" ht="33">
      <c r="A44" s="3" t="s">
        <v>60</v>
      </c>
      <c r="B44" s="3" t="s">
        <v>61</v>
      </c>
      <c r="C44" s="3" t="s">
        <v>18</v>
      </c>
      <c r="D44" s="3" t="s">
        <v>62</v>
      </c>
      <c r="E44" s="3" t="s">
        <v>42</v>
      </c>
      <c r="F44" s="4">
        <v>1</v>
      </c>
      <c r="G44" s="8"/>
      <c r="H44" s="8">
        <f t="shared" si="0"/>
        <v>0</v>
      </c>
    </row>
    <row r="45" spans="1:8" ht="33">
      <c r="A45" s="3" t="s">
        <v>63</v>
      </c>
      <c r="B45" s="3" t="s">
        <v>51</v>
      </c>
      <c r="C45" s="3" t="s">
        <v>18</v>
      </c>
      <c r="D45" s="3" t="s">
        <v>64</v>
      </c>
      <c r="E45" s="3" t="s">
        <v>30</v>
      </c>
      <c r="F45" s="4">
        <v>0.36</v>
      </c>
      <c r="G45" s="8"/>
      <c r="H45" s="8">
        <f t="shared" si="0"/>
        <v>0</v>
      </c>
    </row>
    <row r="46" spans="1:8" ht="33">
      <c r="A46" s="3" t="s">
        <v>65</v>
      </c>
      <c r="B46" s="3" t="s">
        <v>66</v>
      </c>
      <c r="C46" s="3" t="s">
        <v>18</v>
      </c>
      <c r="D46" s="3" t="s">
        <v>67</v>
      </c>
      <c r="E46" s="3" t="s">
        <v>45</v>
      </c>
      <c r="F46" s="4">
        <v>3</v>
      </c>
      <c r="G46" s="8"/>
      <c r="H46" s="8">
        <f t="shared" si="0"/>
        <v>0</v>
      </c>
    </row>
    <row r="47" spans="1:8" ht="49.5">
      <c r="A47" s="3" t="s">
        <v>68</v>
      </c>
      <c r="B47" s="3" t="s">
        <v>51</v>
      </c>
      <c r="C47" s="3" t="s">
        <v>18</v>
      </c>
      <c r="D47" s="3" t="s">
        <v>69</v>
      </c>
      <c r="E47" s="3" t="s">
        <v>30</v>
      </c>
      <c r="F47" s="4">
        <v>0.36</v>
      </c>
      <c r="G47" s="8"/>
      <c r="H47" s="8">
        <f t="shared" si="0"/>
        <v>0</v>
      </c>
    </row>
    <row r="48" spans="1:8" ht="15">
      <c r="A48" s="5"/>
      <c r="B48" s="5"/>
      <c r="C48" s="5"/>
      <c r="D48" s="5" t="s">
        <v>70</v>
      </c>
      <c r="E48" s="5"/>
      <c r="F48" s="5"/>
      <c r="G48" s="9"/>
      <c r="H48" s="9">
        <f>SUM(H39:H47)</f>
        <v>0</v>
      </c>
    </row>
    <row r="49" spans="1:8" ht="15">
      <c r="A49" s="2" t="s">
        <v>13</v>
      </c>
      <c r="B49" s="2"/>
      <c r="C49" s="2"/>
      <c r="D49" s="2" t="s">
        <v>71</v>
      </c>
      <c r="E49" s="2"/>
      <c r="F49" s="2"/>
      <c r="G49" s="7"/>
      <c r="H49" s="7"/>
    </row>
    <row r="50" spans="1:8" ht="82.5">
      <c r="A50" s="3" t="s">
        <v>72</v>
      </c>
      <c r="B50" s="3" t="s">
        <v>73</v>
      </c>
      <c r="C50" s="3" t="s">
        <v>18</v>
      </c>
      <c r="D50" s="3" t="s">
        <v>74</v>
      </c>
      <c r="E50" s="3" t="s">
        <v>30</v>
      </c>
      <c r="F50" s="4">
        <v>33.92</v>
      </c>
      <c r="G50" s="8"/>
      <c r="H50" s="8">
        <f>F50*G50</f>
        <v>0</v>
      </c>
    </row>
    <row r="51" spans="1:8" ht="49.5">
      <c r="A51" s="3" t="s">
        <v>75</v>
      </c>
      <c r="B51" s="3" t="s">
        <v>76</v>
      </c>
      <c r="C51" s="3" t="s">
        <v>18</v>
      </c>
      <c r="D51" s="3" t="s">
        <v>77</v>
      </c>
      <c r="E51" s="3" t="s">
        <v>30</v>
      </c>
      <c r="F51" s="4">
        <v>33.92</v>
      </c>
      <c r="G51" s="8"/>
      <c r="H51" s="8">
        <f>F51*G51</f>
        <v>0</v>
      </c>
    </row>
    <row r="52" spans="1:8" ht="15">
      <c r="A52" s="5"/>
      <c r="B52" s="5"/>
      <c r="C52" s="5"/>
      <c r="D52" s="5" t="s">
        <v>78</v>
      </c>
      <c r="E52" s="5"/>
      <c r="F52" s="5"/>
      <c r="G52" s="9"/>
      <c r="H52" s="9">
        <f>H50+H51</f>
        <v>0</v>
      </c>
    </row>
    <row r="53" spans="1:8" ht="15">
      <c r="A53" s="2" t="s">
        <v>14</v>
      </c>
      <c r="B53" s="2"/>
      <c r="C53" s="2"/>
      <c r="D53" s="2" t="s">
        <v>79</v>
      </c>
      <c r="E53" s="2"/>
      <c r="F53" s="2"/>
      <c r="G53" s="7"/>
      <c r="H53" s="7"/>
    </row>
    <row r="54" spans="1:8" ht="16.5">
      <c r="A54" s="3" t="s">
        <v>80</v>
      </c>
      <c r="B54" s="3" t="s">
        <v>81</v>
      </c>
      <c r="C54" s="3" t="s">
        <v>18</v>
      </c>
      <c r="D54" s="3" t="s">
        <v>82</v>
      </c>
      <c r="E54" s="3" t="s">
        <v>30</v>
      </c>
      <c r="F54" s="4">
        <v>2.014</v>
      </c>
      <c r="G54" s="8"/>
      <c r="H54" s="8">
        <f>F54*G54</f>
        <v>0</v>
      </c>
    </row>
    <row r="55" spans="1:8" ht="33">
      <c r="A55" s="3" t="s">
        <v>83</v>
      </c>
      <c r="B55" s="3" t="s">
        <v>84</v>
      </c>
      <c r="C55" s="3" t="s">
        <v>18</v>
      </c>
      <c r="D55" s="3" t="s">
        <v>85</v>
      </c>
      <c r="E55" s="3" t="s">
        <v>45</v>
      </c>
      <c r="F55" s="4">
        <v>53</v>
      </c>
      <c r="G55" s="8"/>
      <c r="H55" s="8">
        <f>F55*G55</f>
        <v>0</v>
      </c>
    </row>
    <row r="56" spans="1:8" ht="15">
      <c r="A56" s="5"/>
      <c r="B56" s="5"/>
      <c r="C56" s="5"/>
      <c r="D56" s="5" t="s">
        <v>86</v>
      </c>
      <c r="E56" s="5"/>
      <c r="F56" s="5"/>
      <c r="G56" s="9"/>
      <c r="H56" s="9">
        <f>H54+H55</f>
        <v>0</v>
      </c>
    </row>
    <row r="57" spans="1:8" ht="15">
      <c r="A57" s="2" t="s">
        <v>15</v>
      </c>
      <c r="B57" s="2"/>
      <c r="C57" s="2"/>
      <c r="D57" s="2" t="s">
        <v>87</v>
      </c>
      <c r="E57" s="2"/>
      <c r="F57" s="2"/>
      <c r="G57" s="7"/>
      <c r="H57" s="7"/>
    </row>
    <row r="58" spans="1:8" ht="49.5">
      <c r="A58" s="3" t="s">
        <v>88</v>
      </c>
      <c r="B58" s="3" t="s">
        <v>89</v>
      </c>
      <c r="C58" s="3" t="s">
        <v>18</v>
      </c>
      <c r="D58" s="3" t="s">
        <v>90</v>
      </c>
      <c r="E58" s="3" t="s">
        <v>45</v>
      </c>
      <c r="F58" s="4">
        <v>59</v>
      </c>
      <c r="G58" s="8"/>
      <c r="H58" s="8">
        <f>F58*G58</f>
        <v>0</v>
      </c>
    </row>
    <row r="59" spans="1:8" ht="15">
      <c r="A59" s="5"/>
      <c r="B59" s="5"/>
      <c r="C59" s="5"/>
      <c r="D59" s="5" t="s">
        <v>91</v>
      </c>
      <c r="E59" s="5"/>
      <c r="F59" s="5"/>
      <c r="G59" s="9"/>
      <c r="H59" s="9">
        <f>H58</f>
        <v>0</v>
      </c>
    </row>
    <row r="60" spans="1:8" ht="15">
      <c r="A60" s="2" t="s">
        <v>53</v>
      </c>
      <c r="B60" s="2"/>
      <c r="C60" s="2"/>
      <c r="D60" s="2" t="s">
        <v>92</v>
      </c>
      <c r="E60" s="2"/>
      <c r="F60" s="2"/>
      <c r="G60" s="7"/>
      <c r="H60" s="7"/>
    </row>
    <row r="61" spans="1:8" ht="99">
      <c r="A61" s="3" t="s">
        <v>93</v>
      </c>
      <c r="B61" s="3" t="s">
        <v>94</v>
      </c>
      <c r="C61" s="3" t="s">
        <v>18</v>
      </c>
      <c r="D61" s="3" t="s">
        <v>95</v>
      </c>
      <c r="E61" s="3" t="s">
        <v>27</v>
      </c>
      <c r="F61" s="4">
        <v>112</v>
      </c>
      <c r="G61" s="8"/>
      <c r="H61" s="8">
        <f>F61*G61</f>
        <v>0</v>
      </c>
    </row>
    <row r="62" spans="1:8" ht="99">
      <c r="A62" s="3" t="s">
        <v>96</v>
      </c>
      <c r="B62" s="3" t="s">
        <v>97</v>
      </c>
      <c r="C62" s="3" t="s">
        <v>18</v>
      </c>
      <c r="D62" s="3" t="s">
        <v>98</v>
      </c>
      <c r="E62" s="3" t="s">
        <v>27</v>
      </c>
      <c r="F62" s="4">
        <v>18</v>
      </c>
      <c r="G62" s="8"/>
      <c r="H62" s="8">
        <f>F62*G62</f>
        <v>0</v>
      </c>
    </row>
    <row r="63" spans="1:8" ht="33">
      <c r="A63" s="3" t="s">
        <v>99</v>
      </c>
      <c r="B63" s="3" t="s">
        <v>100</v>
      </c>
      <c r="C63" s="3" t="s">
        <v>18</v>
      </c>
      <c r="D63" s="3" t="s">
        <v>101</v>
      </c>
      <c r="E63" s="3" t="s">
        <v>27</v>
      </c>
      <c r="F63" s="4">
        <v>18</v>
      </c>
      <c r="G63" s="8"/>
      <c r="H63" s="8">
        <f>F63*G63</f>
        <v>0</v>
      </c>
    </row>
    <row r="64" spans="1:8" ht="33">
      <c r="A64" s="3" t="s">
        <v>102</v>
      </c>
      <c r="B64" s="3" t="s">
        <v>100</v>
      </c>
      <c r="C64" s="3" t="s">
        <v>18</v>
      </c>
      <c r="D64" s="3" t="s">
        <v>103</v>
      </c>
      <c r="E64" s="3" t="s">
        <v>27</v>
      </c>
      <c r="F64" s="4">
        <v>94</v>
      </c>
      <c r="G64" s="8"/>
      <c r="H64" s="8">
        <f>F64*G64</f>
        <v>0</v>
      </c>
    </row>
    <row r="65" spans="1:8" ht="15">
      <c r="A65" s="5"/>
      <c r="B65" s="5"/>
      <c r="C65" s="5"/>
      <c r="D65" s="5" t="s">
        <v>104</v>
      </c>
      <c r="E65" s="5"/>
      <c r="F65" s="5"/>
      <c r="G65" s="9"/>
      <c r="H65" s="9">
        <f>SUM(H61:H64)</f>
        <v>0</v>
      </c>
    </row>
    <row r="66" spans="1:8" ht="15">
      <c r="A66" s="2" t="s">
        <v>56</v>
      </c>
      <c r="B66" s="2"/>
      <c r="C66" s="2"/>
      <c r="D66" s="2" t="s">
        <v>105</v>
      </c>
      <c r="E66" s="2"/>
      <c r="F66" s="2"/>
      <c r="G66" s="7"/>
      <c r="H66" s="7"/>
    </row>
    <row r="67" spans="1:8" ht="49.5">
      <c r="A67" s="3" t="s">
        <v>106</v>
      </c>
      <c r="B67" s="3" t="s">
        <v>107</v>
      </c>
      <c r="C67" s="3" t="s">
        <v>18</v>
      </c>
      <c r="D67" s="3" t="s">
        <v>108</v>
      </c>
      <c r="E67" s="3" t="s">
        <v>27</v>
      </c>
      <c r="F67" s="4">
        <v>94</v>
      </c>
      <c r="G67" s="8"/>
      <c r="H67" s="8">
        <f>F67*G67</f>
        <v>0</v>
      </c>
    </row>
    <row r="68" spans="1:8" ht="66">
      <c r="A68" s="3" t="s">
        <v>109</v>
      </c>
      <c r="B68" s="3" t="s">
        <v>110</v>
      </c>
      <c r="C68" s="3" t="s">
        <v>18</v>
      </c>
      <c r="D68" s="3" t="s">
        <v>111</v>
      </c>
      <c r="E68" s="3" t="s">
        <v>27</v>
      </c>
      <c r="F68" s="4">
        <v>18</v>
      </c>
      <c r="G68" s="8"/>
      <c r="H68" s="8">
        <f>F68*G68</f>
        <v>0</v>
      </c>
    </row>
    <row r="69" spans="1:8" ht="28.5">
      <c r="A69" s="5"/>
      <c r="B69" s="5"/>
      <c r="C69" s="5"/>
      <c r="D69" s="5" t="s">
        <v>112</v>
      </c>
      <c r="E69" s="5"/>
      <c r="F69" s="5"/>
      <c r="G69" s="9"/>
      <c r="H69" s="9">
        <f>H67+H68</f>
        <v>0</v>
      </c>
    </row>
    <row r="70" spans="1:8" ht="15">
      <c r="A70" s="2" t="s">
        <v>58</v>
      </c>
      <c r="B70" s="2"/>
      <c r="C70" s="2"/>
      <c r="D70" s="2" t="s">
        <v>113</v>
      </c>
      <c r="E70" s="2"/>
      <c r="F70" s="2"/>
      <c r="G70" s="7"/>
      <c r="H70" s="7"/>
    </row>
    <row r="71" spans="1:8" ht="33">
      <c r="A71" s="3" t="s">
        <v>114</v>
      </c>
      <c r="B71" s="3" t="s">
        <v>115</v>
      </c>
      <c r="C71" s="3" t="s">
        <v>18</v>
      </c>
      <c r="D71" s="3" t="s">
        <v>116</v>
      </c>
      <c r="E71" s="3" t="s">
        <v>27</v>
      </c>
      <c r="F71" s="4">
        <v>23.5</v>
      </c>
      <c r="G71" s="8"/>
      <c r="H71" s="8">
        <f>F71*G71</f>
        <v>0</v>
      </c>
    </row>
    <row r="72" spans="1:8" ht="16.5">
      <c r="A72" s="3" t="s">
        <v>117</v>
      </c>
      <c r="B72" s="3" t="s">
        <v>118</v>
      </c>
      <c r="C72" s="3" t="s">
        <v>18</v>
      </c>
      <c r="D72" s="3" t="s">
        <v>119</v>
      </c>
      <c r="E72" s="3" t="s">
        <v>42</v>
      </c>
      <c r="F72" s="4">
        <v>2</v>
      </c>
      <c r="G72" s="8"/>
      <c r="H72" s="8">
        <f>F72*G72</f>
        <v>0</v>
      </c>
    </row>
    <row r="73" spans="1:8" ht="15">
      <c r="A73" s="5"/>
      <c r="B73" s="5"/>
      <c r="C73" s="5"/>
      <c r="D73" s="5" t="s">
        <v>120</v>
      </c>
      <c r="E73" s="5"/>
      <c r="F73" s="5"/>
      <c r="G73" s="9"/>
      <c r="H73" s="9">
        <f>H71+H72</f>
        <v>0</v>
      </c>
    </row>
    <row r="74" spans="1:8" ht="15">
      <c r="A74" s="2"/>
      <c r="B74" s="2"/>
      <c r="C74" s="2"/>
      <c r="D74" s="2" t="s">
        <v>122</v>
      </c>
      <c r="E74" s="21">
        <f>SUM(H22,H28,H33,H37,H48,H52,H56,H59,H65,H69,H73)</f>
        <v>0</v>
      </c>
      <c r="F74" s="22"/>
      <c r="G74" s="22"/>
      <c r="H74" s="23"/>
    </row>
    <row r="75" spans="1:8" ht="15">
      <c r="A75" s="2"/>
      <c r="B75" s="2"/>
      <c r="C75" s="2"/>
      <c r="D75" s="2" t="s">
        <v>123</v>
      </c>
      <c r="E75" s="21">
        <f>E74*0.23</f>
        <v>0</v>
      </c>
      <c r="F75" s="22"/>
      <c r="G75" s="22"/>
      <c r="H75" s="23"/>
    </row>
    <row r="76" spans="1:8" ht="15">
      <c r="A76" s="2"/>
      <c r="B76" s="2"/>
      <c r="C76" s="2"/>
      <c r="D76" s="2" t="s">
        <v>121</v>
      </c>
      <c r="E76" s="21">
        <f>E74+E75</f>
        <v>0</v>
      </c>
      <c r="F76" s="22"/>
      <c r="G76" s="22"/>
      <c r="H76" s="23"/>
    </row>
    <row r="80" spans="2:8" ht="15">
      <c r="B80" s="14" t="s">
        <v>129</v>
      </c>
      <c r="H80" s="14" t="s">
        <v>130</v>
      </c>
    </row>
    <row r="89" spans="1:8" ht="38.25" customHeight="1">
      <c r="A89" s="30" t="s">
        <v>131</v>
      </c>
      <c r="B89" s="31"/>
      <c r="C89" s="31"/>
      <c r="D89" s="31"/>
      <c r="E89" s="31"/>
      <c r="F89" s="31"/>
      <c r="G89" s="31"/>
      <c r="H89" s="31"/>
    </row>
  </sheetData>
  <sheetProtection/>
  <mergeCells count="9">
    <mergeCell ref="A89:H89"/>
    <mergeCell ref="A5:H5"/>
    <mergeCell ref="A14:B14"/>
    <mergeCell ref="A11:B11"/>
    <mergeCell ref="E74:H74"/>
    <mergeCell ref="E75:H75"/>
    <mergeCell ref="E76:H76"/>
    <mergeCell ref="A16:H16"/>
    <mergeCell ref="A17:H17"/>
  </mergeCells>
  <printOptions/>
  <pageMargins left="0.7" right="0.7" top="0.75" bottom="0.75" header="0.3" footer="0.3"/>
  <pageSetup errors="blank" fitToHeight="0" fitToWidth="0" horizontalDpi="600" verticalDpi="600" orientation="portrait" r:id="rId1"/>
  <ignoredErrors>
    <ignoredError sqref="A18:H20 A22:G24 A21:F21 A27:G30 A25:F26 A32:G34 A31:F31 A37:G38 A35:F36 A48:G49 A39:F47 A52:G53 A50:F51 A56:G57 A54:F55 A59:G60 A58:F58 A65:G66 A61:F64 A69:G70 A67:F68 A73:G73 A71:F72 A74:C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Justyna</cp:lastModifiedBy>
  <dcterms:created xsi:type="dcterms:W3CDTF">2023-08-25T07:06:15Z</dcterms:created>
  <dcterms:modified xsi:type="dcterms:W3CDTF">2023-08-25T12:03:51Z</dcterms:modified>
  <cp:category/>
  <cp:version/>
  <cp:contentType/>
  <cp:contentStatus/>
</cp:coreProperties>
</file>