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9410" windowHeight="9105" activeTab="0"/>
  </bookViews>
  <sheets>
    <sheet name="Pakiet 1- 5" sheetId="1" r:id="rId1"/>
  </sheets>
  <definedNames>
    <definedName name="_xlnm._FilterDatabase" localSheetId="0" hidden="1">'Pakiet 1- 5'!$A$2:$J$115</definedName>
    <definedName name="aktywnywiersz">423</definedName>
    <definedName name="_xlnm.Print_Area" localSheetId="0">'Pakiet 1- 5'!$A$1:$J$141</definedName>
  </definedNames>
  <calcPr fullCalcOnLoad="1"/>
</workbook>
</file>

<file path=xl/sharedStrings.xml><?xml version="1.0" encoding="utf-8"?>
<sst xmlns="http://schemas.openxmlformats.org/spreadsheetml/2006/main" count="380" uniqueCount="211">
  <si>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</si>
  <si>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</si>
  <si>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</si>
  <si>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</si>
  <si>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</si>
  <si>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</si>
  <si>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</si>
  <si>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</si>
  <si>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szt.</t>
  </si>
  <si>
    <t>Pakiet nr 4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</si>
  <si>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</si>
  <si>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</si>
  <si>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</si>
  <si>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 xml:space="preserve">Pakiet nr 1 </t>
  </si>
  <si>
    <t>Pakiet nr 2</t>
  </si>
  <si>
    <t>Pakiet nr 3</t>
  </si>
  <si>
    <t>Pakiet nr 5</t>
  </si>
  <si>
    <t>1.</t>
  </si>
  <si>
    <t>Cewnik do embolektomii 2F-10F, 60-80cm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</si>
  <si>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</si>
  <si>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</si>
  <si>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</si>
  <si>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</si>
  <si>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</si>
  <si>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</si>
  <si>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</si>
  <si>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</si>
  <si>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</si>
  <si>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</si>
  <si>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Dren  wykonany ze 100% transparentnego silikonu klasy medycznej. Perforacja w postaci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 CH33</t>
  </si>
  <si>
    <t>12.</t>
  </si>
  <si>
    <t>Dren  wykonany ze 100% transparentnego silikonu klasy medycznej. Perforacja w postaci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 CH36</t>
  </si>
  <si>
    <t>13.</t>
  </si>
  <si>
    <t>14.</t>
  </si>
  <si>
    <t>15.</t>
  </si>
  <si>
    <t>16.</t>
  </si>
  <si>
    <t xml:space="preserve">Cewnik do podawania tlenu przez nos dla dorosłych. Wykonany z medycznego PCV. Miękkie końcówki donosowe, dren o długości min  200cm o przekroju gwiazdkowym z paskami wzmacniającymi, zapobiegającymi zamknięciu światła drenu, uniwersalny łącznik. Wyrób sterylny, opakowanie foliowe z napisami w j. polskim. </t>
  </si>
  <si>
    <t>17.</t>
  </si>
  <si>
    <t>Cewnik do podawania tlenu przez nos dla dzieci. Wykonany z medycznego PCV. Miękkie końcówki donosowe, dren o długości min.  200cm o przekroju gwiazdkowym z paskami wzmacniającymi, zapobiegającymi zamknięciu światła drenu, uniwersalny łącznik. Wyrób sterylny, opakowanie foliowe z napisami w j. polskim.</t>
  </si>
  <si>
    <t>18.</t>
  </si>
  <si>
    <t>19.</t>
  </si>
  <si>
    <t>20.</t>
  </si>
  <si>
    <t>21.</t>
  </si>
  <si>
    <t>22.</t>
  </si>
  <si>
    <t>Butelka do długotrwałego odsysania ran, poj. 200ml</t>
  </si>
  <si>
    <t>23.</t>
  </si>
  <si>
    <t>24.</t>
  </si>
  <si>
    <t>25.</t>
  </si>
  <si>
    <t>26.</t>
  </si>
  <si>
    <t>27.</t>
  </si>
  <si>
    <t>Pokrowce higieniczny foliowy na obuwie z gumką.</t>
  </si>
  <si>
    <t>28.</t>
  </si>
  <si>
    <t>Sonda żołądkowa CH 14-18, sterylna</t>
  </si>
  <si>
    <t>29.</t>
  </si>
  <si>
    <t>Sonda żołądkowa CH 20, sterylna</t>
  </si>
  <si>
    <t>30.</t>
  </si>
  <si>
    <t>Sonda żołądkowa CH 36, sterylna</t>
  </si>
  <si>
    <t>31.</t>
  </si>
  <si>
    <t>32.</t>
  </si>
  <si>
    <t>33.</t>
  </si>
  <si>
    <t>34.</t>
  </si>
  <si>
    <t>Worek do moczu 2000ml z zastawką antyrefluksyjną oraz poprzecznym kranikiem spustowym, sterylny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</si>
  <si>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</si>
  <si>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</si>
  <si>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</si>
  <si>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</si>
  <si>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</si>
  <si>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</si>
  <si>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</si>
  <si>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</si>
  <si>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</si>
  <si>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</si>
  <si>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</si>
  <si>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</si>
  <si>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</si>
  <si>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</si>
  <si>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</si>
  <si>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</si>
  <si>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Kałówka z łopatką</t>
  </si>
  <si>
    <t>51.</t>
  </si>
  <si>
    <t>52.</t>
  </si>
  <si>
    <t>53.</t>
  </si>
  <si>
    <t>54.</t>
  </si>
  <si>
    <t>Cewniki do odsysania g.d.o. 
Ch 06-10 dł. ok. 400 mm z jednym otworem centralnym oraz dwoma otworami bocznymi, opakowanie papierowo - foliowe</t>
  </si>
  <si>
    <t>55.</t>
  </si>
  <si>
    <t>Cewniki do odsysania g.d.o. Ch 12-18 dł. ok. 600 mm z jednym otworem centralnym oraz dwoma otworami bocznymi, opkowanie papierowo - foliowe</t>
  </si>
  <si>
    <t>56.</t>
  </si>
  <si>
    <t>Cewniki do kontrol. odsysania g.d.o.Ch 8-12 o dł. 400-600 mm z jednym otworem centralnym oraz dwoma otworami bocznymi, bezurazową końcówką, opakowanie papierowo - foliowe.</t>
  </si>
  <si>
    <t>Cewnik Thorax z trokarem ostrym do drenażu opłucnej F14 - F 20 sterylny z łącznikiem do różnych średnic. Pakowany podwójnie w opakowania papier/folia</t>
  </si>
  <si>
    <t>szt</t>
  </si>
  <si>
    <t>op</t>
  </si>
  <si>
    <t xml:space="preserve">WARTOŚĆ PAKIETU NR 1 </t>
  </si>
  <si>
    <t>kpl</t>
  </si>
  <si>
    <t>Maska do tlenoterapii z regulowaną dyszą Venturiego lub kompletem dysz, sterylna</t>
  </si>
  <si>
    <t>Pojemnik do moczu 100-150 ml, sterylny</t>
  </si>
  <si>
    <t xml:space="preserve">Staza automatyczna </t>
  </si>
  <si>
    <t>Staza bezlateksowa j.u. w rolce (a'25 sztuk) wykonana z paska gumy syntetycznej w kolorze niebieskim, długość 45 cm,  szerokość 2,5 cm</t>
  </si>
  <si>
    <t>kpl.</t>
  </si>
  <si>
    <t xml:space="preserve">WARTOŚĆ PAKIETU NR 2  </t>
  </si>
  <si>
    <t>Igła do znieczuleń podpajęczynówkowych 22G x 90 mm, standard ostrze typu Quincke, jałowa, przezroczysty rowkowany uchwyt umożliwiający wizualizację płynu mózgowo - rdzeniowego, nasadka igły prowadzącej precyzyjnie zespolona z ostrzem, co pozwala na szybkie i bezpieczne wprowadzenie igły do znieczulenia.</t>
  </si>
  <si>
    <t xml:space="preserve">Igła do znieczuleń podpajęczynówkowych 25G x 90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</si>
  <si>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 xml:space="preserve">Igła do znieczuleń podpajęczynówkowych 26G x 90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</si>
  <si>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 xml:space="preserve">Igła do znieczuleń podpajęczynówkowych 26G x 130 mm, standard ostrze typu Quincke,  igła prowadząca 20G, przeroczysty rowkowany uchwyt umozliwiający wizualizację płynu mózgowo - rdzeniowego, nasadka igły prowadzącej precyzyjnie zespolona z ostrzem, co pozwala na szybkie i bezpieczne wprowadzenie igły do znieczulenia </t>
  </si>
  <si>
    <t>Igła do znieczuleń zewnątrzoponowych typu Tuochy 18G, 1,2x80mm, jałowa  pakowane pojedyńczo w rekaw pap-fol. z naniesionymi informacjami o produkcie w jezyku polskim.</t>
  </si>
  <si>
    <t>Zestaw do drenażu przezskórnego metodą jednostopniową (w skład zestawu wchodzi: kateter typu Pigtail, igła dwuczęściowa, opaska zaciskowa, kołnierz) rozmiar 6F, 9F</t>
  </si>
  <si>
    <t>Zestaw do drenażu przezskórnego metodą jednostopniową (w skład zestawu wchodzi: kateter prosty, igła dwuczęściowa, opaska zaciskowa, kołnierz) rozmiar 12F, 14F, 16F</t>
  </si>
  <si>
    <t>Igła do neuroliz rozmiar 18G dł. 150mm</t>
  </si>
  <si>
    <t>Elektroda endokawitarna 6Fx1250mm</t>
  </si>
  <si>
    <t>Zestaw z zastawką do wprowadzania i wymiany kateterów oraz elektrod endokawitarnych- Introduktor (w skład zestawu wchodzi: koszulka z zastawką 7Fx11cm, prowadnik J.035x40cm, rozszerzacz 6Fx18cm, igła prosta 18Gx7cm, kranik trójdrożny).</t>
  </si>
  <si>
    <t>Elektroda do defibrylacji do defibrylatora ZOLL</t>
  </si>
  <si>
    <t>Elektroda do defibrylacji do defibrylatora LIFEPACK 12</t>
  </si>
  <si>
    <t>opk</t>
  </si>
  <si>
    <t>Zestaw do nefrostomii 9F</t>
  </si>
  <si>
    <t>Zestaw do cystostomii 14F</t>
  </si>
  <si>
    <t>Strzykawka niskooporowa 10ml</t>
  </si>
  <si>
    <t>Kaniula dotętnicza z zaworem odcinającym 20 G  x 45 mm</t>
  </si>
  <si>
    <t>Zestaw infuzyjny do pompy infuzyjnej  ASCOR AP31 długość zestawu 230 cm z wkładką silikonową dł. 22 cm, opakowanie papierowo - foliowe.</t>
  </si>
  <si>
    <t>Zestaw do pompy infuzyjnej ALARIS GW długość zestawu 210 cm z filtrem 15m , zaworem zabezpieczającym przed cofnięciem płynu, zacisk typu "roller". Mozliwość stosowania do infuzcji grawitacyjnej , opakowanie papierowo - foliowe</t>
  </si>
  <si>
    <t>Rurka intubacyjna bez mankietu CH 2,0 - 4,0, sterylna</t>
  </si>
  <si>
    <t>Prowadnice do trudnych intubacji, elastyczna typu Bougie, jednorazowe, rozmiar 5,0 dł. 60 cm, dł. 80 cm, sterylne</t>
  </si>
  <si>
    <t>Rurki tracheostomijne z mankietem, jednorazowe, rozm. 6,0; 6,5; 7,0; 7,5; 8,0; 9,0;10,0, sterylne</t>
  </si>
  <si>
    <r>
      <t xml:space="preserve">Rurka intubacyjna z mankietem standard, </t>
    </r>
    <r>
      <rPr>
        <b/>
        <sz val="8"/>
        <rFont val="Times New Roman"/>
        <family val="1"/>
      </rPr>
      <t>CH 3,5;</t>
    </r>
    <r>
      <rPr>
        <sz val="8"/>
        <rFont val="Times New Roman"/>
        <family val="1"/>
      </rPr>
      <t xml:space="preserve"> 4,0; 4,5; 5,0; 5,5; 6,0; 6,5; 7,0; 7,5; 8,0; 8,5; 9,0; sterylna</t>
    </r>
  </si>
  <si>
    <r>
      <t xml:space="preserve">Rurka intubacyjna z mankietem zbrojona CH 7,0; </t>
    </r>
    <r>
      <rPr>
        <b/>
        <sz val="8"/>
        <rFont val="Times New Roman"/>
        <family val="1"/>
      </rPr>
      <t>7,5</t>
    </r>
    <r>
      <rPr>
        <sz val="8"/>
        <rFont val="Times New Roman"/>
        <family val="1"/>
      </rPr>
      <t>; 8,0, sterylna</t>
    </r>
  </si>
  <si>
    <t>Stabilizator do długotrwałego mocowania cewników, zgłębników oraz sond z rzeźroczystym przylepcem na kleju akrylowym oraz rzepami z paskiem kleju pośrodku z możliwością zmiany położenia cewnika/sondy. Rozmiary: 7,5 x 1,6 cm; 9,0 x 3,0 cm;  15,0 x 4,5 cm. Dostępny w wersji jałowej oraz niejałowej</t>
  </si>
  <si>
    <t>Worek kaczka na mocz z zastawką, obrotowy lejek z uchwytem, uniwersalny, nieprzeźroczysty, pojemność 1500ml, niesterylny</t>
  </si>
  <si>
    <t>Duoskop 3/4 - jednorazowy laryngoskop składajacy się 
z dwóch połączonych łyżek( bez rączki) rozmiar 4 macintosch i 3 miller , sterylny</t>
  </si>
  <si>
    <t>Zestaw do lokalizacji zmian pod kontrolą USG. Igła lokalizacyjna z haczykiem. 20G, dł 15-16cm</t>
  </si>
  <si>
    <r>
      <t xml:space="preserve">
</t>
    </r>
    <r>
      <rPr>
        <sz val="8"/>
        <rFont val="Times New Roman"/>
        <family val="1"/>
      </rPr>
      <t>szt.</t>
    </r>
  </si>
  <si>
    <t xml:space="preserve"> Silikonowy cewnik Foleya CH6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</si>
  <si>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 xml:space="preserve">Silikonowy cewnik Foleya CH8,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</si>
  <si>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 xml:space="preserve">Silikonowy cewnik Foleya CH10, dwudrożny z plastikową zastawką do napełniania balonu. Wykonany z miękkiego, elastycznego, przezroczystego silikonu z linią kontrastująca w RTG. Atraumatyczna, zamknięta końcówka oraz dwa otwory drenujące. Wewnątrz opakowania zatyczka do cewnika. Łącznik kodowany kolorystycznie zależnie od rozmiaru. Na cewniku fabrycznie umieszczony rozmiar (Fr/Ch) i pojemność balonu (ml/cc). Pakowany podwójnie: wewnetrzny worek foliowy z min. podwójną perforacją oraz zewnętrzne  opakowanie typu folia-papier z listkami ułatwiającymi otwieranie (min. 1cm). Na opakowaniu fabrycznie umieszczone: nr katalogowy, rozmiar, data produkcji, numer serii, data ważności, sposób sterylizacji oraz napisy w języku polskim. </t>
  </si>
  <si>
    <t>Cewnik Nelaton CH14 wykonany z PCV. Zamknięty koniec, dwa otwory boczne. Łącznik kodowany kolorystycznie zależnie od rozmiaru z tłoczoną nazwą producenta. Opakowanie folia-papier z min. 1cm listkami do otwierania oraz napisami w j. polskim</t>
  </si>
  <si>
    <t>Cewnik Nelaton CH16, wykonany z PCV. Zamknięty koniec, dwa otwory boczne. Łącznik kodowany kolorystycznie zależnie od rozmiaru z tłoczoną nazwą producenta. Opakowanie folia-papier z min. 1cm listkami do otwierania oraz napisami w j. polskim</t>
  </si>
  <si>
    <t>Cewnik Nelaton CH18, wykonany z PCV. Zamknięty koniec, dwa otwory boczne. Łącznik kodowany kolorystycznie zależnie od rozmiaru z tłoczoną nazwą producenta. Opakowanie folia-papier z min. 1cm listkami do otwierania oraz napisami w j. polskim.</t>
  </si>
  <si>
    <t>Dren do ssaka 12-14mm x 2mb sterylny, opakowanie foliowo-papierowe</t>
  </si>
  <si>
    <t>Dren do tlenu, długość 2,1m oraz 4,26m. Sterylny, op. foliowe</t>
  </si>
  <si>
    <t>Dren T-Kehr z perforowanym ramieniem poprzecznym. Dren do drenażu dróg żółciowych. Wykonany ze 100% silikonu klasy medycznej. Pasek kontrastujący w promieniach RTG na całej długości obydwu ramion drenu, długość ramion 18x45cm. Twardość drenu 60±5  ͦ shore. Dren zakończony odłączanym łącznikiem large lock przeznaczonym do połączenia z workiem zabezpieczającym dedykowanym do drenu. W miejscu połączenia ramion dwa większe otwory drenujące, rozmiary: CH 08-CH24. Atraumatyczne, miękkie zakończenie drenu. Sterylny, pakowany podwójnie: opakowanie wewnętrzne perforowana folia, zewnętrzne papier folia.</t>
  </si>
  <si>
    <r>
      <t>Kaczka plastikowa na mocz z uchwytem, pojemność 1200 -1300 ml.  (z możliwością dezynfekcji w 120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C)</t>
    </r>
  </si>
  <si>
    <r>
      <t>Basen sanitarny (z możliwością dezynfekcji w  120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C)</t>
    </r>
  </si>
  <si>
    <t>Ostrza do skalpela  z mocowaniem na trzonek  ze stali nierdzewnej, na opakowaniu pojedynczym, obok numeru ostrza, rysunek w skali 1:1 w celu jednoznacznej identyfikacji rozmiaru ostrza, na pojedynczym ostrzu wygrawerowany rozmiar i nazwa producenta, a także na każdym pojedynczym opakowaniu nadruk numeru serii oraz daty ważności. Opkowanie a  100 szt.
Dostęp do róznych rozmiarów do wyboru przez Zamawiającego</t>
  </si>
  <si>
    <t>Dren Redona wykonany z poliuretanu, termoplastyczny, nie zawiera PCV i ftalanów, z białą linią RTG na całej długości drenu, perforacja naprzemianległa na odcinku 15cm, trzystopniowy czytnik głębokości -co 1 cm- w odległości 5 cm od zakończenia perforacji. Sterylny, pakowany podwójnie: opakowanie wewnętrzne foliowe, zewnętrzne folia-papier. Długość 800mm, rozmiary: CH 6, 8, 10, 12, 14, 16, 18</t>
  </si>
  <si>
    <t>Dren Redona z trokarem, wykonany z medycznego PCV z nitką kontrastującą w promieniach RTG, jałowy, nie zawiera pirogenów, pakowany podwójnie. Dostęp do rozm: CH 0,6 - 0,8, długość 50 cm</t>
  </si>
  <si>
    <t>Dren Redona z trokarem, wykonany z medycznego PCV z nitką kontrastującą w promieniach RTG, jałowy, nie zawiera pirogenów, pakowany podwójnie. Dostęp do rozmiarów: CH 10 - 18, długość 80 cm</t>
  </si>
  <si>
    <t>Worek do moczu 2000ml z portem do pobierania próbek, zawór spustowy typu T, sterylny</t>
  </si>
  <si>
    <t>Zatyczka stożkowa do  cewników, sterylna</t>
  </si>
  <si>
    <t>Zestaw do lewatywy gotowy do użycia w składzie: worek z miękkim cewnikiem pokrytym wazeliną, rękawice, serwetka, mydło w płynie. Pakowany pojedynczo w folię</t>
  </si>
  <si>
    <t xml:space="preserve">Pojemnik plastikowy 0,6-0,7ml na odpady szpitalne ostre, śr. pojemnika: dół=9,7/4,8cm , otwór w pokrywie=3,9cm, wys.=12,2cm, </t>
  </si>
  <si>
    <t xml:space="preserve">Pojemnik plastikowy 2 litry na odpady szpitalne ostre, śr.pojemnika: dół=10,5cm, otwór w pokrywie=10/9cm, wys.=23cm, </t>
  </si>
  <si>
    <t>Pojemniki histopatologiczne wykonane z polietylenu, zakręcana czarna nakrętka, wyposażone w dodatkową wewnętrzną nakrywkę 70 ml. -Ø 50 x 60 mm</t>
  </si>
  <si>
    <t>Pojemniki histopatologiczne wykonane z polietylenu, zakręcana czarna nakrętka, wyposażona w dodatkową wewnętrzną nakrywkę 120 ml. - Ø 56 x 71 mm</t>
  </si>
  <si>
    <t>Pojemniki histopatologiczne wykonane z polietylenu, zakręcana czarna nakrętka, wyposażone w dodatkową wewnętrzną nakrywkę 250 ml. - Ø 69 x 94 mm</t>
  </si>
  <si>
    <t>Pojemniki histopatologiczne wykonane z polietylenu, zakręcana czarna nakrętka, wyposażone w dodatkową wewnętrzną nakrywkę 1000 ml. - Ø 111 x 128 mm</t>
  </si>
  <si>
    <t>Pojemniki histopatologiczne wykonane z polietylenu, zakręcana czarna nakrętka, wyposażone w dodatkową wewnętrzną nakrywkę 2000 ml. - Ø 111 x 240 mm</t>
  </si>
  <si>
    <t>Yankauer - końcówka do odssysania pola operacyjnego, typ standard, bez kontroli odsysania, z 4 otworami bocznymi, rozm: CH 23. Sterylny, pakowany folia-papier</t>
  </si>
  <si>
    <t>Dren łączący do odsysania z możliwością docięcia (od 8 do 18mm), dren 300cm, średnica Ch 24 (śr. wew. 5,60mm/zew. 8,00mm). Sterylny</t>
  </si>
  <si>
    <t>Cewnik Foleya Ch12, wykonany z lateksu pokrytego elastomerem silikonu, w podwójnym opakowaniu: folia-papier -folia, jednorazowego uzytku, sterylny</t>
  </si>
  <si>
    <t>Cewnik Foleya Ch14, wykonany z lateksu pokrytego elastomerem silikonu, w podwójnym opakowaniu: folia-papier -folia, jednorazowego uzytku, sterylny</t>
  </si>
  <si>
    <t>Cewnik Foleya Ch16, wykonany z lateksu pokrytego elastomerem silikonu, w podwójnym opakowaniu: folia-papier -folia, jednorazowego uzytku, sterylny</t>
  </si>
  <si>
    <t xml:space="preserve">Cewnik Foleya Ch18, wykonany z lateksu pokrytego elastomerem silikonu, w podwójnym opakowaniu: folia-papier -folia, jednorazowego uzytku, sterylny </t>
  </si>
  <si>
    <t>Cewnik Foleya Ch20, wykonany z lateksu pokrytego elastomerem silikonu, w podwójnym opakowaniu: folia-papier -folia, jednorazowego uzytku, sterylny</t>
  </si>
  <si>
    <t>Cewnik Foleya Ch22, wykonany z lateksu pokrytego elastomerem silikonu, w podwójnym opakowaniu: folia-papier -folia, jednorazowego uzytku, sterylny</t>
  </si>
  <si>
    <t xml:space="preserve">Cewnik Foleya Ch24, wykonany z lateksu pokrytego elastomerem silikonu, w podwójnym opakowaniu: folia-papier -folia, jednorazowego uzytku, sterylny </t>
  </si>
  <si>
    <t>Zestaw do nakłuć opłucnej z igłą Veresa z kompletem drenów i zastawkami jednokierunkowymi typu Y, worek 2litry z zastawką, strzykawką 3-częściową 50ml, sterylny</t>
  </si>
  <si>
    <t>Maseczka reanimacyjna usta-usta , 20 x 20 cm, z zaworem jednokierunkowym</t>
  </si>
  <si>
    <t>System do kontrolowanej zbiórki stolca płynnego i półpłynnego dla dorosłych, jednorazowego użytku. Cewnik wykonany z silikonu, ze znacznikiem pozycyjnym widocznym w rtg. Pierscień uszczelniajacy noiskociśnieniowy. System wyposażony w dwa oznakowane porty. Jeden port do napełniania i oprózniania pierścienia uszczelniajacego, drugi port irygacyjny do podawania wody w celu płukania i irygacji cewnika. System zawiera w składzie 3 worki o pojemnosci 1500 ml z wkładką superabsorbentu oraz filtrem dezodorujacym pochłaniajacym zapachy płynnego stolca, podstawę montazową do łózka chorego wraz z paskiem mocujacym, strzykawkę o pojemności 45 ml, instrukcją obsługi. Cewnik powleczony substancja zabezpieczającą przenikanie zapachów na zewnątrz.</t>
  </si>
  <si>
    <t>Worki zbiorcze o pojemności 1500 ml z wkładką z superabsorbentu oraz filtr dezodorujący pochłaniający zapachy kompatybilne z w/w systemem, poz.21.</t>
  </si>
  <si>
    <t>Nakładki chłonne do mocowania na cewnik a'10 szt., kompatybilne z w/w systemem poz.22</t>
  </si>
  <si>
    <t>op.</t>
  </si>
  <si>
    <t>Zestaw do kaniulacji dużych naczyń metodą Selingera, kateter jednokanałowy 3F/10 cm, igła 20G, prowadnik 022/40 cm typu J, rozszerzacz (dilatator), skalpel, strzykawka 2,5ml.</t>
  </si>
  <si>
    <t>Zestaw do kaniulacji dużych naczyń metodą Selingera, kateter dwukanałowy 7F/20 cm, igła 18G/7 cm, prowadnik 035/60 cm typu J, rozszerzacz (dilatator), skalpel, strzykawka 10ml.</t>
  </si>
  <si>
    <t>Zestaw do kaniulacji dużych naczyń metodą Selingera, kateter czterokanałowy 8,5F/20 cm, igła 18G/7 cm, prowadnik 035"/60 cm typu J, rozszerzacz (dilatator) 8Fx12cm, skalpel, strzykawka 10ml, motylek z zaciskiem</t>
  </si>
  <si>
    <t>Zestaw do kaniulacji dużych naczyń metodą Selingera, kateter czterokanałowy 8,5F/15 cm, igła 18G/7 cm, prowadnik 035"/48 cm typu J, rozszerzacz (dilatator) 9Fx12cm, skalpel, strzykawka 10ml, motylek z zaciskiem.</t>
  </si>
  <si>
    <t>Elektroda EKG na piance okrągła f 50mm z żelem ciekłym na zielonej gąbce -  j.uż, z nadrukowanym na opakowaniu jednostkowym rysunkiem w skali 1:1 elektrody znajdującej się w opakowaniu.
  opk. a' 50 szt.</t>
  </si>
  <si>
    <t>Elektroda EKG do Holtera  na piance prostokątna 55mmx40mm z żelem ciekłym na zielonej gąbce z podłóżnym wycięciem umożliwiajacym przełożenie przewodu, opk. a' 50 szt. Elektroda z tarką do usuwania zrogowaciałej warstwy naskórka. Dla lepszej identyfikacji na opakowanie jednostkowym nadrukowany rysunek elektrody znajdującej się w opakowaniu.</t>
  </si>
  <si>
    <t>Elektroda EKG radioprzezierna rozmiar 2,3cmx2,3cm z przewodem 50cm zakończonym wtykiem fi 1,5mm,wykonana z cienkiej włókniny perforownej , z zaokrąglonymi rogami, pokryta hydrożelem, repozycjonowana, opk.a'3 sztuki. Dla lepszej identyfikacji na opakowaniu jednostkowym nadrukowany rysunek elektrody znajdującej się w opakowaniu</t>
  </si>
  <si>
    <t xml:space="preserve">Zestaw, cewnik do tętnicy udowej 
( metoda Seldingera )  - 4 F x 200 mm . 
W zestawie: prowadnica igłowa 17G x 70 mm , drut prowadzący 0,6 x 450 mm , objętość napełnienia cewnika - 0,24 ml. </t>
  </si>
  <si>
    <t>Obwód oddechowy anestetyczny dla dorosłych, gładki wewnętrznie, 2 gałęzie dł. 180 cm, dodatkowa galąź 90 cm z workiem bezlateksowym 2 L, łącznik Y z 2 portami z zatyczkami, kolanko, sterylny.</t>
  </si>
  <si>
    <t>Wymiennik ciepła i wilgoci do tracheostomii, celulozowy, samozamykający port do odsysania, z portem tlenowym, objętość oddechowa 200-1500ml, waga max. 9,5g, sterylny.</t>
  </si>
  <si>
    <t>Filtr oddechowy, mechaniczno-elektrostatyczny HEPA,  bakteryjno-wirusowy, min. dwie membrany elektrostatyczne, z wymiennikiem ciepła i wilgoci,  przestrzeń martwa do 45 ml, okrągły, złącza proste 22M/15F-22F/15M, skuteczność filtracji bakteryjnej i wirusowej powyżej 99,9999%, zgodny z ISO 23328-1,ISO 9360,   objętość oddechowa 100-1200ml, masa do 33 g, skuteczność nawilżania przy VT=500ml - min. 27mg/l H20, port kapno z zakręcanym koreczkiem, port CO2, przezroczysty, bezbarwny, na obwodzie filtra podana objętość oddechowa i tygodniowy harmonogram do zaznaczenia dnia wymiany filtra, nie zawiera latexu i DEPH, sterylny.</t>
  </si>
  <si>
    <t>Prowadnice do rurek intubacyjnych, jednorazowe, rozmiary Ch 06,10,14. sterylne</t>
  </si>
  <si>
    <t>Maska krtaniowa, wykonana z medycznego silikonu, delikatny mankiet, anatomiczne wygięcie ułatwiające wprowadzanie,  rozmiar, zakres wagi i objętość mankietu oznaczone na
tubusie, barwny kod rozmiarów, uniwersalny łącznik 15 mm, bez lateksu, bez ftalanów, jałowa, jednorazowego użytku , rozmiary: 3,0; 4,0; 5,0; sterylne</t>
  </si>
  <si>
    <t>Maska krtaniowa, z kanałem gastrycznym, wykonana z medycznego pcv, delikatny mankiet, anatomiczne wygięcie ułatwiające wprowadzanie, barwny kod rozmiarów, uniwersalny łącznik, bez lateksu, bez ftalanów, jałowa, jednorazowego użytku , rozmiary: 2,5; 3,5; 4,5; sterylne</t>
  </si>
  <si>
    <t>Maska krtaniowa, wykonana z medycznego PVC, uniwersalny łącznik, jałowa, jednorazowego użytku , rozmiary: 1; 1,5; 2; 2,5; 3; 4; 5; sterylne</t>
  </si>
  <si>
    <r>
      <t>Filtr oddechowy, elektrostatyczny, bakteryjno-wirusowy, z celulozowym wymiennikiem ciepła i wilgoci, przestrzeń martwa do 20 ml, złącza proste 22mmM-15/22, skuteczność filtracji bakteryjnej powyżej 99,9999% i wirusowej powyżej 99,999%, objętość oddechowa min. 150-1500ml, masa do 24 g, wydajność nawilżania przy VT=500ml - min. 36,8mg/l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0, port kapno z koreczkiem, nie zawiera latexu, sterylny.</t>
    </r>
  </si>
  <si>
    <r>
      <t>Rurka ustno-gardłowa 70mm, 80mm, 90mm,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100mm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z barwnym kod rozmiaru, wykonana z PE, opakowanie foliowe, sterylna </t>
    </r>
  </si>
  <si>
    <t>WARTOŚĆ PAKIETU 3</t>
  </si>
  <si>
    <r>
      <t xml:space="preserve">                                                                                                   </t>
    </r>
    <r>
      <rPr>
        <b/>
        <sz val="8"/>
        <rFont val="Times New Roman"/>
        <family val="1"/>
      </rPr>
      <t xml:space="preserve">WARTOŚĆ PAKIETU 4 </t>
    </r>
  </si>
  <si>
    <r>
      <t xml:space="preserve">                                                                                                   </t>
    </r>
    <r>
      <rPr>
        <b/>
        <sz val="8"/>
        <rFont val="Times New Roman"/>
        <family val="1"/>
      </rPr>
      <t>WARTOŚĆ PAKIETU 5</t>
    </r>
  </si>
  <si>
    <r>
      <t>dodatek nr 2 do SWZ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na </t>
    </r>
    <r>
      <rPr>
        <b/>
        <sz val="11"/>
        <rFont val="Times New Roman"/>
        <family val="1"/>
      </rPr>
      <t>dostawę sprzętu medycznego jednorazowego użytku</t>
    </r>
    <r>
      <rPr>
        <sz val="11"/>
        <rFont val="Times New Roman"/>
        <family val="1"/>
      </rPr>
      <t xml:space="preserve">  na potrzeby Samodzielnego Publicznego Zakładu Opieki Zdrowotnej w Sulęcinie
</t>
    </r>
    <r>
      <rPr>
        <b/>
        <i/>
        <sz val="11"/>
        <rFont val="Times New Roman"/>
        <family val="1"/>
      </rPr>
      <t>Nr sprawy: ZP/P/02/21</t>
    </r>
  </si>
  <si>
    <r>
      <t xml:space="preserve">szt
</t>
    </r>
    <r>
      <rPr>
        <b/>
        <sz val="8"/>
        <color indexed="12"/>
        <rFont val="Times New Roman"/>
        <family val="1"/>
      </rPr>
      <t xml:space="preserve">lub 
</t>
    </r>
  </si>
  <si>
    <r>
      <t xml:space="preserve">Identyfikator do oznakowania noworodków, kolorowe z polem do opisu danych
</t>
    </r>
    <r>
      <rPr>
        <b/>
        <sz val="8"/>
        <color indexed="12"/>
        <rFont val="Times New Roman"/>
        <family val="1"/>
      </rPr>
      <t>Dopuszczono :
opakowanie = 100 szt. , z możliwością wyceny z przeliczeniem na opakowania.
Należy wycenić odpowiednią opcję.</t>
    </r>
  </si>
  <si>
    <r>
      <t xml:space="preserve">Identyfikator do oznakowania dzieci 
i dorosłych - biały z polem do opisu danych
</t>
    </r>
    <r>
      <rPr>
        <b/>
        <sz val="8"/>
        <color indexed="12"/>
        <rFont val="Times New Roman"/>
        <family val="1"/>
      </rPr>
      <t>Dopuszczono :
opakowanie = 100 szt. , z możliwością wyceny z przeliczeniem na opakowania.
Należy wycenić odpowiednią opcję.</t>
    </r>
  </si>
  <si>
    <r>
      <t xml:space="preserve">Kieliszki do leków, j.uż., śred. podstawy 28-30 mm, wysokość 40 -50 mm,
</t>
    </r>
    <r>
      <rPr>
        <b/>
        <sz val="8"/>
        <color indexed="12"/>
        <rFont val="Times New Roman"/>
        <family val="1"/>
      </rPr>
      <t>Dopuszczono :
opakowanie = 90 szt. , z możliwością wyceny z przeliczeniem na opakowania (zaokrąglenie w górę).
Należy wycenić odpowiednią opcję.</t>
    </r>
  </si>
  <si>
    <r>
      <t xml:space="preserve">Szpatułka laryngologiczna drewniana
</t>
    </r>
    <r>
      <rPr>
        <b/>
        <sz val="8"/>
        <color indexed="12"/>
        <rFont val="Times New Roman"/>
        <family val="1"/>
      </rPr>
      <t>Dopuszczono :
opakowanie = 100 szt. , z możliwością wyceny z przeliczeniem na opakowania.
Należy wycenić odpowiednią opcję.</t>
    </r>
  </si>
  <si>
    <r>
      <t xml:space="preserve">Zaciskacze do pępowiny sterylne
</t>
    </r>
    <r>
      <rPr>
        <b/>
        <sz val="8"/>
        <color indexed="12"/>
        <rFont val="Times New Roman"/>
        <family val="1"/>
      </rPr>
      <t>Dopuszczono :
opakowanie = 50 szt. , z możliwością wyceny z przeliczeniem na opakowania.
Należy wycenić odpowiednią opcję.</t>
    </r>
  </si>
  <si>
    <r>
      <t xml:space="preserve">Zestaw do lewatywy z miękkim cewnikiem i min. 2 otworami bocznymi
</t>
    </r>
    <r>
      <rPr>
        <b/>
        <sz val="8"/>
        <color indexed="12"/>
        <rFont val="Times New Roman"/>
        <family val="1"/>
      </rPr>
      <t>Dopuszczono:
Zestaw do lewatywy z otworem centralnym i jednym otworem bocznym
Podać oferowaną opcję:….......................................</t>
    </r>
  </si>
  <si>
    <r>
      <t xml:space="preserve">Zestaw do godzinowej zbiórki moczu. Komora kolekcyjna z białą tylną scianą oraz filtrem hydrofobowym, podzielona na dwie komory pośrednie, ze skalą co 1ml w zakresie 3ml - 40ml, co 5ml w zakresie 40 - 100ml oraz co 10ml w zakresie 100 - 500ml. Wyposażona w filtr hydrofobowy, obrotowy zawór spustowy oraz podwójny system mocowania (wieszak oraz regulowane taśmy). Wymienny worek zbiorczy o pojemności 2000ml ze skalą co 100ml, z filtrem hydrofobowym, zastawką antyrefluksyjną oraz zaworem spustowym typu poprzecznego "T" mocowanym w otwartej zakładce. Dren o długości 120cm wzmocnionym spiralą antyzagięciową przy wyjściu z komory, z klamrą zaciskową, zakończony łącznikiem stożkowym z zatyczką, wyposażony w bezigłowy port do pobierania próbek. Sterylny, opakowanie podwójne: folia, folia/papier z napisami w języku polskim.
</t>
    </r>
    <r>
      <rPr>
        <b/>
        <sz val="8"/>
        <color indexed="12"/>
        <rFont val="Times New Roman"/>
        <family val="1"/>
      </rPr>
      <t xml:space="preserve">Dopuszczono:
</t>
    </r>
    <r>
      <rPr>
        <sz val="8"/>
        <color indexed="12"/>
        <rFont val="Times New Roman"/>
        <family val="1"/>
      </rPr>
      <t>Zamknięty system do pomiaru diurezy i zbiórki moczu z workiem do zbiórki moczu o pojemności 2000 ml, komorą zbiorczą 500 ml umożliwiającą bardzo dokładne pomiary diurezy (linearnie co 1ml od 3ml do 40ml (pojemność 1ml i 2ml wyznaczona przez krzywizny komory), co 5 ml od 40 do 100 ml, co 10 ml od 100 do 500 ml). Wyposażony w 2 filtry hydrofobowe oraz 2 bezzwrotne zastawki – w worku oraz pomiędzy komorą pomiarową a drenem. Dwuświatłowy dren o długości 120 cm z klamrą zaciskową, zakończony bezigłowym portem do pobierania próbek i bezpiecznym łącznikiem do cewnika. Umocowanie na łóżku pacjenta za pomocą składanych wieszaków lub pasków mocujących.</t>
    </r>
    <r>
      <rPr>
        <b/>
        <sz val="8"/>
        <color indexed="12"/>
        <rFont val="Times New Roman"/>
        <family val="1"/>
      </rPr>
      <t xml:space="preserve"> 
Podać oferowaną  opcję:................................................</t>
    </r>
  </si>
  <si>
    <r>
      <t xml:space="preserve">Pojemnik plastikowy 30 litrów na odpady szpitalne ostre, śr.górna pojemnika: góra=31 cm, otwór wrzutowyw pokrywie=12,5cm, wys.=40,5cm, 
</t>
    </r>
    <r>
      <rPr>
        <b/>
        <sz val="8"/>
        <color indexed="12"/>
        <rFont val="Times New Roman"/>
        <family val="1"/>
      </rPr>
      <t>Dopuszczono:
Pojemnik plastikowy 30 litrów na odpady szpitalne ostre śr. górna pojemnika 38 cm, wysokość 38,8 cm. Pozostałe zapisy SWZ bez zmian
Podać oferowaną opcję:....................................</t>
    </r>
  </si>
  <si>
    <r>
      <t xml:space="preserve">Pojemniki histopatologiczne wykonane z polietylenu, zakręcana czarna nakrętka, wyposażone w dodatkową wewnętrzną nakrywkę 30-35 ml.
</t>
    </r>
    <r>
      <rPr>
        <b/>
        <sz val="8"/>
        <color indexed="12"/>
        <rFont val="Times New Roman"/>
        <family val="1"/>
      </rPr>
      <t>Dopuszczono:
Pojemniki histopatologiczne wykonane z polipropylenu, zakrętka w kolorze niebieskim, bez dodatkowej wewnętrznej nakrętki.
Podać oferowaną opcję:........................................</t>
    </r>
  </si>
  <si>
    <r>
      <t xml:space="preserve">Zestaw do odssysania pola operacyjnego: dren CH 24,  dł.210 cm z końcówką CH 23 – 4 otwory boczne bez kontroli odssysania. Sterylny, pakowany podwójnie folia - papier
</t>
    </r>
    <r>
      <rPr>
        <b/>
        <sz val="8"/>
        <color indexed="12"/>
        <rFont val="Times New Roman"/>
        <family val="1"/>
      </rPr>
      <t>Dopuszczono: 
Zestaw z końcówką CH 21- pozostałe zapisy SWZ bez zmian.
Podać oferowaną opcję: ............................................</t>
    </r>
  </si>
  <si>
    <r>
      <t xml:space="preserve">Maska do tlenoterapii z wysoką koncentracją tlenu, sterylna, opakowanie foliowe
</t>
    </r>
    <r>
      <rPr>
        <b/>
        <sz val="8"/>
        <color indexed="12"/>
        <rFont val="Times New Roman"/>
        <family val="1"/>
      </rPr>
      <t>Dopuszczono:
Opakowanie papier- folia.
Podać oferowaną opcję:…........................................</t>
    </r>
  </si>
  <si>
    <t>Zestaw do pomiaru ciśnienia krwi metodą inwazyjną, pojedynczy , jednorazowego użytku. Zestaw jest wyposażony w :
-pionowe połączenie z kablem interfejsowym, 
-aparat wypełniajacy linię pomiarową z zakrzywioną igłą w zbiorniku wyrównawczym,
-podwójny system przepłukiwania,
-eliminator zakłóceń rezonansowych na linii pacjent-przetwornik,
-kranik odcinający z wyczuwalnym inykatorem pozycji,
 dł. lini pomiarowej 150 cm ; prędkość płukania przepływu  3 cm3/h ; ilość jednorazowych przetworników 1</t>
  </si>
  <si>
    <r>
      <t xml:space="preserve">Szczoteczka do higieny jamy ustnej, z odsysaniem niesterylna, wykonana z PP, miękkie włosie, z drugiej strony gąbka. Łączna dł. ok 18 cm, łącznik do kontrolowanego odsysania, niesterylna
</t>
    </r>
    <r>
      <rPr>
        <b/>
        <sz val="8"/>
        <color indexed="12"/>
        <rFont val="Times New Roman"/>
        <family val="1"/>
      </rPr>
      <t>Dopuszczono:
Łączna długość ok. 17,5 cm- pozostałe zapisy bez zmian
Podać oferowaną opcję:...................................</t>
    </r>
  </si>
  <si>
    <r>
      <t xml:space="preserve">Przedłużacz do obwodu oddechowego, rozciągliwy,            dł.7-16cm, złącza 22mmF-22mmM/15mmF, łącznik kątowy podwójnie obrotowy z portem do odsysania i portem do bronchoskopii, sterylny
</t>
    </r>
    <r>
      <rPr>
        <b/>
        <sz val="8"/>
        <color indexed="12"/>
        <rFont val="Times New Roman"/>
        <family val="1"/>
      </rPr>
      <t>Dopuszczono:
Przedłużacz do obwodu rozciągliwy dł. od 7 cm do 15 cm.- pozostałe zapisy bez zmian
Podać oferowaną opcję:........................................</t>
    </r>
  </si>
  <si>
    <r>
      <t xml:space="preserve">Woreczki do pobierania próbek moczu u niemowląt i małych dzieci - z gąbką, osobno dla chłopców i dziewczynek, skalowane co min. 10ml, pojemność 100ml. Sterylny, op. Foliowe
</t>
    </r>
    <r>
      <rPr>
        <b/>
        <sz val="8"/>
        <color indexed="12"/>
        <rFont val="Times New Roman"/>
        <family val="1"/>
      </rPr>
      <t>Dopuszczono:
Opakowanie papier - folia- pozostałe zapisy bez zmian
Podać oferowaną opcję:....................................</t>
    </r>
  </si>
  <si>
    <r>
      <t xml:space="preserve">Maska do tlenu dla dorosłych z drenem 2,1m, sterylna, opakowanie foliowe
</t>
    </r>
    <r>
      <rPr>
        <b/>
        <sz val="8"/>
        <color indexed="12"/>
        <rFont val="Times New Roman"/>
        <family val="1"/>
      </rPr>
      <t>Dopuszczono:
Opakowanie papier- folia.
Dopuszczono II:
dren o dł. 2 m
Pozostałe zapisy bez zmian
Podać oferowaną opcję:…........................................</t>
    </r>
  </si>
  <si>
    <r>
      <t xml:space="preserve">Maska do tlenu dla dzieci z drenem 2,1m, sterylna, opakowanie foliowe
</t>
    </r>
    <r>
      <rPr>
        <b/>
        <sz val="8"/>
        <color indexed="12"/>
        <rFont val="Times New Roman"/>
        <family val="1"/>
      </rPr>
      <t>Dopuszczono:
Opakowanie papier- folia.
Dopuszczono II:
dren o dł. 2 m
Pozostałe zapisy bez zmian
Podać oferowaną opcję:…........................................</t>
    </r>
  </si>
  <si>
    <r>
      <t xml:space="preserve">Maska z nebulizatorem dla dorosłych z drenem 2,1m, sterylna, opakowanie foliowe
</t>
    </r>
    <r>
      <rPr>
        <b/>
        <sz val="8"/>
        <color indexed="12"/>
        <rFont val="Times New Roman"/>
        <family val="1"/>
      </rPr>
      <t>Dopuszczono:
Opakowanie papier- folia.
Dopuszczono II:
dren o dł. 2 m
Pozostałe zapisy bez zmian
Podać oferowaną opcję:…........................................</t>
    </r>
  </si>
  <si>
    <r>
      <t xml:space="preserve">Maska z nebulizatorem dla dzieci z drenem 2,1m, sterylna, opakowanie foliowe
</t>
    </r>
    <r>
      <rPr>
        <b/>
        <sz val="8"/>
        <color indexed="12"/>
        <rFont val="Times New Roman"/>
        <family val="1"/>
      </rPr>
      <t>Dopuszczono:
Opakowanie papier- folia.
Dopuszczono II:
dren o dł. 2 m
Pozostałe zapisy bez zmian
Podać oferowaną opcję:…........................................</t>
    </r>
  </si>
  <si>
    <r>
      <t xml:space="preserve">Wziernik ginekologiczny wykonany z polistyrenu, rozmiary S, M, L. Sterylne, op. Foliowe
</t>
    </r>
    <r>
      <rPr>
        <b/>
        <sz val="8"/>
        <color indexed="12"/>
        <rFont val="Times New Roman"/>
        <family val="1"/>
      </rPr>
      <t>Dopuszczono:
Opakowanie papier - folia
Pozostałe zapisy bez zmian
Podać oferowaną opcję:…........................................</t>
    </r>
  </si>
  <si>
    <t>……………………………………………………………………..
DATA I PODPIS Wykonawcy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</si>
</sst>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10"/>
      <name val="Times New Roman"/>
      <family val="1"/>
    </font>
    <font>
      <i/>
      <sz val="9"/>
      <name val="Times"/>
      <family val="0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strike/>
      <sz val="8"/>
      <name val="Times New Roman"/>
      <family val="1"/>
    </font>
    <font>
      <vertAlign val="subscript"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i/>
      <sz val="11"/>
      <color indexed="8"/>
      <name val="Times"/>
      <family val="0"/>
    </font>
    <font>
      <sz val="8"/>
      <color indexed="8"/>
      <name val="Times New Roman"/>
      <family val="1"/>
    </font>
    <font>
      <sz val="8"/>
      <name val="Segoe UI"/>
      <family val="2"/>
    </font>
    <font>
      <sz val="8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i/>
      <sz val="11"/>
      <color theme="1"/>
      <name val="Times"/>
      <family val="0"/>
    </font>
    <font>
      <sz val="8"/>
      <color theme="1"/>
      <name val="Times New Roman"/>
      <family val="1"/>
    </font>
    <font>
      <b/>
      <sz val="8"/>
      <color rgb="FF0000CC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3" fillId="21" borderId="0" applyNumberFormat="0" applyBorder="0" applyAlignment="0" applyProtection="0"/>
    <xf numFmtId="0" fontId="55" fillId="22" borderId="0" applyNumberFormat="0" applyBorder="0" applyAlignment="0" applyProtection="0"/>
    <xf numFmtId="0" fontId="3" fillId="23" borderId="0" applyNumberFormat="0" applyBorder="0" applyAlignment="0" applyProtection="0"/>
    <xf numFmtId="0" fontId="55" fillId="24" borderId="0" applyNumberFormat="0" applyBorder="0" applyAlignment="0" applyProtection="0"/>
    <xf numFmtId="0" fontId="3" fillId="25" borderId="0" applyNumberFormat="0" applyBorder="0" applyAlignment="0" applyProtection="0"/>
    <xf numFmtId="0" fontId="55" fillId="26" borderId="0" applyNumberFormat="0" applyBorder="0" applyAlignment="0" applyProtection="0"/>
    <xf numFmtId="0" fontId="3" fillId="27" borderId="0" applyNumberFormat="0" applyBorder="0" applyAlignment="0" applyProtection="0"/>
    <xf numFmtId="0" fontId="55" fillId="28" borderId="0" applyNumberFormat="0" applyBorder="0" applyAlignment="0" applyProtection="0"/>
    <xf numFmtId="0" fontId="3" fillId="29" borderId="0" applyNumberFormat="0" applyBorder="0" applyAlignment="0" applyProtection="0"/>
    <xf numFmtId="0" fontId="55" fillId="30" borderId="0" applyNumberFormat="0" applyBorder="0" applyAlignment="0" applyProtection="0"/>
    <xf numFmtId="0" fontId="3" fillId="31" borderId="0" applyNumberFormat="0" applyBorder="0" applyAlignment="0" applyProtection="0"/>
    <xf numFmtId="0" fontId="56" fillId="32" borderId="1" applyNumberFormat="0" applyAlignment="0" applyProtection="0"/>
    <xf numFmtId="0" fontId="4" fillId="33" borderId="2" applyNumberFormat="0" applyAlignment="0" applyProtection="0"/>
    <xf numFmtId="0" fontId="57" fillId="34" borderId="3" applyNumberFormat="0" applyAlignment="0" applyProtection="0"/>
    <xf numFmtId="0" fontId="5" fillId="35" borderId="4" applyNumberFormat="0" applyAlignment="0" applyProtection="0"/>
    <xf numFmtId="0" fontId="58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59" fillId="0" borderId="0">
      <alignment/>
      <protection/>
    </xf>
    <xf numFmtId="0" fontId="60" fillId="0" borderId="5" applyNumberFormat="0" applyFill="0" applyAlignment="0" applyProtection="0"/>
    <xf numFmtId="0" fontId="6" fillId="0" borderId="6" applyNumberFormat="0" applyFill="0" applyAlignment="0" applyProtection="0"/>
    <xf numFmtId="0" fontId="61" fillId="37" borderId="7" applyNumberFormat="0" applyAlignment="0" applyProtection="0"/>
    <xf numFmtId="0" fontId="7" fillId="38" borderId="8" applyNumberFormat="0" applyAlignment="0" applyProtection="0"/>
    <xf numFmtId="0" fontId="62" fillId="0" borderId="9" applyNumberFormat="0" applyFill="0" applyAlignment="0" applyProtection="0"/>
    <xf numFmtId="0" fontId="8" fillId="0" borderId="10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3" applyNumberFormat="0" applyFill="0" applyAlignment="0" applyProtection="0"/>
    <xf numFmtId="0" fontId="10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34" borderId="1" applyNumberFormat="0" applyAlignment="0" applyProtection="0"/>
    <xf numFmtId="0" fontId="11" fillId="35" borderId="2" applyNumberFormat="0" applyAlignment="0" applyProtection="0"/>
    <xf numFmtId="9" fontId="0" fillId="0" borderId="0" applyFont="0" applyFill="0" applyBorder="0" applyAlignment="0" applyProtection="0"/>
    <xf numFmtId="0" fontId="67" fillId="0" borderId="15" applyNumberFormat="0" applyFill="0" applyAlignment="0" applyProtection="0"/>
    <xf numFmtId="0" fontId="12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2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4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2" fontId="17" fillId="0" borderId="19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3" fillId="0" borderId="0" xfId="0" applyNumberFormat="1" applyFont="1" applyAlignment="1">
      <alignment horizontal="center" vertical="center"/>
    </xf>
    <xf numFmtId="2" fontId="72" fillId="0" borderId="0" xfId="0" applyNumberFormat="1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72" fillId="0" borderId="0" xfId="0" applyNumberFormat="1" applyFont="1" applyFill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 wrapText="1"/>
    </xf>
    <xf numFmtId="0" fontId="75" fillId="0" borderId="0" xfId="0" applyFont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22" xfId="81" applyNumberFormat="1" applyFont="1" applyFill="1" applyBorder="1" applyAlignment="1" applyProtection="1">
      <alignment horizontal="center" vertical="center" wrapText="1"/>
      <protection/>
    </xf>
    <xf numFmtId="0" fontId="17" fillId="44" borderId="22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44" borderId="22" xfId="66" applyFont="1" applyFill="1" applyBorder="1" applyAlignment="1">
      <alignment vertical="center" wrapText="1"/>
      <protection/>
    </xf>
    <xf numFmtId="0" fontId="17" fillId="45" borderId="22" xfId="0" applyFont="1" applyFill="1" applyBorder="1" applyAlignment="1">
      <alignment vertical="center" wrapText="1"/>
    </xf>
    <xf numFmtId="0" fontId="18" fillId="0" borderId="27" xfId="0" applyFont="1" applyBorder="1" applyAlignment="1">
      <alignment horizontal="center" vertical="center"/>
    </xf>
    <xf numFmtId="0" fontId="17" fillId="43" borderId="22" xfId="0" applyFont="1" applyFill="1" applyBorder="1" applyAlignment="1">
      <alignment vertical="center" wrapText="1"/>
    </xf>
    <xf numFmtId="0" fontId="16" fillId="43" borderId="22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/>
    </xf>
    <xf numFmtId="0" fontId="17" fillId="46" borderId="21" xfId="0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47" borderId="28" xfId="0" applyFont="1" applyFill="1" applyBorder="1" applyAlignment="1">
      <alignment horizontal="center" vertical="center" wrapText="1"/>
    </xf>
    <xf numFmtId="0" fontId="16" fillId="47" borderId="29" xfId="0" applyFont="1" applyFill="1" applyBorder="1" applyAlignment="1">
      <alignment horizontal="center" vertical="center" wrapText="1"/>
    </xf>
    <xf numFmtId="0" fontId="16" fillId="47" borderId="29" xfId="0" applyNumberFormat="1" applyFont="1" applyFill="1" applyBorder="1" applyAlignment="1">
      <alignment horizontal="center" vertical="center" wrapText="1"/>
    </xf>
    <xf numFmtId="2" fontId="16" fillId="47" borderId="29" xfId="0" applyNumberFormat="1" applyFont="1" applyFill="1" applyBorder="1" applyAlignment="1">
      <alignment horizontal="center" vertical="center" wrapText="1"/>
    </xf>
    <xf numFmtId="4" fontId="16" fillId="47" borderId="29" xfId="0" applyNumberFormat="1" applyFont="1" applyFill="1" applyBorder="1" applyAlignment="1">
      <alignment horizontal="center" vertical="center" wrapText="1"/>
    </xf>
    <xf numFmtId="0" fontId="16" fillId="48" borderId="29" xfId="0" applyNumberFormat="1" applyFont="1" applyFill="1" applyBorder="1" applyAlignment="1">
      <alignment horizontal="center" vertical="center" wrapText="1"/>
    </xf>
    <xf numFmtId="0" fontId="16" fillId="47" borderId="30" xfId="0" applyFont="1" applyFill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6" fillId="45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" fontId="17" fillId="0" borderId="23" xfId="0" applyNumberFormat="1" applyFont="1" applyFill="1" applyBorder="1" applyAlignment="1">
      <alignment horizontal="center" vertical="center" wrapText="1"/>
    </xf>
    <xf numFmtId="4" fontId="16" fillId="48" borderId="31" xfId="83" applyNumberFormat="1" applyFont="1" applyFill="1" applyBorder="1" applyAlignment="1">
      <alignment horizontal="center" vertical="center"/>
    </xf>
    <xf numFmtId="0" fontId="16" fillId="0" borderId="32" xfId="66" applyNumberFormat="1" applyFont="1" applyFill="1" applyBorder="1" applyAlignment="1">
      <alignment horizontal="center" vertical="center"/>
      <protection/>
    </xf>
    <xf numFmtId="0" fontId="17" fillId="44" borderId="19" xfId="66" applyFont="1" applyFill="1" applyBorder="1" applyAlignment="1">
      <alignment vertical="center" wrapText="1"/>
      <protection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19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44" borderId="19" xfId="0" applyFont="1" applyFill="1" applyBorder="1" applyAlignment="1">
      <alignment horizontal="center" vertical="center" wrapText="1"/>
    </xf>
    <xf numFmtId="4" fontId="16" fillId="48" borderId="31" xfId="66" applyNumberFormat="1" applyFont="1" applyFill="1" applyBorder="1" applyAlignment="1">
      <alignment horizontal="center" vertical="center"/>
      <protection/>
    </xf>
    <xf numFmtId="4" fontId="17" fillId="0" borderId="23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vertical="center" wrapText="1"/>
    </xf>
    <xf numFmtId="4" fontId="16" fillId="47" borderId="31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6" fillId="45" borderId="23" xfId="0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/>
    </xf>
    <xf numFmtId="0" fontId="16" fillId="45" borderId="19" xfId="0" applyFont="1" applyFill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46" borderId="24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6" fillId="47" borderId="37" xfId="0" applyFont="1" applyFill="1" applyBorder="1" applyAlignment="1">
      <alignment horizontal="left" vertical="center" wrapText="1"/>
    </xf>
    <xf numFmtId="0" fontId="16" fillId="47" borderId="38" xfId="0" applyFont="1" applyFill="1" applyBorder="1" applyAlignment="1">
      <alignment horizontal="left" vertical="center" wrapText="1"/>
    </xf>
    <xf numFmtId="0" fontId="16" fillId="47" borderId="39" xfId="0" applyFont="1" applyFill="1" applyBorder="1" applyAlignment="1">
      <alignment horizontal="left" vertical="center" wrapText="1"/>
    </xf>
    <xf numFmtId="0" fontId="17" fillId="46" borderId="36" xfId="0" applyFont="1" applyFill="1" applyBorder="1" applyAlignment="1">
      <alignment horizontal="center" vertical="center" wrapText="1"/>
    </xf>
    <xf numFmtId="0" fontId="17" fillId="46" borderId="35" xfId="0" applyFont="1" applyFill="1" applyBorder="1" applyAlignment="1">
      <alignment horizontal="center" vertical="center" wrapText="1"/>
    </xf>
    <xf numFmtId="4" fontId="25" fillId="43" borderId="0" xfId="0" applyNumberFormat="1" applyFont="1" applyFill="1" applyBorder="1" applyAlignment="1">
      <alignment horizontal="left" vertical="center" wrapText="1"/>
    </xf>
    <xf numFmtId="4" fontId="23" fillId="43" borderId="0" xfId="0" applyNumberFormat="1" applyFont="1" applyFill="1" applyBorder="1" applyAlignment="1">
      <alignment horizontal="left" vertical="center" wrapText="1"/>
    </xf>
    <xf numFmtId="0" fontId="17" fillId="46" borderId="37" xfId="0" applyFont="1" applyFill="1" applyBorder="1" applyAlignment="1">
      <alignment horizontal="center" vertical="center" wrapText="1"/>
    </xf>
    <xf numFmtId="0" fontId="17" fillId="46" borderId="39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17" fillId="46" borderId="41" xfId="0" applyFont="1" applyFill="1" applyBorder="1" applyAlignment="1">
      <alignment horizontal="center" vertical="center" wrapText="1"/>
    </xf>
    <xf numFmtId="0" fontId="17" fillId="46" borderId="42" xfId="0" applyFont="1" applyFill="1" applyBorder="1" applyAlignment="1">
      <alignment horizontal="center" vertical="center" wrapText="1"/>
    </xf>
    <xf numFmtId="0" fontId="17" fillId="46" borderId="43" xfId="0" applyFont="1" applyFill="1" applyBorder="1" applyAlignment="1">
      <alignment horizontal="center" vertical="center" wrapText="1"/>
    </xf>
    <xf numFmtId="0" fontId="16" fillId="47" borderId="41" xfId="0" applyFont="1" applyFill="1" applyBorder="1" applyAlignment="1">
      <alignment horizontal="left" vertical="center" wrapText="1"/>
    </xf>
    <xf numFmtId="0" fontId="16" fillId="47" borderId="42" xfId="0" applyFont="1" applyFill="1" applyBorder="1" applyAlignment="1">
      <alignment horizontal="left" vertical="center" wrapText="1"/>
    </xf>
    <xf numFmtId="0" fontId="16" fillId="47" borderId="43" xfId="0" applyFont="1" applyFill="1" applyBorder="1" applyAlignment="1">
      <alignment horizontal="left" vertical="center" wrapText="1"/>
    </xf>
    <xf numFmtId="0" fontId="16" fillId="46" borderId="44" xfId="0" applyFont="1" applyFill="1" applyBorder="1" applyAlignment="1">
      <alignment horizontal="center" vertical="center" wrapText="1"/>
    </xf>
    <xf numFmtId="0" fontId="16" fillId="46" borderId="45" xfId="0" applyFont="1" applyFill="1" applyBorder="1" applyAlignment="1">
      <alignment horizontal="center" vertical="center" wrapText="1"/>
    </xf>
    <xf numFmtId="0" fontId="16" fillId="46" borderId="46" xfId="0" applyFont="1" applyFill="1" applyBorder="1" applyAlignment="1">
      <alignment horizontal="center" vertical="center" wrapText="1"/>
    </xf>
    <xf numFmtId="0" fontId="16" fillId="43" borderId="44" xfId="0" applyFont="1" applyFill="1" applyBorder="1" applyAlignment="1">
      <alignment horizontal="center" vertical="center" wrapText="1"/>
    </xf>
    <xf numFmtId="0" fontId="16" fillId="43" borderId="45" xfId="0" applyFont="1" applyFill="1" applyBorder="1" applyAlignment="1">
      <alignment horizontal="center" vertical="center" wrapText="1"/>
    </xf>
    <xf numFmtId="0" fontId="16" fillId="43" borderId="46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76" fillId="0" borderId="22" xfId="0" applyFont="1" applyBorder="1" applyAlignment="1">
      <alignment horizontal="center" vertical="center" wrapText="1"/>
    </xf>
    <xf numFmtId="4" fontId="76" fillId="0" borderId="22" xfId="0" applyNumberFormat="1" applyFont="1" applyFill="1" applyBorder="1" applyAlignment="1">
      <alignment horizontal="center" vertical="center" wrapText="1"/>
    </xf>
    <xf numFmtId="0" fontId="76" fillId="0" borderId="22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top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Obliczenia" xfId="68"/>
    <cellStyle name="Obliczenia 2" xfId="69"/>
    <cellStyle name="Percent" xfId="70"/>
    <cellStyle name="Suma" xfId="71"/>
    <cellStyle name="Suma 2" xfId="72"/>
    <cellStyle name="Tekst objaśnienia" xfId="73"/>
    <cellStyle name="Tekst objaśnienia 2" xfId="74"/>
    <cellStyle name="Tekst ostrzeżenia" xfId="75"/>
    <cellStyle name="Tekst ostrzeżenia 2" xfId="76"/>
    <cellStyle name="Tytuł" xfId="77"/>
    <cellStyle name="Tytuł 2" xfId="78"/>
    <cellStyle name="Uwaga" xfId="79"/>
    <cellStyle name="Uwaga 2" xfId="80"/>
    <cellStyle name="Currency" xfId="81"/>
    <cellStyle name="Currency [0]" xfId="82"/>
    <cellStyle name="Walutowy 2" xfId="83"/>
    <cellStyle name="Walutowy 2 2" xfId="84"/>
    <cellStyle name="Walutowy 3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2"/>
  <sheetViews>
    <sheetView tabSelected="1" zoomScale="115" zoomScaleNormal="115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3.421875" style="28" customWidth="1"/>
    <col min="2" max="2" width="36.00390625" style="5" customWidth="1"/>
    <col min="3" max="3" width="6.7109375" style="6" customWidth="1"/>
    <col min="4" max="4" width="6.421875" style="7" customWidth="1"/>
    <col min="5" max="5" width="10.28125" style="8" customWidth="1"/>
    <col min="6" max="6" width="13.7109375" style="6" customWidth="1"/>
    <col min="7" max="7" width="6.57421875" style="11" customWidth="1"/>
    <col min="8" max="8" width="13.421875" style="6" customWidth="1"/>
    <col min="9" max="9" width="13.8515625" style="6" customWidth="1"/>
    <col min="10" max="10" width="14.28125" style="6" customWidth="1"/>
    <col min="11" max="11" width="9.140625" style="3" customWidth="1"/>
    <col min="12" max="12" width="7.00390625" style="3" hidden="1" customWidth="1"/>
    <col min="13" max="13" width="7.7109375" style="3" hidden="1" customWidth="1"/>
    <col min="14" max="14" width="0" style="3" hidden="1" customWidth="1"/>
    <col min="15" max="16384" width="9.140625" style="3" customWidth="1"/>
  </cols>
  <sheetData>
    <row r="1" spans="1:10" ht="50.25" customHeight="1" thickBot="1">
      <c r="A1" s="92" t="s">
        <v>188</v>
      </c>
      <c r="B1" s="93"/>
      <c r="C1" s="93"/>
      <c r="D1" s="93"/>
      <c r="E1" s="93"/>
      <c r="F1" s="93"/>
      <c r="G1" s="93"/>
      <c r="H1" s="93"/>
      <c r="I1" s="93"/>
      <c r="J1" s="93"/>
    </row>
    <row r="2" spans="1:25" ht="65.25" customHeight="1" thickBot="1">
      <c r="A2" s="47" t="s">
        <v>0</v>
      </c>
      <c r="B2" s="48" t="s">
        <v>10</v>
      </c>
      <c r="C2" s="48" t="s">
        <v>1</v>
      </c>
      <c r="D2" s="49" t="s">
        <v>2</v>
      </c>
      <c r="E2" s="50" t="s">
        <v>3</v>
      </c>
      <c r="F2" s="51" t="s">
        <v>4</v>
      </c>
      <c r="G2" s="52" t="s">
        <v>5</v>
      </c>
      <c r="H2" s="51" t="s">
        <v>6</v>
      </c>
      <c r="I2" s="48" t="s">
        <v>11</v>
      </c>
      <c r="J2" s="53" t="s">
        <v>12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 thickBot="1">
      <c r="A3" s="87" t="s">
        <v>13</v>
      </c>
      <c r="B3" s="88"/>
      <c r="C3" s="88"/>
      <c r="D3" s="88"/>
      <c r="E3" s="88"/>
      <c r="F3" s="88"/>
      <c r="G3" s="88"/>
      <c r="H3" s="88"/>
      <c r="I3" s="88"/>
      <c r="J3" s="8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>
      <c r="A4" s="32" t="s">
        <v>17</v>
      </c>
      <c r="B4" s="33" t="s">
        <v>18</v>
      </c>
      <c r="C4" s="34" t="s">
        <v>89</v>
      </c>
      <c r="D4" s="35">
        <v>50</v>
      </c>
      <c r="E4" s="79"/>
      <c r="F4" s="24">
        <f>D4*E4</f>
        <v>0</v>
      </c>
      <c r="G4" s="45"/>
      <c r="H4" s="24">
        <f>ROUND(F4*G4/100+F4,2)</f>
        <v>0</v>
      </c>
      <c r="I4" s="35"/>
      <c r="J4" s="3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91.25">
      <c r="A5" s="36" t="s">
        <v>19</v>
      </c>
      <c r="B5" s="26" t="s">
        <v>128</v>
      </c>
      <c r="C5" s="14" t="s">
        <v>89</v>
      </c>
      <c r="D5" s="19">
        <v>40</v>
      </c>
      <c r="E5" s="54"/>
      <c r="F5" s="15">
        <f>D5*E5</f>
        <v>0</v>
      </c>
      <c r="G5" s="46"/>
      <c r="H5" s="15">
        <f>ROUND(F5*G5/100+F5,2)</f>
        <v>0</v>
      </c>
      <c r="I5" s="16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1.25">
      <c r="A6" s="36" t="s">
        <v>20</v>
      </c>
      <c r="B6" s="26" t="s">
        <v>129</v>
      </c>
      <c r="C6" s="14" t="s">
        <v>89</v>
      </c>
      <c r="D6" s="19">
        <v>40</v>
      </c>
      <c r="E6" s="54"/>
      <c r="F6" s="15">
        <f aca="true" t="shared" si="0" ref="F6:F16">D6*E6</f>
        <v>0</v>
      </c>
      <c r="G6" s="46"/>
      <c r="H6" s="15">
        <f aca="true" t="shared" si="1" ref="H6:H64">ROUND(F6*G6/100+F6,2)</f>
        <v>0</v>
      </c>
      <c r="I6" s="16"/>
      <c r="J6" s="1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91.25">
      <c r="A7" s="36" t="s">
        <v>21</v>
      </c>
      <c r="B7" s="26" t="s">
        <v>130</v>
      </c>
      <c r="C7" s="14" t="s">
        <v>89</v>
      </c>
      <c r="D7" s="19">
        <v>30</v>
      </c>
      <c r="E7" s="54"/>
      <c r="F7" s="15">
        <f t="shared" si="0"/>
        <v>0</v>
      </c>
      <c r="G7" s="46"/>
      <c r="H7" s="15">
        <f t="shared" si="1"/>
        <v>0</v>
      </c>
      <c r="I7" s="16"/>
      <c r="J7" s="1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67.5">
      <c r="A8" s="36" t="s">
        <v>22</v>
      </c>
      <c r="B8" s="26" t="s">
        <v>131</v>
      </c>
      <c r="C8" s="14" t="s">
        <v>89</v>
      </c>
      <c r="D8" s="19">
        <v>100</v>
      </c>
      <c r="E8" s="54"/>
      <c r="F8" s="15">
        <f t="shared" si="0"/>
        <v>0</v>
      </c>
      <c r="G8" s="46"/>
      <c r="H8" s="15">
        <f t="shared" si="1"/>
        <v>0</v>
      </c>
      <c r="I8" s="16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67.5">
      <c r="A9" s="36" t="s">
        <v>23</v>
      </c>
      <c r="B9" s="26" t="s">
        <v>132</v>
      </c>
      <c r="C9" s="14" t="s">
        <v>89</v>
      </c>
      <c r="D9" s="19">
        <v>100</v>
      </c>
      <c r="E9" s="54"/>
      <c r="F9" s="15">
        <f t="shared" si="0"/>
        <v>0</v>
      </c>
      <c r="G9" s="46"/>
      <c r="H9" s="15">
        <f t="shared" si="1"/>
        <v>0</v>
      </c>
      <c r="I9" s="16"/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67.5">
      <c r="A10" s="36" t="s">
        <v>24</v>
      </c>
      <c r="B10" s="26" t="s">
        <v>133</v>
      </c>
      <c r="C10" s="14" t="s">
        <v>89</v>
      </c>
      <c r="D10" s="19">
        <v>100</v>
      </c>
      <c r="E10" s="54"/>
      <c r="F10" s="15">
        <f t="shared" si="0"/>
        <v>0</v>
      </c>
      <c r="G10" s="46"/>
      <c r="H10" s="15">
        <f t="shared" si="1"/>
        <v>0</v>
      </c>
      <c r="I10" s="16"/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78.75">
      <c r="A11" s="36" t="s">
        <v>25</v>
      </c>
      <c r="B11" s="40" t="s">
        <v>123</v>
      </c>
      <c r="C11" s="41" t="s">
        <v>8</v>
      </c>
      <c r="D11" s="41">
        <v>200</v>
      </c>
      <c r="E11" s="18"/>
      <c r="F11" s="15">
        <f t="shared" si="0"/>
        <v>0</v>
      </c>
      <c r="G11" s="46"/>
      <c r="H11" s="15">
        <f t="shared" si="1"/>
        <v>0</v>
      </c>
      <c r="I11" s="16"/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2.5">
      <c r="A12" s="36" t="s">
        <v>26</v>
      </c>
      <c r="B12" s="26" t="s">
        <v>134</v>
      </c>
      <c r="C12" s="14" t="s">
        <v>89</v>
      </c>
      <c r="D12" s="19">
        <v>100</v>
      </c>
      <c r="E12" s="54"/>
      <c r="F12" s="15">
        <f t="shared" si="0"/>
        <v>0</v>
      </c>
      <c r="G12" s="46"/>
      <c r="H12" s="15">
        <f t="shared" si="1"/>
        <v>0</v>
      </c>
      <c r="I12" s="16"/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2.5">
      <c r="A13" s="36" t="s">
        <v>27</v>
      </c>
      <c r="B13" s="26" t="s">
        <v>135</v>
      </c>
      <c r="C13" s="14" t="s">
        <v>89</v>
      </c>
      <c r="D13" s="16">
        <v>700</v>
      </c>
      <c r="E13" s="54"/>
      <c r="F13" s="15">
        <f t="shared" si="0"/>
        <v>0</v>
      </c>
      <c r="G13" s="46"/>
      <c r="H13" s="15">
        <f t="shared" si="1"/>
        <v>0</v>
      </c>
      <c r="I13" s="16"/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8.75">
      <c r="A14" s="36" t="s">
        <v>28</v>
      </c>
      <c r="B14" s="26" t="s">
        <v>136</v>
      </c>
      <c r="C14" s="14" t="s">
        <v>89</v>
      </c>
      <c r="D14" s="16">
        <v>100</v>
      </c>
      <c r="E14" s="54"/>
      <c r="F14" s="15">
        <f t="shared" si="0"/>
        <v>0</v>
      </c>
      <c r="G14" s="46"/>
      <c r="H14" s="15">
        <f t="shared" si="1"/>
        <v>0</v>
      </c>
      <c r="I14" s="16"/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12.5">
      <c r="A15" s="36" t="s">
        <v>30</v>
      </c>
      <c r="B15" s="26" t="s">
        <v>29</v>
      </c>
      <c r="C15" s="14" t="s">
        <v>89</v>
      </c>
      <c r="D15" s="19">
        <v>250</v>
      </c>
      <c r="E15" s="54"/>
      <c r="F15" s="15">
        <f t="shared" si="0"/>
        <v>0</v>
      </c>
      <c r="G15" s="46"/>
      <c r="H15" s="15">
        <f t="shared" si="1"/>
        <v>0</v>
      </c>
      <c r="I15" s="16"/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12.5">
      <c r="A16" s="36" t="s">
        <v>32</v>
      </c>
      <c r="B16" s="26" t="s">
        <v>31</v>
      </c>
      <c r="C16" s="14" t="s">
        <v>89</v>
      </c>
      <c r="D16" s="19">
        <v>100</v>
      </c>
      <c r="E16" s="54"/>
      <c r="F16" s="15">
        <f t="shared" si="0"/>
        <v>0</v>
      </c>
      <c r="G16" s="46"/>
      <c r="H16" s="15">
        <f t="shared" si="1"/>
        <v>0</v>
      </c>
      <c r="I16" s="16"/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43.5" customHeight="1">
      <c r="A17" s="109" t="s">
        <v>33</v>
      </c>
      <c r="B17" s="111" t="s">
        <v>190</v>
      </c>
      <c r="C17" s="14" t="s">
        <v>189</v>
      </c>
      <c r="D17" s="16">
        <v>1500</v>
      </c>
      <c r="E17" s="54"/>
      <c r="F17" s="15">
        <f>D17*E17</f>
        <v>0</v>
      </c>
      <c r="G17" s="46"/>
      <c r="H17" s="15">
        <f t="shared" si="1"/>
        <v>0</v>
      </c>
      <c r="I17" s="16"/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6.25" customHeight="1">
      <c r="A18" s="110"/>
      <c r="B18" s="112"/>
      <c r="C18" s="113" t="s">
        <v>167</v>
      </c>
      <c r="D18" s="113">
        <v>15</v>
      </c>
      <c r="E18" s="54"/>
      <c r="F18" s="114">
        <f>D18*E18</f>
        <v>0</v>
      </c>
      <c r="G18" s="115"/>
      <c r="H18" s="114">
        <f t="shared" si="1"/>
        <v>0</v>
      </c>
      <c r="I18" s="16"/>
      <c r="J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38.25" customHeight="1">
      <c r="A19" s="109" t="s">
        <v>34</v>
      </c>
      <c r="B19" s="111" t="s">
        <v>191</v>
      </c>
      <c r="C19" s="14" t="s">
        <v>89</v>
      </c>
      <c r="D19" s="16">
        <v>7000</v>
      </c>
      <c r="E19" s="54"/>
      <c r="F19" s="15">
        <f>D19*E19</f>
        <v>0</v>
      </c>
      <c r="G19" s="46"/>
      <c r="H19" s="15">
        <f t="shared" si="1"/>
        <v>0</v>
      </c>
      <c r="I19" s="16"/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2.25" customHeight="1">
      <c r="A20" s="110"/>
      <c r="B20" s="112"/>
      <c r="C20" s="113" t="s">
        <v>167</v>
      </c>
      <c r="D20" s="113">
        <v>70</v>
      </c>
      <c r="E20" s="54"/>
      <c r="F20" s="114">
        <f>D20*E20</f>
        <v>0</v>
      </c>
      <c r="G20" s="115"/>
      <c r="H20" s="114">
        <f>ROUND(F20*G20/100+F20,2)</f>
        <v>0</v>
      </c>
      <c r="I20" s="16"/>
      <c r="J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0">
      <c r="A21" s="36" t="s">
        <v>35</v>
      </c>
      <c r="B21" s="26" t="s">
        <v>36</v>
      </c>
      <c r="C21" s="14" t="s">
        <v>89</v>
      </c>
      <c r="D21" s="16">
        <v>2000</v>
      </c>
      <c r="E21" s="54"/>
      <c r="F21" s="15">
        <f>D21*E21</f>
        <v>0</v>
      </c>
      <c r="G21" s="46"/>
      <c r="H21" s="15">
        <f t="shared" si="1"/>
        <v>0</v>
      </c>
      <c r="I21" s="16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90">
      <c r="A22" s="36" t="s">
        <v>37</v>
      </c>
      <c r="B22" s="26" t="s">
        <v>38</v>
      </c>
      <c r="C22" s="14" t="s">
        <v>89</v>
      </c>
      <c r="D22" s="19">
        <v>200</v>
      </c>
      <c r="E22" s="54"/>
      <c r="F22" s="15">
        <f>D22*E22</f>
        <v>0</v>
      </c>
      <c r="G22" s="46"/>
      <c r="H22" s="15">
        <f t="shared" si="1"/>
        <v>0</v>
      </c>
      <c r="I22" s="16"/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33.75">
      <c r="A23" s="36" t="s">
        <v>39</v>
      </c>
      <c r="B23" s="26" t="s">
        <v>137</v>
      </c>
      <c r="C23" s="14" t="s">
        <v>89</v>
      </c>
      <c r="D23" s="19">
        <v>50</v>
      </c>
      <c r="E23" s="54"/>
      <c r="F23" s="15">
        <f>D23*E23</f>
        <v>0</v>
      </c>
      <c r="G23" s="46"/>
      <c r="H23" s="15">
        <f t="shared" si="1"/>
        <v>0</v>
      </c>
      <c r="I23" s="16"/>
      <c r="J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2.5">
      <c r="A24" s="36" t="s">
        <v>40</v>
      </c>
      <c r="B24" s="26" t="s">
        <v>138</v>
      </c>
      <c r="C24" s="14" t="s">
        <v>89</v>
      </c>
      <c r="D24" s="19">
        <v>50</v>
      </c>
      <c r="E24" s="54"/>
      <c r="F24" s="15">
        <f>D24*E24</f>
        <v>0</v>
      </c>
      <c r="G24" s="46"/>
      <c r="H24" s="15">
        <f t="shared" si="1"/>
        <v>0</v>
      </c>
      <c r="I24" s="16"/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33.75" customHeight="1">
      <c r="A25" s="36" t="s">
        <v>41</v>
      </c>
      <c r="B25" s="13" t="s">
        <v>124</v>
      </c>
      <c r="C25" s="41" t="s">
        <v>8</v>
      </c>
      <c r="D25" s="41">
        <v>20</v>
      </c>
      <c r="E25" s="18"/>
      <c r="F25" s="15">
        <f>D25*E25</f>
        <v>0</v>
      </c>
      <c r="G25" s="46"/>
      <c r="H25" s="15">
        <f t="shared" si="1"/>
        <v>0</v>
      </c>
      <c r="I25" s="16"/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52.5" customHeight="1">
      <c r="A26" s="109" t="s">
        <v>42</v>
      </c>
      <c r="B26" s="111" t="s">
        <v>192</v>
      </c>
      <c r="C26" s="14" t="s">
        <v>89</v>
      </c>
      <c r="D26" s="19">
        <v>20000</v>
      </c>
      <c r="E26" s="54"/>
      <c r="F26" s="15">
        <f>D26*E26</f>
        <v>0</v>
      </c>
      <c r="G26" s="46"/>
      <c r="H26" s="15">
        <f t="shared" si="1"/>
        <v>0</v>
      </c>
      <c r="I26" s="16"/>
      <c r="J26" s="1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30" customHeight="1">
      <c r="A27" s="110"/>
      <c r="B27" s="112"/>
      <c r="C27" s="113" t="s">
        <v>167</v>
      </c>
      <c r="D27" s="113">
        <v>223</v>
      </c>
      <c r="E27" s="54"/>
      <c r="F27" s="114">
        <f>D27*E27</f>
        <v>0</v>
      </c>
      <c r="G27" s="115"/>
      <c r="H27" s="114">
        <f>ROUND(F27*G27/100+F27,2)</f>
        <v>0</v>
      </c>
      <c r="I27" s="16"/>
      <c r="J27" s="1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12.5">
      <c r="A28" s="36" t="s">
        <v>43</v>
      </c>
      <c r="B28" s="27" t="s">
        <v>139</v>
      </c>
      <c r="C28" s="14" t="s">
        <v>90</v>
      </c>
      <c r="D28" s="19">
        <v>70</v>
      </c>
      <c r="E28" s="54"/>
      <c r="F28" s="15">
        <f>D28*E28</f>
        <v>0</v>
      </c>
      <c r="G28" s="46"/>
      <c r="H28" s="15">
        <f t="shared" si="1"/>
        <v>0</v>
      </c>
      <c r="I28" s="16"/>
      <c r="J28" s="1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2.5">
      <c r="A29" s="36" t="s">
        <v>45</v>
      </c>
      <c r="B29" s="27" t="s">
        <v>44</v>
      </c>
      <c r="C29" s="14" t="s">
        <v>89</v>
      </c>
      <c r="D29" s="16">
        <v>600</v>
      </c>
      <c r="E29" s="54"/>
      <c r="F29" s="15">
        <f>D29*E29</f>
        <v>0</v>
      </c>
      <c r="G29" s="46"/>
      <c r="H29" s="15">
        <f t="shared" si="1"/>
        <v>0</v>
      </c>
      <c r="I29" s="16"/>
      <c r="J29" s="1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01.25">
      <c r="A30" s="36" t="s">
        <v>46</v>
      </c>
      <c r="B30" s="27" t="s">
        <v>140</v>
      </c>
      <c r="C30" s="14" t="s">
        <v>89</v>
      </c>
      <c r="D30" s="16">
        <v>150</v>
      </c>
      <c r="E30" s="18"/>
      <c r="F30" s="15">
        <f>D30*E30</f>
        <v>0</v>
      </c>
      <c r="G30" s="46"/>
      <c r="H30" s="15">
        <f t="shared" si="1"/>
        <v>0</v>
      </c>
      <c r="I30" s="16"/>
      <c r="J30" s="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56.25">
      <c r="A31" s="36" t="s">
        <v>47</v>
      </c>
      <c r="B31" s="26" t="s">
        <v>141</v>
      </c>
      <c r="C31" s="14" t="s">
        <v>89</v>
      </c>
      <c r="D31" s="16">
        <v>100</v>
      </c>
      <c r="E31" s="18"/>
      <c r="F31" s="15">
        <f>D31*E31</f>
        <v>0</v>
      </c>
      <c r="G31" s="46"/>
      <c r="H31" s="15">
        <f t="shared" si="1"/>
        <v>0</v>
      </c>
      <c r="I31" s="16"/>
      <c r="J31" s="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56.25">
      <c r="A32" s="36" t="s">
        <v>48</v>
      </c>
      <c r="B32" s="26" t="s">
        <v>142</v>
      </c>
      <c r="C32" s="14" t="s">
        <v>89</v>
      </c>
      <c r="D32" s="16">
        <v>400</v>
      </c>
      <c r="E32" s="18"/>
      <c r="F32" s="15">
        <f>D32*E32</f>
        <v>0</v>
      </c>
      <c r="G32" s="46"/>
      <c r="H32" s="15">
        <f t="shared" si="1"/>
        <v>0</v>
      </c>
      <c r="I32" s="16"/>
      <c r="J32" s="1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">
      <c r="A33" s="36" t="s">
        <v>49</v>
      </c>
      <c r="B33" s="27" t="s">
        <v>50</v>
      </c>
      <c r="C33" s="14" t="s">
        <v>89</v>
      </c>
      <c r="D33" s="16">
        <v>4000</v>
      </c>
      <c r="E33" s="18"/>
      <c r="F33" s="15">
        <f>D33*E33</f>
        <v>0</v>
      </c>
      <c r="G33" s="46"/>
      <c r="H33" s="15">
        <f t="shared" si="1"/>
        <v>0</v>
      </c>
      <c r="I33" s="16"/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>
      <c r="A34" s="36" t="s">
        <v>51</v>
      </c>
      <c r="B34" s="27" t="s">
        <v>52</v>
      </c>
      <c r="C34" s="14" t="s">
        <v>89</v>
      </c>
      <c r="D34" s="19">
        <v>280</v>
      </c>
      <c r="E34" s="18"/>
      <c r="F34" s="15">
        <f>D34*E34</f>
        <v>0</v>
      </c>
      <c r="G34" s="46"/>
      <c r="H34" s="15">
        <f t="shared" si="1"/>
        <v>0</v>
      </c>
      <c r="I34" s="16"/>
      <c r="J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">
      <c r="A35" s="36" t="s">
        <v>53</v>
      </c>
      <c r="B35" s="27" t="s">
        <v>54</v>
      </c>
      <c r="C35" s="14" t="s">
        <v>89</v>
      </c>
      <c r="D35" s="19">
        <v>200</v>
      </c>
      <c r="E35" s="18"/>
      <c r="F35" s="15">
        <f>D35*E35</f>
        <v>0</v>
      </c>
      <c r="G35" s="46"/>
      <c r="H35" s="15">
        <f t="shared" si="1"/>
        <v>0</v>
      </c>
      <c r="I35" s="16"/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">
      <c r="A36" s="36" t="s">
        <v>55</v>
      </c>
      <c r="B36" s="27" t="s">
        <v>56</v>
      </c>
      <c r="C36" s="14" t="s">
        <v>89</v>
      </c>
      <c r="D36" s="19">
        <v>50</v>
      </c>
      <c r="E36" s="18"/>
      <c r="F36" s="15">
        <f>D36*E36</f>
        <v>0</v>
      </c>
      <c r="G36" s="46"/>
      <c r="H36" s="15">
        <f t="shared" si="1"/>
        <v>0</v>
      </c>
      <c r="I36" s="16"/>
      <c r="J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5.5" customHeight="1">
      <c r="A37" s="109" t="s">
        <v>57</v>
      </c>
      <c r="B37" s="111" t="s">
        <v>193</v>
      </c>
      <c r="C37" s="14" t="s">
        <v>89</v>
      </c>
      <c r="D37" s="19">
        <v>9000</v>
      </c>
      <c r="E37" s="18"/>
      <c r="F37" s="15">
        <f>D37*E37</f>
        <v>0</v>
      </c>
      <c r="G37" s="46"/>
      <c r="H37" s="15">
        <f t="shared" si="1"/>
        <v>0</v>
      </c>
      <c r="I37" s="16"/>
      <c r="J37" s="1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33" customHeight="1">
      <c r="A38" s="110"/>
      <c r="B38" s="112"/>
      <c r="C38" s="113" t="s">
        <v>167</v>
      </c>
      <c r="D38" s="113">
        <v>40</v>
      </c>
      <c r="E38" s="54"/>
      <c r="F38" s="114">
        <f>D38*E38</f>
        <v>0</v>
      </c>
      <c r="G38" s="115"/>
      <c r="H38" s="114">
        <f t="shared" si="1"/>
        <v>0</v>
      </c>
      <c r="I38" s="16"/>
      <c r="J38" s="1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87">
      <c r="A39" s="36" t="s">
        <v>58</v>
      </c>
      <c r="B39" s="27" t="s">
        <v>204</v>
      </c>
      <c r="C39" s="14" t="s">
        <v>89</v>
      </c>
      <c r="D39" s="16">
        <v>1500</v>
      </c>
      <c r="E39" s="18"/>
      <c r="F39" s="15">
        <f>D39*E39</f>
        <v>0</v>
      </c>
      <c r="G39" s="46"/>
      <c r="H39" s="15">
        <f t="shared" si="1"/>
        <v>0</v>
      </c>
      <c r="I39" s="16"/>
      <c r="J39" s="1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2.5">
      <c r="A40" s="36" t="s">
        <v>59</v>
      </c>
      <c r="B40" s="27" t="s">
        <v>143</v>
      </c>
      <c r="C40" s="14" t="s">
        <v>89</v>
      </c>
      <c r="D40" s="16">
        <v>100</v>
      </c>
      <c r="E40" s="18"/>
      <c r="F40" s="15">
        <f>D40*E40</f>
        <v>0</v>
      </c>
      <c r="G40" s="46"/>
      <c r="H40" s="15">
        <f t="shared" si="1"/>
        <v>0</v>
      </c>
      <c r="I40" s="16"/>
      <c r="J40" s="1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33.75">
      <c r="A41" s="36" t="s">
        <v>60</v>
      </c>
      <c r="B41" s="27" t="s">
        <v>61</v>
      </c>
      <c r="C41" s="14" t="s">
        <v>89</v>
      </c>
      <c r="D41" s="16">
        <v>4800</v>
      </c>
      <c r="E41" s="18"/>
      <c r="F41" s="15">
        <f>D41*E41</f>
        <v>0</v>
      </c>
      <c r="G41" s="46"/>
      <c r="H41" s="15">
        <f t="shared" si="1"/>
        <v>0</v>
      </c>
      <c r="I41" s="16"/>
      <c r="J41" s="10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2.5" customHeight="1">
      <c r="A42" s="109" t="s">
        <v>62</v>
      </c>
      <c r="B42" s="111" t="s">
        <v>194</v>
      </c>
      <c r="C42" s="14" t="s">
        <v>89</v>
      </c>
      <c r="D42" s="19">
        <v>2000</v>
      </c>
      <c r="E42" s="18"/>
      <c r="F42" s="15">
        <f>D42*E42</f>
        <v>0</v>
      </c>
      <c r="G42" s="46"/>
      <c r="H42" s="15">
        <f t="shared" si="1"/>
        <v>0</v>
      </c>
      <c r="I42" s="16"/>
      <c r="J42" s="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31.5" customHeight="1">
      <c r="A43" s="110"/>
      <c r="B43" s="112"/>
      <c r="C43" s="113" t="s">
        <v>167</v>
      </c>
      <c r="D43" s="113">
        <v>90</v>
      </c>
      <c r="E43" s="54"/>
      <c r="F43" s="114">
        <f>D43*E43</f>
        <v>0</v>
      </c>
      <c r="G43" s="115"/>
      <c r="H43" s="114">
        <f>ROUND(F43*G43/100+F43,2)</f>
        <v>0</v>
      </c>
      <c r="I43" s="16"/>
      <c r="J43" s="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">
      <c r="A44" s="36" t="s">
        <v>63</v>
      </c>
      <c r="B44" s="27" t="s">
        <v>144</v>
      </c>
      <c r="C44" s="14" t="s">
        <v>89</v>
      </c>
      <c r="D44" s="19">
        <v>200</v>
      </c>
      <c r="E44" s="18"/>
      <c r="F44" s="15">
        <f>D44*E44</f>
        <v>0</v>
      </c>
      <c r="G44" s="46"/>
      <c r="H44" s="15">
        <f t="shared" si="1"/>
        <v>0</v>
      </c>
      <c r="I44" s="16"/>
      <c r="J44" s="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75">
      <c r="A45" s="36" t="s">
        <v>64</v>
      </c>
      <c r="B45" s="27" t="s">
        <v>195</v>
      </c>
      <c r="C45" s="14" t="s">
        <v>89</v>
      </c>
      <c r="D45" s="19">
        <v>800</v>
      </c>
      <c r="E45" s="18"/>
      <c r="F45" s="15">
        <f>D45*E45</f>
        <v>0</v>
      </c>
      <c r="G45" s="46"/>
      <c r="H45" s="15">
        <f t="shared" si="1"/>
        <v>0</v>
      </c>
      <c r="I45" s="16"/>
      <c r="J45" s="1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45">
      <c r="A46" s="36" t="s">
        <v>65</v>
      </c>
      <c r="B46" s="27" t="s">
        <v>145</v>
      </c>
      <c r="C46" s="14" t="s">
        <v>89</v>
      </c>
      <c r="D46" s="19">
        <v>50</v>
      </c>
      <c r="E46" s="18"/>
      <c r="F46" s="15">
        <f>D46*E46</f>
        <v>0</v>
      </c>
      <c r="G46" s="46"/>
      <c r="H46" s="15">
        <f t="shared" si="1"/>
        <v>0</v>
      </c>
      <c r="I46" s="16"/>
      <c r="J46" s="10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409.5">
      <c r="A47" s="36" t="s">
        <v>66</v>
      </c>
      <c r="B47" s="27" t="s">
        <v>196</v>
      </c>
      <c r="C47" s="14" t="s">
        <v>89</v>
      </c>
      <c r="D47" s="16">
        <v>70</v>
      </c>
      <c r="E47" s="18"/>
      <c r="F47" s="15">
        <f>D47*E47</f>
        <v>0</v>
      </c>
      <c r="G47" s="46"/>
      <c r="H47" s="15">
        <f t="shared" si="1"/>
        <v>0</v>
      </c>
      <c r="I47" s="16"/>
      <c r="J47" s="1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33.75">
      <c r="A48" s="36" t="s">
        <v>67</v>
      </c>
      <c r="B48" s="27" t="s">
        <v>146</v>
      </c>
      <c r="C48" s="14" t="s">
        <v>89</v>
      </c>
      <c r="D48" s="19">
        <v>2800</v>
      </c>
      <c r="E48" s="18"/>
      <c r="F48" s="15">
        <f>D48*E48</f>
        <v>0</v>
      </c>
      <c r="G48" s="46"/>
      <c r="H48" s="15">
        <f t="shared" si="1"/>
        <v>0</v>
      </c>
      <c r="I48" s="16"/>
      <c r="J48" s="10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33.75">
      <c r="A49" s="36" t="s">
        <v>68</v>
      </c>
      <c r="B49" s="27" t="s">
        <v>147</v>
      </c>
      <c r="C49" s="14" t="s">
        <v>89</v>
      </c>
      <c r="D49" s="19">
        <v>2700</v>
      </c>
      <c r="E49" s="18"/>
      <c r="F49" s="15">
        <f>D49*E49</f>
        <v>0</v>
      </c>
      <c r="G49" s="46"/>
      <c r="H49" s="15">
        <f t="shared" si="1"/>
        <v>0</v>
      </c>
      <c r="I49" s="16"/>
      <c r="J49" s="1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96.75">
      <c r="A50" s="36" t="s">
        <v>69</v>
      </c>
      <c r="B50" s="27" t="s">
        <v>197</v>
      </c>
      <c r="C50" s="14" t="s">
        <v>89</v>
      </c>
      <c r="D50" s="19">
        <v>60</v>
      </c>
      <c r="E50" s="18"/>
      <c r="F50" s="15">
        <f>D50*E50</f>
        <v>0</v>
      </c>
      <c r="G50" s="46"/>
      <c r="H50" s="15">
        <f t="shared" si="1"/>
        <v>0</v>
      </c>
      <c r="I50" s="16"/>
      <c r="J50" s="1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08">
      <c r="A51" s="36" t="s">
        <v>70</v>
      </c>
      <c r="B51" s="27" t="s">
        <v>198</v>
      </c>
      <c r="C51" s="14" t="s">
        <v>89</v>
      </c>
      <c r="D51" s="19">
        <v>3700</v>
      </c>
      <c r="E51" s="18"/>
      <c r="F51" s="15">
        <f>D51*E51</f>
        <v>0</v>
      </c>
      <c r="G51" s="46"/>
      <c r="H51" s="15">
        <f t="shared" si="1"/>
        <v>0</v>
      </c>
      <c r="I51" s="16"/>
      <c r="J51" s="1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45">
      <c r="A52" s="36" t="s">
        <v>71</v>
      </c>
      <c r="B52" s="27" t="s">
        <v>148</v>
      </c>
      <c r="C52" s="14" t="s">
        <v>89</v>
      </c>
      <c r="D52" s="19">
        <v>200</v>
      </c>
      <c r="E52" s="18"/>
      <c r="F52" s="15">
        <f>D52*E52</f>
        <v>0</v>
      </c>
      <c r="G52" s="46"/>
      <c r="H52" s="15">
        <f t="shared" si="1"/>
        <v>0</v>
      </c>
      <c r="I52" s="16"/>
      <c r="J52" s="1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45">
      <c r="A53" s="36" t="s">
        <v>72</v>
      </c>
      <c r="B53" s="27" t="s">
        <v>149</v>
      </c>
      <c r="C53" s="14" t="s">
        <v>89</v>
      </c>
      <c r="D53" s="19">
        <v>260</v>
      </c>
      <c r="E53" s="18"/>
      <c r="F53" s="15">
        <f>D53*E53</f>
        <v>0</v>
      </c>
      <c r="G53" s="46"/>
      <c r="H53" s="15">
        <f t="shared" si="1"/>
        <v>0</v>
      </c>
      <c r="I53" s="16"/>
      <c r="J53" s="1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45">
      <c r="A54" s="36" t="s">
        <v>73</v>
      </c>
      <c r="B54" s="27" t="s">
        <v>150</v>
      </c>
      <c r="C54" s="14" t="s">
        <v>89</v>
      </c>
      <c r="D54" s="19">
        <v>550</v>
      </c>
      <c r="E54" s="18"/>
      <c r="F54" s="15">
        <f>D54*E54</f>
        <v>0</v>
      </c>
      <c r="G54" s="46"/>
      <c r="H54" s="15">
        <f t="shared" si="1"/>
        <v>0</v>
      </c>
      <c r="I54" s="16"/>
      <c r="J54" s="10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45">
      <c r="A55" s="36" t="s">
        <v>74</v>
      </c>
      <c r="B55" s="27" t="s">
        <v>151</v>
      </c>
      <c r="C55" s="14" t="s">
        <v>89</v>
      </c>
      <c r="D55" s="19">
        <v>200</v>
      </c>
      <c r="E55" s="18"/>
      <c r="F55" s="15">
        <f>D55*E55</f>
        <v>0</v>
      </c>
      <c r="G55" s="46"/>
      <c r="H55" s="15">
        <f t="shared" si="1"/>
        <v>0</v>
      </c>
      <c r="I55" s="16"/>
      <c r="J55" s="1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45">
      <c r="A56" s="36" t="s">
        <v>75</v>
      </c>
      <c r="B56" s="27" t="s">
        <v>152</v>
      </c>
      <c r="C56" s="14" t="s">
        <v>89</v>
      </c>
      <c r="D56" s="19">
        <v>200</v>
      </c>
      <c r="E56" s="18"/>
      <c r="F56" s="15">
        <f>D56*E56</f>
        <v>0</v>
      </c>
      <c r="G56" s="46"/>
      <c r="H56" s="15">
        <f t="shared" si="1"/>
        <v>0</v>
      </c>
      <c r="I56" s="16"/>
      <c r="J56" s="1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">
      <c r="A57" s="36" t="s">
        <v>76</v>
      </c>
      <c r="B57" s="27" t="s">
        <v>78</v>
      </c>
      <c r="C57" s="14" t="s">
        <v>89</v>
      </c>
      <c r="D57" s="19">
        <v>1700</v>
      </c>
      <c r="E57" s="18"/>
      <c r="F57" s="15">
        <f>D57*E57</f>
        <v>0</v>
      </c>
      <c r="G57" s="46"/>
      <c r="H57" s="15">
        <f t="shared" si="1"/>
        <v>0</v>
      </c>
      <c r="I57" s="16"/>
      <c r="J57" s="10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97.5">
      <c r="A58" s="36" t="s">
        <v>77</v>
      </c>
      <c r="B58" s="27" t="s">
        <v>199</v>
      </c>
      <c r="C58" s="14" t="s">
        <v>89</v>
      </c>
      <c r="D58" s="19">
        <v>100</v>
      </c>
      <c r="E58" s="18"/>
      <c r="F58" s="15">
        <f>D58*E58</f>
        <v>0</v>
      </c>
      <c r="G58" s="46"/>
      <c r="H58" s="15">
        <f t="shared" si="1"/>
        <v>0</v>
      </c>
      <c r="I58" s="16"/>
      <c r="J58" s="1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45">
      <c r="A59" s="36" t="s">
        <v>79</v>
      </c>
      <c r="B59" s="26" t="s">
        <v>153</v>
      </c>
      <c r="C59" s="14" t="s">
        <v>89</v>
      </c>
      <c r="D59" s="19">
        <v>100</v>
      </c>
      <c r="E59" s="18"/>
      <c r="F59" s="15">
        <f>D59*E59</f>
        <v>0</v>
      </c>
      <c r="G59" s="46"/>
      <c r="H59" s="15">
        <f t="shared" si="1"/>
        <v>0</v>
      </c>
      <c r="I59" s="16"/>
      <c r="J59" s="1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33.75">
      <c r="A60" s="36" t="s">
        <v>80</v>
      </c>
      <c r="B60" s="27" t="s">
        <v>154</v>
      </c>
      <c r="C60" s="14" t="s">
        <v>89</v>
      </c>
      <c r="D60" s="19">
        <v>1300</v>
      </c>
      <c r="E60" s="18"/>
      <c r="F60" s="15">
        <f>D60*E60</f>
        <v>0</v>
      </c>
      <c r="G60" s="46"/>
      <c r="H60" s="15">
        <f t="shared" si="1"/>
        <v>0</v>
      </c>
      <c r="I60" s="16"/>
      <c r="J60" s="1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45">
      <c r="A61" s="36" t="s">
        <v>81</v>
      </c>
      <c r="B61" s="27" t="s">
        <v>83</v>
      </c>
      <c r="C61" s="14" t="s">
        <v>89</v>
      </c>
      <c r="D61" s="16">
        <v>1000</v>
      </c>
      <c r="E61" s="18"/>
      <c r="F61" s="15">
        <f>D61*E61</f>
        <v>0</v>
      </c>
      <c r="G61" s="46"/>
      <c r="H61" s="15">
        <f t="shared" si="1"/>
        <v>0</v>
      </c>
      <c r="I61" s="16"/>
      <c r="J61" s="1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45">
      <c r="A62" s="36" t="s">
        <v>82</v>
      </c>
      <c r="B62" s="27" t="s">
        <v>85</v>
      </c>
      <c r="C62" s="14" t="s">
        <v>89</v>
      </c>
      <c r="D62" s="16">
        <v>6000</v>
      </c>
      <c r="E62" s="18"/>
      <c r="F62" s="15">
        <f>D62*E62</f>
        <v>0</v>
      </c>
      <c r="G62" s="46"/>
      <c r="H62" s="15">
        <f t="shared" si="1"/>
        <v>0</v>
      </c>
      <c r="I62" s="16"/>
      <c r="J62" s="1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45">
      <c r="A63" s="36" t="s">
        <v>84</v>
      </c>
      <c r="B63" s="27" t="s">
        <v>87</v>
      </c>
      <c r="C63" s="14" t="s">
        <v>89</v>
      </c>
      <c r="D63" s="16">
        <v>2000</v>
      </c>
      <c r="E63" s="18"/>
      <c r="F63" s="15">
        <f>D63*E63</f>
        <v>0</v>
      </c>
      <c r="G63" s="46"/>
      <c r="H63" s="15">
        <f t="shared" si="1"/>
        <v>0</v>
      </c>
      <c r="I63" s="16"/>
      <c r="J63" s="1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45.75" thickBot="1">
      <c r="A64" s="36" t="s">
        <v>86</v>
      </c>
      <c r="B64" s="27" t="s">
        <v>88</v>
      </c>
      <c r="C64" s="14" t="s">
        <v>89</v>
      </c>
      <c r="D64" s="19">
        <v>100</v>
      </c>
      <c r="E64" s="18"/>
      <c r="F64" s="59">
        <f>D64*E64</f>
        <v>0</v>
      </c>
      <c r="G64" s="46"/>
      <c r="H64" s="59">
        <f t="shared" si="1"/>
        <v>0</v>
      </c>
      <c r="I64" s="16"/>
      <c r="J64" s="1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8" customHeight="1" thickBot="1">
      <c r="A65" s="106" t="s">
        <v>91</v>
      </c>
      <c r="B65" s="107"/>
      <c r="C65" s="107"/>
      <c r="D65" s="107"/>
      <c r="E65" s="108"/>
      <c r="F65" s="60">
        <f>SUM(F4:F64)</f>
        <v>0</v>
      </c>
      <c r="G65" s="61" t="s">
        <v>7</v>
      </c>
      <c r="H65" s="60">
        <f>SUM(H4:H64)</f>
        <v>0</v>
      </c>
      <c r="I65" s="85"/>
      <c r="J65" s="8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6.5" customHeight="1" thickBot="1">
      <c r="A66" s="100" t="s">
        <v>14</v>
      </c>
      <c r="B66" s="101"/>
      <c r="C66" s="101"/>
      <c r="D66" s="101"/>
      <c r="E66" s="101"/>
      <c r="F66" s="101"/>
      <c r="G66" s="101"/>
      <c r="H66" s="101"/>
      <c r="I66" s="101"/>
      <c r="J66" s="102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60" customHeight="1">
      <c r="A67" s="80" t="s">
        <v>17</v>
      </c>
      <c r="B67" s="56" t="s">
        <v>155</v>
      </c>
      <c r="C67" s="55" t="s">
        <v>89</v>
      </c>
      <c r="D67" s="58">
        <v>70</v>
      </c>
      <c r="E67" s="23"/>
      <c r="F67" s="2">
        <f>D67*E67</f>
        <v>0</v>
      </c>
      <c r="G67" s="43"/>
      <c r="H67" s="2">
        <f>ROUND(F67*G67/100+F67,2)</f>
        <v>0</v>
      </c>
      <c r="I67" s="21"/>
      <c r="J67" s="2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60" customHeight="1">
      <c r="A68" s="36" t="s">
        <v>19</v>
      </c>
      <c r="B68" s="26" t="s">
        <v>156</v>
      </c>
      <c r="C68" s="14" t="s">
        <v>89</v>
      </c>
      <c r="D68" s="19">
        <v>200</v>
      </c>
      <c r="E68" s="17"/>
      <c r="F68" s="15">
        <f>D68*E68</f>
        <v>0</v>
      </c>
      <c r="G68" s="46"/>
      <c r="H68" s="15">
        <f aca="true" t="shared" si="2" ref="H68:H74">ROUND(F68*G68/100+F68,2)</f>
        <v>0</v>
      </c>
      <c r="I68" s="16"/>
      <c r="J68" s="1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60" customHeight="1">
      <c r="A69" s="36" t="s">
        <v>20</v>
      </c>
      <c r="B69" s="26" t="s">
        <v>157</v>
      </c>
      <c r="C69" s="14" t="s">
        <v>89</v>
      </c>
      <c r="D69" s="19">
        <v>900</v>
      </c>
      <c r="E69" s="17"/>
      <c r="F69" s="15">
        <f>D69*E69</f>
        <v>0</v>
      </c>
      <c r="G69" s="46"/>
      <c r="H69" s="15">
        <f t="shared" si="2"/>
        <v>0</v>
      </c>
      <c r="I69" s="16"/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60" customHeight="1">
      <c r="A70" s="36" t="s">
        <v>21</v>
      </c>
      <c r="B70" s="26" t="s">
        <v>158</v>
      </c>
      <c r="C70" s="14" t="s">
        <v>89</v>
      </c>
      <c r="D70" s="19">
        <v>900</v>
      </c>
      <c r="E70" s="17"/>
      <c r="F70" s="15">
        <f>D70*E70</f>
        <v>0</v>
      </c>
      <c r="G70" s="46"/>
      <c r="H70" s="15">
        <f t="shared" si="2"/>
        <v>0</v>
      </c>
      <c r="I70" s="16"/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60" customHeight="1">
      <c r="A71" s="36" t="s">
        <v>22</v>
      </c>
      <c r="B71" s="26" t="s">
        <v>159</v>
      </c>
      <c r="C71" s="14" t="s">
        <v>89</v>
      </c>
      <c r="D71" s="19">
        <v>500</v>
      </c>
      <c r="E71" s="17"/>
      <c r="F71" s="15">
        <f>D71*E71</f>
        <v>0</v>
      </c>
      <c r="G71" s="46"/>
      <c r="H71" s="15">
        <f t="shared" si="2"/>
        <v>0</v>
      </c>
      <c r="I71" s="16"/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60" customHeight="1">
      <c r="A72" s="36" t="s">
        <v>23</v>
      </c>
      <c r="B72" s="26" t="s">
        <v>160</v>
      </c>
      <c r="C72" s="14" t="s">
        <v>89</v>
      </c>
      <c r="D72" s="19">
        <v>200</v>
      </c>
      <c r="E72" s="17"/>
      <c r="F72" s="15">
        <f>D72*E72</f>
        <v>0</v>
      </c>
      <c r="G72" s="46"/>
      <c r="H72" s="15">
        <f t="shared" si="2"/>
        <v>0</v>
      </c>
      <c r="I72" s="16"/>
      <c r="J72" s="10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60" customHeight="1">
      <c r="A73" s="36" t="s">
        <v>24</v>
      </c>
      <c r="B73" s="26" t="s">
        <v>161</v>
      </c>
      <c r="C73" s="14" t="s">
        <v>89</v>
      </c>
      <c r="D73" s="19">
        <v>200</v>
      </c>
      <c r="E73" s="17"/>
      <c r="F73" s="15">
        <f>D73*E73</f>
        <v>0</v>
      </c>
      <c r="G73" s="46"/>
      <c r="H73" s="15">
        <f t="shared" si="2"/>
        <v>0</v>
      </c>
      <c r="I73" s="16"/>
      <c r="J73" s="1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45">
      <c r="A74" s="36" t="s">
        <v>25</v>
      </c>
      <c r="B74" s="26" t="s">
        <v>162</v>
      </c>
      <c r="C74" s="14" t="s">
        <v>92</v>
      </c>
      <c r="D74" s="19">
        <v>150</v>
      </c>
      <c r="E74" s="17"/>
      <c r="F74" s="15">
        <f>D74*E74</f>
        <v>0</v>
      </c>
      <c r="G74" s="46"/>
      <c r="H74" s="15">
        <f t="shared" si="2"/>
        <v>0</v>
      </c>
      <c r="I74" s="16"/>
      <c r="J74" s="1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60" customHeight="1">
      <c r="A75" s="36" t="s">
        <v>26</v>
      </c>
      <c r="B75" s="26" t="s">
        <v>200</v>
      </c>
      <c r="C75" s="14" t="s">
        <v>89</v>
      </c>
      <c r="D75" s="19">
        <v>50</v>
      </c>
      <c r="E75" s="17"/>
      <c r="F75" s="15">
        <f>D75*E75</f>
        <v>0</v>
      </c>
      <c r="G75" s="46"/>
      <c r="H75" s="15">
        <f aca="true" t="shared" si="3" ref="H75:H90">ROUND(F75*G75/100+F75,2)</f>
        <v>0</v>
      </c>
      <c r="I75" s="16"/>
      <c r="J75" s="1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60" customHeight="1">
      <c r="A76" s="36" t="s">
        <v>27</v>
      </c>
      <c r="B76" s="27" t="s">
        <v>93</v>
      </c>
      <c r="C76" s="14" t="s">
        <v>89</v>
      </c>
      <c r="D76" s="19">
        <v>50</v>
      </c>
      <c r="E76" s="17"/>
      <c r="F76" s="15">
        <f>D76*E76</f>
        <v>0</v>
      </c>
      <c r="G76" s="46"/>
      <c r="H76" s="15">
        <f t="shared" si="3"/>
        <v>0</v>
      </c>
      <c r="I76" s="16"/>
      <c r="J76" s="1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96">
      <c r="A77" s="36" t="s">
        <v>28</v>
      </c>
      <c r="B77" s="27" t="s">
        <v>205</v>
      </c>
      <c r="C77" s="14" t="s">
        <v>89</v>
      </c>
      <c r="D77" s="19">
        <v>1600</v>
      </c>
      <c r="E77" s="17"/>
      <c r="F77" s="15">
        <f>D77*E77</f>
        <v>0</v>
      </c>
      <c r="G77" s="46"/>
      <c r="H77" s="15">
        <f t="shared" si="3"/>
        <v>0</v>
      </c>
      <c r="I77" s="16"/>
      <c r="J77" s="1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96">
      <c r="A78" s="36" t="s">
        <v>30</v>
      </c>
      <c r="B78" s="27" t="s">
        <v>206</v>
      </c>
      <c r="C78" s="14" t="s">
        <v>89</v>
      </c>
      <c r="D78" s="19">
        <v>400</v>
      </c>
      <c r="E78" s="17"/>
      <c r="F78" s="15">
        <f>D78*E78</f>
        <v>0</v>
      </c>
      <c r="G78" s="46"/>
      <c r="H78" s="15">
        <f t="shared" si="3"/>
        <v>0</v>
      </c>
      <c r="I78" s="16"/>
      <c r="J78" s="10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96">
      <c r="A79" s="36" t="s">
        <v>32</v>
      </c>
      <c r="B79" s="27" t="s">
        <v>207</v>
      </c>
      <c r="C79" s="14" t="s">
        <v>89</v>
      </c>
      <c r="D79" s="19">
        <v>2000</v>
      </c>
      <c r="E79" s="17"/>
      <c r="F79" s="15">
        <f>D79*E79</f>
        <v>0</v>
      </c>
      <c r="G79" s="46"/>
      <c r="H79" s="15">
        <f t="shared" si="3"/>
        <v>0</v>
      </c>
      <c r="I79" s="16"/>
      <c r="J79" s="10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96">
      <c r="A80" s="36" t="s">
        <v>33</v>
      </c>
      <c r="B80" s="27" t="s">
        <v>208</v>
      </c>
      <c r="C80" s="14" t="s">
        <v>89</v>
      </c>
      <c r="D80" s="19">
        <v>2000</v>
      </c>
      <c r="E80" s="17"/>
      <c r="F80" s="15">
        <f>D80*E80</f>
        <v>0</v>
      </c>
      <c r="G80" s="46"/>
      <c r="H80" s="15">
        <f t="shared" si="3"/>
        <v>0</v>
      </c>
      <c r="I80" s="16"/>
      <c r="J80" s="10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45">
      <c r="A81" s="36" t="s">
        <v>34</v>
      </c>
      <c r="B81" s="27" t="s">
        <v>125</v>
      </c>
      <c r="C81" s="41" t="s">
        <v>8</v>
      </c>
      <c r="D81" s="41">
        <v>30</v>
      </c>
      <c r="E81" s="18"/>
      <c r="F81" s="15">
        <f>D81*E81</f>
        <v>0</v>
      </c>
      <c r="G81" s="46"/>
      <c r="H81" s="15">
        <f t="shared" si="3"/>
        <v>0</v>
      </c>
      <c r="I81" s="16"/>
      <c r="J81" s="10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22.5">
      <c r="A82" s="36" t="s">
        <v>35</v>
      </c>
      <c r="B82" s="27" t="s">
        <v>126</v>
      </c>
      <c r="C82" s="41" t="s">
        <v>8</v>
      </c>
      <c r="D82" s="41">
        <v>20</v>
      </c>
      <c r="E82" s="18"/>
      <c r="F82" s="15">
        <f>D82*E82</f>
        <v>0</v>
      </c>
      <c r="G82" s="46"/>
      <c r="H82" s="15">
        <f t="shared" si="3"/>
        <v>0</v>
      </c>
      <c r="I82" s="16"/>
      <c r="J82" s="10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">
      <c r="A83" s="36" t="s">
        <v>37</v>
      </c>
      <c r="B83" s="27" t="s">
        <v>94</v>
      </c>
      <c r="C83" s="14" t="s">
        <v>89</v>
      </c>
      <c r="D83" s="16">
        <v>2500</v>
      </c>
      <c r="E83" s="17"/>
      <c r="F83" s="15">
        <f>D83*E83</f>
        <v>0</v>
      </c>
      <c r="G83" s="46"/>
      <c r="H83" s="15">
        <f t="shared" si="3"/>
        <v>0</v>
      </c>
      <c r="I83" s="16"/>
      <c r="J83" s="10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">
      <c r="A84" s="36" t="s">
        <v>39</v>
      </c>
      <c r="B84" s="27" t="s">
        <v>95</v>
      </c>
      <c r="C84" s="14" t="s">
        <v>89</v>
      </c>
      <c r="D84" s="19">
        <v>50</v>
      </c>
      <c r="E84" s="17"/>
      <c r="F84" s="15">
        <f>D84*E84</f>
        <v>0</v>
      </c>
      <c r="G84" s="46"/>
      <c r="H84" s="15">
        <f t="shared" si="3"/>
        <v>0</v>
      </c>
      <c r="I84" s="16"/>
      <c r="J84" s="1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33.75">
      <c r="A85" s="36" t="s">
        <v>40</v>
      </c>
      <c r="B85" s="27" t="s">
        <v>96</v>
      </c>
      <c r="C85" s="14" t="s">
        <v>90</v>
      </c>
      <c r="D85" s="19">
        <v>50</v>
      </c>
      <c r="E85" s="17"/>
      <c r="F85" s="15">
        <f>D85*E85</f>
        <v>0</v>
      </c>
      <c r="G85" s="46"/>
      <c r="H85" s="15">
        <f t="shared" si="3"/>
        <v>0</v>
      </c>
      <c r="I85" s="16"/>
      <c r="J85" s="10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75">
      <c r="A86" s="36" t="s">
        <v>41</v>
      </c>
      <c r="B86" s="27" t="s">
        <v>209</v>
      </c>
      <c r="C86" s="14" t="s">
        <v>89</v>
      </c>
      <c r="D86" s="19">
        <v>3500</v>
      </c>
      <c r="E86" s="17"/>
      <c r="F86" s="15">
        <f>D86*E86</f>
        <v>0</v>
      </c>
      <c r="G86" s="46"/>
      <c r="H86" s="15">
        <f t="shared" si="3"/>
        <v>0</v>
      </c>
      <c r="I86" s="16"/>
      <c r="J86" s="10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38.25" customHeight="1">
      <c r="A87" s="36" t="s">
        <v>42</v>
      </c>
      <c r="B87" s="27" t="s">
        <v>163</v>
      </c>
      <c r="C87" s="14" t="s">
        <v>89</v>
      </c>
      <c r="D87" s="19">
        <v>50</v>
      </c>
      <c r="E87" s="17"/>
      <c r="F87" s="15">
        <f>D87*E87</f>
        <v>0</v>
      </c>
      <c r="G87" s="46"/>
      <c r="H87" s="15">
        <f t="shared" si="3"/>
        <v>0</v>
      </c>
      <c r="I87" s="16"/>
      <c r="J87" s="10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202.5">
      <c r="A88" s="36" t="s">
        <v>43</v>
      </c>
      <c r="B88" s="27" t="s">
        <v>164</v>
      </c>
      <c r="C88" s="14" t="s">
        <v>97</v>
      </c>
      <c r="D88" s="19">
        <v>5</v>
      </c>
      <c r="E88" s="17"/>
      <c r="F88" s="15">
        <f>D88*E88</f>
        <v>0</v>
      </c>
      <c r="G88" s="46"/>
      <c r="H88" s="15">
        <f t="shared" si="3"/>
        <v>0</v>
      </c>
      <c r="I88" s="16"/>
      <c r="J88" s="10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45">
      <c r="A89" s="36" t="s">
        <v>45</v>
      </c>
      <c r="B89" s="27" t="s">
        <v>165</v>
      </c>
      <c r="C89" s="14" t="s">
        <v>89</v>
      </c>
      <c r="D89" s="19">
        <v>30</v>
      </c>
      <c r="E89" s="17"/>
      <c r="F89" s="15">
        <f>D89*E89</f>
        <v>0</v>
      </c>
      <c r="G89" s="46"/>
      <c r="H89" s="15">
        <f t="shared" si="3"/>
        <v>0</v>
      </c>
      <c r="I89" s="16"/>
      <c r="J89" s="10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23.25" thickBot="1">
      <c r="A90" s="36" t="s">
        <v>46</v>
      </c>
      <c r="B90" s="27" t="s">
        <v>166</v>
      </c>
      <c r="C90" s="14" t="s">
        <v>167</v>
      </c>
      <c r="D90" s="19">
        <v>5</v>
      </c>
      <c r="E90" s="17"/>
      <c r="F90" s="59">
        <f>D90*E90</f>
        <v>0</v>
      </c>
      <c r="G90" s="46"/>
      <c r="H90" s="59">
        <f t="shared" si="3"/>
        <v>0</v>
      </c>
      <c r="I90" s="16"/>
      <c r="J90" s="10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thickBot="1">
      <c r="A91" s="106" t="s">
        <v>98</v>
      </c>
      <c r="B91" s="107"/>
      <c r="C91" s="107"/>
      <c r="D91" s="107"/>
      <c r="E91" s="108"/>
      <c r="F91" s="60">
        <f>SUM(F67:F90)</f>
        <v>0</v>
      </c>
      <c r="G91" s="61" t="s">
        <v>7</v>
      </c>
      <c r="H91" s="67">
        <f>SUM(H67:H90)</f>
        <v>0</v>
      </c>
      <c r="I91" s="85"/>
      <c r="J91" s="8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60" ht="15.75" customHeight="1" thickBot="1">
      <c r="A92" s="100" t="s">
        <v>15</v>
      </c>
      <c r="B92" s="101"/>
      <c r="C92" s="101"/>
      <c r="D92" s="101"/>
      <c r="E92" s="101"/>
      <c r="F92" s="101"/>
      <c r="G92" s="101"/>
      <c r="H92" s="101"/>
      <c r="I92" s="101"/>
      <c r="J92" s="10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</row>
    <row r="93" spans="1:60" ht="78.75">
      <c r="A93" s="81" t="s">
        <v>17</v>
      </c>
      <c r="B93" s="62" t="s">
        <v>99</v>
      </c>
      <c r="C93" s="21" t="s">
        <v>8</v>
      </c>
      <c r="D93" s="58">
        <v>30</v>
      </c>
      <c r="E93" s="63"/>
      <c r="F93" s="64">
        <f>D93*E93</f>
        <v>0</v>
      </c>
      <c r="G93" s="65"/>
      <c r="H93" s="64">
        <f>ROUND(F93*G93/100+F93,2)</f>
        <v>0</v>
      </c>
      <c r="I93" s="66"/>
      <c r="J93" s="82"/>
      <c r="K93" s="4"/>
      <c r="L93" s="4">
        <v>4.35</v>
      </c>
      <c r="M93" s="4">
        <v>3.4</v>
      </c>
      <c r="N93" s="4">
        <f>ROUND(L93*M93/100+L93,2)</f>
        <v>4.5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</row>
    <row r="94" spans="1:60" ht="90">
      <c r="A94" s="9" t="s">
        <v>19</v>
      </c>
      <c r="B94" s="37" t="s">
        <v>100</v>
      </c>
      <c r="C94" s="16" t="s">
        <v>97</v>
      </c>
      <c r="D94" s="19">
        <v>100</v>
      </c>
      <c r="E94" s="29"/>
      <c r="F94" s="30">
        <f>D94*E94</f>
        <v>0</v>
      </c>
      <c r="G94" s="12"/>
      <c r="H94" s="30">
        <f>ROUND(F94*G94/100+F94,2)</f>
        <v>0</v>
      </c>
      <c r="I94" s="31"/>
      <c r="J94" s="44"/>
      <c r="K94" s="4"/>
      <c r="L94" s="4">
        <v>4.35</v>
      </c>
      <c r="M94" s="4">
        <v>3.4</v>
      </c>
      <c r="N94" s="4">
        <f aca="true" t="shared" si="4" ref="N94:N140">ROUND(L94*M94/100+L94,2)</f>
        <v>4.5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</row>
    <row r="95" spans="1:60" ht="90">
      <c r="A95" s="9" t="s">
        <v>20</v>
      </c>
      <c r="B95" s="37" t="s">
        <v>101</v>
      </c>
      <c r="C95" s="16" t="s">
        <v>97</v>
      </c>
      <c r="D95" s="19">
        <v>1250</v>
      </c>
      <c r="E95" s="29"/>
      <c r="F95" s="30">
        <f>D95*E95</f>
        <v>0</v>
      </c>
      <c r="G95" s="12"/>
      <c r="H95" s="30">
        <f>ROUND(F95*G95/100+F95,2)</f>
        <v>0</v>
      </c>
      <c r="I95" s="31"/>
      <c r="J95" s="44"/>
      <c r="K95" s="4"/>
      <c r="L95" s="4">
        <v>4.35</v>
      </c>
      <c r="M95" s="4">
        <v>3.4</v>
      </c>
      <c r="N95" s="4">
        <f t="shared" si="4"/>
        <v>4.5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</row>
    <row r="96" spans="1:60" ht="90">
      <c r="A96" s="9" t="s">
        <v>21</v>
      </c>
      <c r="B96" s="37" t="s">
        <v>102</v>
      </c>
      <c r="C96" s="16" t="s">
        <v>97</v>
      </c>
      <c r="D96" s="19">
        <v>20</v>
      </c>
      <c r="E96" s="29"/>
      <c r="F96" s="30">
        <f>D96*E96</f>
        <v>0</v>
      </c>
      <c r="G96" s="12"/>
      <c r="H96" s="30">
        <f aca="true" t="shared" si="5" ref="H96:H114">ROUND(F96*G96/100+F96,2)</f>
        <v>0</v>
      </c>
      <c r="I96" s="31"/>
      <c r="J96" s="44"/>
      <c r="K96" s="4"/>
      <c r="L96" s="4">
        <v>11</v>
      </c>
      <c r="M96" s="4">
        <v>3.4</v>
      </c>
      <c r="N96" s="4">
        <f t="shared" si="4"/>
        <v>11.37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spans="1:60" ht="45">
      <c r="A97" s="9" t="s">
        <v>22</v>
      </c>
      <c r="B97" s="37" t="s">
        <v>103</v>
      </c>
      <c r="C97" s="16" t="s">
        <v>97</v>
      </c>
      <c r="D97" s="19">
        <v>10</v>
      </c>
      <c r="E97" s="29"/>
      <c r="F97" s="30">
        <f>D97*E97</f>
        <v>0</v>
      </c>
      <c r="G97" s="12"/>
      <c r="H97" s="30">
        <f t="shared" si="5"/>
        <v>0</v>
      </c>
      <c r="I97" s="31"/>
      <c r="J97" s="44"/>
      <c r="K97" s="4"/>
      <c r="L97" s="4">
        <v>10</v>
      </c>
      <c r="M97" s="4">
        <v>3.4</v>
      </c>
      <c r="N97" s="4">
        <f t="shared" si="4"/>
        <v>10.34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</row>
    <row r="98" spans="1:60" ht="45">
      <c r="A98" s="9" t="s">
        <v>23</v>
      </c>
      <c r="B98" s="37" t="s">
        <v>168</v>
      </c>
      <c r="C98" s="16" t="s">
        <v>97</v>
      </c>
      <c r="D98" s="19">
        <v>20</v>
      </c>
      <c r="E98" s="29"/>
      <c r="F98" s="30">
        <f>D98*E98</f>
        <v>0</v>
      </c>
      <c r="G98" s="12"/>
      <c r="H98" s="30">
        <f t="shared" si="5"/>
        <v>0</v>
      </c>
      <c r="I98" s="31"/>
      <c r="J98" s="44"/>
      <c r="K98" s="4"/>
      <c r="L98" s="4">
        <v>50</v>
      </c>
      <c r="M98" s="4">
        <v>3.4</v>
      </c>
      <c r="N98" s="4">
        <f t="shared" si="4"/>
        <v>51.7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</row>
    <row r="99" spans="1:60" ht="45">
      <c r="A99" s="9" t="s">
        <v>24</v>
      </c>
      <c r="B99" s="37" t="s">
        <v>169</v>
      </c>
      <c r="C99" s="16" t="s">
        <v>97</v>
      </c>
      <c r="D99" s="19">
        <v>80</v>
      </c>
      <c r="E99" s="29"/>
      <c r="F99" s="30">
        <f>D99*E99</f>
        <v>0</v>
      </c>
      <c r="G99" s="12"/>
      <c r="H99" s="30">
        <f t="shared" si="5"/>
        <v>0</v>
      </c>
      <c r="I99" s="31"/>
      <c r="J99" s="44"/>
      <c r="K99" s="4"/>
      <c r="L99" s="4">
        <v>45</v>
      </c>
      <c r="M99" s="4">
        <v>3.4</v>
      </c>
      <c r="N99" s="4">
        <f t="shared" si="4"/>
        <v>46.53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1:60" ht="56.25">
      <c r="A100" s="9" t="s">
        <v>25</v>
      </c>
      <c r="B100" s="37" t="s">
        <v>170</v>
      </c>
      <c r="C100" s="16" t="s">
        <v>97</v>
      </c>
      <c r="D100" s="19">
        <v>100</v>
      </c>
      <c r="E100" s="29"/>
      <c r="F100" s="30">
        <f>D100*E100</f>
        <v>0</v>
      </c>
      <c r="G100" s="12"/>
      <c r="H100" s="30">
        <f t="shared" si="5"/>
        <v>0</v>
      </c>
      <c r="I100" s="31"/>
      <c r="J100" s="44"/>
      <c r="K100" s="4"/>
      <c r="L100" s="4">
        <v>84</v>
      </c>
      <c r="M100" s="4">
        <v>3.4</v>
      </c>
      <c r="N100" s="4">
        <f t="shared" si="4"/>
        <v>86.86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1:60" ht="56.25">
      <c r="A101" s="9" t="s">
        <v>26</v>
      </c>
      <c r="B101" s="37" t="s">
        <v>171</v>
      </c>
      <c r="C101" s="16" t="s">
        <v>97</v>
      </c>
      <c r="D101" s="19">
        <v>50</v>
      </c>
      <c r="E101" s="29"/>
      <c r="F101" s="30">
        <f>D101*E101</f>
        <v>0</v>
      </c>
      <c r="G101" s="12"/>
      <c r="H101" s="30">
        <f t="shared" si="5"/>
        <v>0</v>
      </c>
      <c r="I101" s="31"/>
      <c r="J101" s="44"/>
      <c r="K101" s="4"/>
      <c r="L101" s="4">
        <v>84</v>
      </c>
      <c r="M101" s="4">
        <v>3.4</v>
      </c>
      <c r="N101" s="4">
        <f t="shared" si="4"/>
        <v>86.86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1:60" ht="45">
      <c r="A102" s="9" t="s">
        <v>27</v>
      </c>
      <c r="B102" s="37" t="s">
        <v>104</v>
      </c>
      <c r="C102" s="16" t="s">
        <v>97</v>
      </c>
      <c r="D102" s="19">
        <v>40</v>
      </c>
      <c r="E102" s="29"/>
      <c r="F102" s="30">
        <f>D102*E102</f>
        <v>0</v>
      </c>
      <c r="G102" s="12"/>
      <c r="H102" s="30">
        <f t="shared" si="5"/>
        <v>0</v>
      </c>
      <c r="I102" s="31"/>
      <c r="J102" s="44"/>
      <c r="K102" s="4"/>
      <c r="L102" s="4">
        <v>110</v>
      </c>
      <c r="M102" s="4">
        <v>3.4</v>
      </c>
      <c r="N102" s="4">
        <f t="shared" si="4"/>
        <v>113.74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60" ht="45">
      <c r="A103" s="9" t="s">
        <v>28</v>
      </c>
      <c r="B103" s="37" t="s">
        <v>105</v>
      </c>
      <c r="C103" s="16" t="s">
        <v>97</v>
      </c>
      <c r="D103" s="19">
        <v>40</v>
      </c>
      <c r="E103" s="29"/>
      <c r="F103" s="30">
        <f>D103*E103</f>
        <v>0</v>
      </c>
      <c r="G103" s="12"/>
      <c r="H103" s="30">
        <f t="shared" si="5"/>
        <v>0</v>
      </c>
      <c r="I103" s="31"/>
      <c r="J103" s="44"/>
      <c r="K103" s="4"/>
      <c r="L103" s="4">
        <v>110</v>
      </c>
      <c r="M103" s="4">
        <v>3.4</v>
      </c>
      <c r="N103" s="4">
        <f t="shared" si="4"/>
        <v>113.74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1:60" ht="15">
      <c r="A104" s="9" t="s">
        <v>30</v>
      </c>
      <c r="B104" s="37" t="s">
        <v>106</v>
      </c>
      <c r="C104" s="16" t="s">
        <v>8</v>
      </c>
      <c r="D104" s="19">
        <v>10</v>
      </c>
      <c r="E104" s="29"/>
      <c r="F104" s="30">
        <f>D104*E104</f>
        <v>0</v>
      </c>
      <c r="G104" s="12"/>
      <c r="H104" s="30">
        <f t="shared" si="5"/>
        <v>0</v>
      </c>
      <c r="I104" s="31"/>
      <c r="J104" s="44"/>
      <c r="K104" s="4"/>
      <c r="L104" s="4">
        <v>30</v>
      </c>
      <c r="M104" s="4">
        <v>3.4</v>
      </c>
      <c r="N104" s="4">
        <f t="shared" si="4"/>
        <v>31.02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1:60" ht="15">
      <c r="A105" s="9" t="s">
        <v>32</v>
      </c>
      <c r="B105" s="37" t="s">
        <v>107</v>
      </c>
      <c r="C105" s="16" t="s">
        <v>97</v>
      </c>
      <c r="D105" s="16">
        <v>20</v>
      </c>
      <c r="E105" s="29"/>
      <c r="F105" s="30">
        <f>D105*E105</f>
        <v>0</v>
      </c>
      <c r="G105" s="12"/>
      <c r="H105" s="30">
        <f t="shared" si="5"/>
        <v>0</v>
      </c>
      <c r="I105" s="31"/>
      <c r="J105" s="44"/>
      <c r="K105" s="4"/>
      <c r="L105" s="4">
        <v>165</v>
      </c>
      <c r="M105" s="4">
        <v>3.4</v>
      </c>
      <c r="N105" s="4">
        <f t="shared" si="4"/>
        <v>170.61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</row>
    <row r="106" spans="1:60" ht="67.5">
      <c r="A106" s="9" t="s">
        <v>33</v>
      </c>
      <c r="B106" s="37" t="s">
        <v>108</v>
      </c>
      <c r="C106" s="16" t="s">
        <v>97</v>
      </c>
      <c r="D106" s="16">
        <v>20</v>
      </c>
      <c r="E106" s="29"/>
      <c r="F106" s="30">
        <f>D106*E106</f>
        <v>0</v>
      </c>
      <c r="G106" s="12"/>
      <c r="H106" s="30">
        <f t="shared" si="5"/>
        <v>0</v>
      </c>
      <c r="I106" s="31"/>
      <c r="J106" s="44"/>
      <c r="K106" s="4"/>
      <c r="L106" s="4">
        <v>65</v>
      </c>
      <c r="M106" s="4">
        <v>3.4</v>
      </c>
      <c r="N106" s="4">
        <f t="shared" si="4"/>
        <v>67.21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1:60" ht="15">
      <c r="A107" s="9" t="s">
        <v>34</v>
      </c>
      <c r="B107" s="37" t="s">
        <v>109</v>
      </c>
      <c r="C107" s="16" t="s">
        <v>97</v>
      </c>
      <c r="D107" s="16">
        <v>10</v>
      </c>
      <c r="E107" s="29"/>
      <c r="F107" s="30">
        <f>D107*E107</f>
        <v>0</v>
      </c>
      <c r="G107" s="12"/>
      <c r="H107" s="30">
        <f t="shared" si="5"/>
        <v>0</v>
      </c>
      <c r="I107" s="31"/>
      <c r="J107" s="44"/>
      <c r="K107" s="4"/>
      <c r="L107" s="4">
        <v>55</v>
      </c>
      <c r="M107" s="4">
        <v>3.4</v>
      </c>
      <c r="N107" s="4">
        <f t="shared" si="4"/>
        <v>56.87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60" ht="22.5">
      <c r="A108" s="9" t="s">
        <v>35</v>
      </c>
      <c r="B108" s="37" t="s">
        <v>110</v>
      </c>
      <c r="C108" s="16" t="s">
        <v>97</v>
      </c>
      <c r="D108" s="16">
        <v>10</v>
      </c>
      <c r="E108" s="29"/>
      <c r="F108" s="30">
        <f>D108*E108</f>
        <v>0</v>
      </c>
      <c r="G108" s="12"/>
      <c r="H108" s="30">
        <f t="shared" si="5"/>
        <v>0</v>
      </c>
      <c r="I108" s="31"/>
      <c r="J108" s="44"/>
      <c r="K108" s="4"/>
      <c r="L108" s="4">
        <v>50</v>
      </c>
      <c r="M108" s="4">
        <v>3.4</v>
      </c>
      <c r="N108" s="4">
        <f t="shared" si="4"/>
        <v>51.7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1:60" ht="56.25">
      <c r="A109" s="9" t="s">
        <v>37</v>
      </c>
      <c r="B109" s="27" t="s">
        <v>172</v>
      </c>
      <c r="C109" s="42" t="s">
        <v>127</v>
      </c>
      <c r="D109" s="14">
        <v>17000</v>
      </c>
      <c r="E109" s="29"/>
      <c r="F109" s="30">
        <f>D109*E109</f>
        <v>0</v>
      </c>
      <c r="G109" s="12"/>
      <c r="H109" s="30">
        <f t="shared" si="5"/>
        <v>0</v>
      </c>
      <c r="I109" s="31"/>
      <c r="J109" s="44"/>
      <c r="K109" s="4"/>
      <c r="L109" s="4">
        <v>0.18</v>
      </c>
      <c r="M109" s="4">
        <v>3.4</v>
      </c>
      <c r="N109" s="4">
        <f t="shared" si="4"/>
        <v>0.19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1:60" ht="90">
      <c r="A110" s="9" t="s">
        <v>39</v>
      </c>
      <c r="B110" s="27" t="s">
        <v>173</v>
      </c>
      <c r="C110" s="42" t="s">
        <v>127</v>
      </c>
      <c r="D110" s="14">
        <v>10000</v>
      </c>
      <c r="E110" s="29"/>
      <c r="F110" s="30">
        <f>D110*E110</f>
        <v>0</v>
      </c>
      <c r="G110" s="12"/>
      <c r="H110" s="30">
        <f t="shared" si="5"/>
        <v>0</v>
      </c>
      <c r="I110" s="31"/>
      <c r="J110" s="44"/>
      <c r="K110" s="4"/>
      <c r="L110" s="4">
        <v>0.18</v>
      </c>
      <c r="M110" s="4">
        <v>3.4</v>
      </c>
      <c r="N110" s="4">
        <f t="shared" si="4"/>
        <v>0.19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60" ht="90">
      <c r="A111" s="9" t="s">
        <v>40</v>
      </c>
      <c r="B111" s="27" t="s">
        <v>174</v>
      </c>
      <c r="C111" s="16" t="s">
        <v>111</v>
      </c>
      <c r="D111" s="16">
        <v>20</v>
      </c>
      <c r="E111" s="29"/>
      <c r="F111" s="30">
        <f>D111*E111</f>
        <v>0</v>
      </c>
      <c r="G111" s="12"/>
      <c r="H111" s="30">
        <f t="shared" si="5"/>
        <v>0</v>
      </c>
      <c r="I111" s="31"/>
      <c r="J111" s="44"/>
      <c r="K111" s="4"/>
      <c r="L111" s="4">
        <v>6</v>
      </c>
      <c r="M111" s="4">
        <v>3.4</v>
      </c>
      <c r="N111" s="4">
        <f t="shared" si="4"/>
        <v>6.2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60" ht="15">
      <c r="A112" s="9" t="s">
        <v>41</v>
      </c>
      <c r="B112" s="27" t="s">
        <v>112</v>
      </c>
      <c r="C112" s="16" t="s">
        <v>8</v>
      </c>
      <c r="D112" s="16">
        <v>5</v>
      </c>
      <c r="E112" s="29"/>
      <c r="F112" s="30">
        <f>D112*E112</f>
        <v>0</v>
      </c>
      <c r="G112" s="12"/>
      <c r="H112" s="30">
        <f t="shared" si="5"/>
        <v>0</v>
      </c>
      <c r="I112" s="31"/>
      <c r="J112" s="44"/>
      <c r="K112" s="4"/>
      <c r="L112" s="4">
        <v>200</v>
      </c>
      <c r="M112" s="4">
        <v>3.4</v>
      </c>
      <c r="N112" s="4">
        <f t="shared" si="4"/>
        <v>206.8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1:60" ht="15">
      <c r="A113" s="9" t="s">
        <v>42</v>
      </c>
      <c r="B113" s="27" t="s">
        <v>113</v>
      </c>
      <c r="C113" s="16" t="s">
        <v>8</v>
      </c>
      <c r="D113" s="16">
        <v>15</v>
      </c>
      <c r="E113" s="29"/>
      <c r="F113" s="30">
        <f>D113*E113</f>
        <v>0</v>
      </c>
      <c r="G113" s="12"/>
      <c r="H113" s="30">
        <f t="shared" si="5"/>
        <v>0</v>
      </c>
      <c r="I113" s="31"/>
      <c r="J113" s="44"/>
      <c r="K113" s="4"/>
      <c r="L113" s="4">
        <v>75</v>
      </c>
      <c r="M113" s="4">
        <v>3.4</v>
      </c>
      <c r="N113" s="4">
        <f t="shared" si="4"/>
        <v>77.55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1:60" ht="15.75" thickBot="1">
      <c r="A114" s="9" t="s">
        <v>43</v>
      </c>
      <c r="B114" s="27" t="s">
        <v>114</v>
      </c>
      <c r="C114" s="16" t="s">
        <v>8</v>
      </c>
      <c r="D114" s="16">
        <v>10</v>
      </c>
      <c r="E114" s="29"/>
      <c r="F114" s="68">
        <f>D114*E114</f>
        <v>0</v>
      </c>
      <c r="G114" s="71"/>
      <c r="H114" s="68">
        <f t="shared" si="5"/>
        <v>0</v>
      </c>
      <c r="I114" s="31"/>
      <c r="J114" s="44"/>
      <c r="K114" s="4"/>
      <c r="L114" s="4">
        <v>8</v>
      </c>
      <c r="M114" s="4">
        <v>3.4</v>
      </c>
      <c r="N114" s="4">
        <f t="shared" si="4"/>
        <v>8.27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0" ht="21" customHeight="1" thickBot="1">
      <c r="A115" s="103" t="s">
        <v>185</v>
      </c>
      <c r="B115" s="104"/>
      <c r="C115" s="104"/>
      <c r="D115" s="104"/>
      <c r="E115" s="105"/>
      <c r="F115" s="70">
        <f>SUM(F93:F114)</f>
        <v>0</v>
      </c>
      <c r="G115" s="72" t="s">
        <v>7</v>
      </c>
      <c r="H115" s="70">
        <f>SUM(H93:H114)</f>
        <v>0</v>
      </c>
      <c r="I115" s="90"/>
      <c r="J115" s="91"/>
      <c r="K115" s="4"/>
      <c r="L115" s="4"/>
      <c r="M115" s="4"/>
      <c r="N115" s="4">
        <f t="shared" si="4"/>
        <v>0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1:25" ht="15.75" customHeight="1" thickBot="1">
      <c r="A116" s="100" t="s">
        <v>9</v>
      </c>
      <c r="B116" s="101"/>
      <c r="C116" s="101"/>
      <c r="D116" s="101"/>
      <c r="E116" s="101"/>
      <c r="F116" s="101"/>
      <c r="G116" s="101"/>
      <c r="H116" s="101"/>
      <c r="I116" s="101"/>
      <c r="J116" s="102"/>
      <c r="K116" s="4"/>
      <c r="L116" s="4"/>
      <c r="M116" s="4"/>
      <c r="N116" s="4">
        <f t="shared" si="4"/>
        <v>0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22.5">
      <c r="A117" s="81">
        <v>1</v>
      </c>
      <c r="B117" s="69" t="s">
        <v>115</v>
      </c>
      <c r="C117" s="21" t="s">
        <v>8</v>
      </c>
      <c r="D117" s="58">
        <v>250</v>
      </c>
      <c r="E117" s="1"/>
      <c r="F117" s="2">
        <f>D117*E117</f>
        <v>0</v>
      </c>
      <c r="G117" s="43"/>
      <c r="H117" s="2">
        <f>ROUND(F117*G117/100+F117,2)</f>
        <v>0</v>
      </c>
      <c r="I117" s="21"/>
      <c r="J117" s="22"/>
      <c r="K117" s="4"/>
      <c r="L117" s="4">
        <v>27.4</v>
      </c>
      <c r="M117" s="4">
        <v>3.4</v>
      </c>
      <c r="N117" s="4">
        <f t="shared" si="4"/>
        <v>28.33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56.25">
      <c r="A118" s="9">
        <v>2</v>
      </c>
      <c r="B118" s="27" t="s">
        <v>175</v>
      </c>
      <c r="C118" s="16" t="s">
        <v>92</v>
      </c>
      <c r="D118" s="19">
        <v>80</v>
      </c>
      <c r="E118" s="18"/>
      <c r="F118" s="15">
        <f>D118*E118</f>
        <v>0</v>
      </c>
      <c r="G118" s="46"/>
      <c r="H118" s="15">
        <f>ROUND(F118*G118/100+F118,2)</f>
        <v>0</v>
      </c>
      <c r="I118" s="16"/>
      <c r="J118" s="10"/>
      <c r="K118" s="4"/>
      <c r="L118" s="4">
        <v>5.5</v>
      </c>
      <c r="M118" s="4">
        <v>3.4</v>
      </c>
      <c r="N118" s="4">
        <f t="shared" si="4"/>
        <v>5.69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7.5">
      <c r="A119" s="9">
        <v>3</v>
      </c>
      <c r="B119" s="27" t="s">
        <v>201</v>
      </c>
      <c r="C119" s="16" t="s">
        <v>8</v>
      </c>
      <c r="D119" s="19">
        <v>300</v>
      </c>
      <c r="E119" s="18"/>
      <c r="F119" s="15">
        <f>D119*E119</f>
        <v>0</v>
      </c>
      <c r="G119" s="46"/>
      <c r="H119" s="15">
        <f>ROUND(F119*G119/100+F119,2)</f>
        <v>0</v>
      </c>
      <c r="I119" s="16"/>
      <c r="J119" s="10"/>
      <c r="K119" s="4"/>
      <c r="L119" s="4">
        <v>7.65</v>
      </c>
      <c r="M119" s="4">
        <v>3.4</v>
      </c>
      <c r="N119" s="4">
        <f t="shared" si="4"/>
        <v>7.91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45">
      <c r="A120" s="9">
        <v>4</v>
      </c>
      <c r="B120" s="27" t="s">
        <v>116</v>
      </c>
      <c r="C120" s="16" t="s">
        <v>8</v>
      </c>
      <c r="D120" s="19">
        <v>250</v>
      </c>
      <c r="E120" s="18"/>
      <c r="F120" s="15">
        <f>D120*E120</f>
        <v>0</v>
      </c>
      <c r="G120" s="46"/>
      <c r="H120" s="15">
        <f>ROUND(F120*G120/100+F120,2)</f>
        <v>0</v>
      </c>
      <c r="I120" s="16"/>
      <c r="J120" s="10"/>
      <c r="K120" s="4"/>
      <c r="L120" s="4">
        <v>4.8</v>
      </c>
      <c r="M120" s="4">
        <v>3.4</v>
      </c>
      <c r="N120" s="4">
        <f t="shared" si="4"/>
        <v>4.96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60.75" customHeight="1" thickBot="1">
      <c r="A121" s="83">
        <v>5</v>
      </c>
      <c r="B121" s="73" t="s">
        <v>117</v>
      </c>
      <c r="C121" s="76" t="s">
        <v>8</v>
      </c>
      <c r="D121" s="20">
        <v>500</v>
      </c>
      <c r="E121" s="75"/>
      <c r="F121" s="59">
        <f>D121*E121</f>
        <v>0</v>
      </c>
      <c r="G121" s="77"/>
      <c r="H121" s="59">
        <f>ROUND(F121*G121/100+F121,2)</f>
        <v>0</v>
      </c>
      <c r="I121" s="76"/>
      <c r="J121" s="84"/>
      <c r="K121" s="4"/>
      <c r="L121" s="4">
        <v>1.7</v>
      </c>
      <c r="M121" s="4">
        <v>3.4</v>
      </c>
      <c r="N121" s="4">
        <f t="shared" si="4"/>
        <v>1.76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3.25" customHeight="1" thickBot="1">
      <c r="A122" s="97" t="s">
        <v>186</v>
      </c>
      <c r="B122" s="98"/>
      <c r="C122" s="98"/>
      <c r="D122" s="98"/>
      <c r="E122" s="99"/>
      <c r="F122" s="70">
        <f>SUM(F117:F121)</f>
        <v>0</v>
      </c>
      <c r="G122" s="72" t="s">
        <v>7</v>
      </c>
      <c r="H122" s="70">
        <f>SUM(H117:H121)</f>
        <v>0</v>
      </c>
      <c r="I122" s="94"/>
      <c r="J122" s="95"/>
      <c r="L122" s="4"/>
      <c r="M122" s="4"/>
      <c r="N122" s="4">
        <f t="shared" si="4"/>
        <v>0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1.75" customHeight="1" thickBot="1">
      <c r="A123" s="100" t="s">
        <v>16</v>
      </c>
      <c r="B123" s="101"/>
      <c r="C123" s="101"/>
      <c r="D123" s="101"/>
      <c r="E123" s="101"/>
      <c r="F123" s="101"/>
      <c r="G123" s="101"/>
      <c r="H123" s="101"/>
      <c r="I123" s="101"/>
      <c r="J123" s="102"/>
      <c r="L123" s="4"/>
      <c r="M123" s="4"/>
      <c r="N123" s="4">
        <f t="shared" si="4"/>
        <v>0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56.25">
      <c r="A124" s="81">
        <v>1</v>
      </c>
      <c r="B124" s="69" t="s">
        <v>176</v>
      </c>
      <c r="C124" s="58" t="s">
        <v>8</v>
      </c>
      <c r="D124" s="78">
        <v>200</v>
      </c>
      <c r="E124" s="1"/>
      <c r="F124" s="64">
        <f>D124*E124</f>
        <v>0</v>
      </c>
      <c r="G124" s="65"/>
      <c r="H124" s="64">
        <f>ROUND(F124*G124/100+F124,2)</f>
        <v>0</v>
      </c>
      <c r="I124" s="21"/>
      <c r="J124" s="2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45">
      <c r="A125" s="9">
        <v>2</v>
      </c>
      <c r="B125" s="27" t="s">
        <v>177</v>
      </c>
      <c r="C125" s="19" t="s">
        <v>8</v>
      </c>
      <c r="D125" s="57">
        <v>800</v>
      </c>
      <c r="E125" s="18"/>
      <c r="F125" s="30">
        <f>D125*E125</f>
        <v>0</v>
      </c>
      <c r="G125" s="12"/>
      <c r="H125" s="30">
        <f>ROUND(F125*G125/100+F125,2)</f>
        <v>0</v>
      </c>
      <c r="I125" s="16"/>
      <c r="J125" s="10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68.75">
      <c r="A126" s="9">
        <v>3</v>
      </c>
      <c r="B126" s="27" t="s">
        <v>178</v>
      </c>
      <c r="C126" s="19" t="s">
        <v>8</v>
      </c>
      <c r="D126" s="57">
        <v>1600</v>
      </c>
      <c r="E126" s="18"/>
      <c r="F126" s="30">
        <f>D126*E126</f>
        <v>0</v>
      </c>
      <c r="G126" s="12"/>
      <c r="H126" s="30">
        <f aca="true" t="shared" si="6" ref="H126:H139">ROUND(F126*G126/100+F126,2)</f>
        <v>0</v>
      </c>
      <c r="I126" s="16"/>
      <c r="J126" s="10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02.75">
      <c r="A127" s="9">
        <v>4</v>
      </c>
      <c r="B127" s="27" t="s">
        <v>183</v>
      </c>
      <c r="C127" s="19" t="s">
        <v>8</v>
      </c>
      <c r="D127" s="57">
        <v>200</v>
      </c>
      <c r="E127" s="18"/>
      <c r="F127" s="30">
        <f>D127*E127</f>
        <v>0</v>
      </c>
      <c r="G127" s="12"/>
      <c r="H127" s="30">
        <f t="shared" si="6"/>
        <v>0</v>
      </c>
      <c r="I127" s="16"/>
      <c r="J127" s="10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87">
      <c r="A128" s="9">
        <v>5</v>
      </c>
      <c r="B128" s="116" t="s">
        <v>203</v>
      </c>
      <c r="C128" s="19" t="s">
        <v>8</v>
      </c>
      <c r="D128" s="57">
        <v>600</v>
      </c>
      <c r="E128" s="18"/>
      <c r="F128" s="30">
        <f>D128*E128</f>
        <v>0</v>
      </c>
      <c r="G128" s="12"/>
      <c r="H128" s="30">
        <f t="shared" si="6"/>
        <v>0</v>
      </c>
      <c r="I128" s="16"/>
      <c r="J128" s="10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22.5">
      <c r="A129" s="9">
        <v>6</v>
      </c>
      <c r="B129" s="27" t="s">
        <v>118</v>
      </c>
      <c r="C129" s="19" t="s">
        <v>8</v>
      </c>
      <c r="D129" s="57">
        <v>40</v>
      </c>
      <c r="E129" s="18"/>
      <c r="F129" s="30">
        <f>D129*E129</f>
        <v>0</v>
      </c>
      <c r="G129" s="12"/>
      <c r="H129" s="30">
        <f t="shared" si="6"/>
        <v>0</v>
      </c>
      <c r="I129" s="16"/>
      <c r="J129" s="10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33.75">
      <c r="A130" s="9">
        <v>7</v>
      </c>
      <c r="B130" s="27" t="s">
        <v>121</v>
      </c>
      <c r="C130" s="19" t="s">
        <v>8</v>
      </c>
      <c r="D130" s="57">
        <v>1200</v>
      </c>
      <c r="E130" s="18"/>
      <c r="F130" s="30">
        <f>D130*E130</f>
        <v>0</v>
      </c>
      <c r="G130" s="12"/>
      <c r="H130" s="30">
        <f t="shared" si="6"/>
        <v>0</v>
      </c>
      <c r="I130" s="16"/>
      <c r="J130" s="10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22.5">
      <c r="A131" s="9">
        <v>8</v>
      </c>
      <c r="B131" s="27" t="s">
        <v>122</v>
      </c>
      <c r="C131" s="19" t="s">
        <v>8</v>
      </c>
      <c r="D131" s="57">
        <v>100</v>
      </c>
      <c r="E131" s="18"/>
      <c r="F131" s="30">
        <f>D131*E131</f>
        <v>0</v>
      </c>
      <c r="G131" s="12"/>
      <c r="H131" s="30">
        <f t="shared" si="6"/>
        <v>0</v>
      </c>
      <c r="I131" s="16"/>
      <c r="J131" s="10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33.75">
      <c r="A132" s="9">
        <v>9</v>
      </c>
      <c r="B132" s="27" t="s">
        <v>184</v>
      </c>
      <c r="C132" s="19" t="s">
        <v>8</v>
      </c>
      <c r="D132" s="57">
        <v>600</v>
      </c>
      <c r="E132" s="18"/>
      <c r="F132" s="30">
        <f>D132*E132</f>
        <v>0</v>
      </c>
      <c r="G132" s="12"/>
      <c r="H132" s="30">
        <f t="shared" si="6"/>
        <v>0</v>
      </c>
      <c r="I132" s="16"/>
      <c r="J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22.5">
      <c r="A133" s="9">
        <v>10</v>
      </c>
      <c r="B133" s="27" t="s">
        <v>179</v>
      </c>
      <c r="C133" s="19" t="s">
        <v>8</v>
      </c>
      <c r="D133" s="57">
        <v>700</v>
      </c>
      <c r="E133" s="18"/>
      <c r="F133" s="30">
        <f>D133*E133</f>
        <v>0</v>
      </c>
      <c r="G133" s="12"/>
      <c r="H133" s="30">
        <f t="shared" si="6"/>
        <v>0</v>
      </c>
      <c r="I133" s="16"/>
      <c r="J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33.75">
      <c r="A134" s="9">
        <v>11</v>
      </c>
      <c r="B134" s="27" t="s">
        <v>119</v>
      </c>
      <c r="C134" s="19" t="s">
        <v>8</v>
      </c>
      <c r="D134" s="57">
        <v>50</v>
      </c>
      <c r="E134" s="18"/>
      <c r="F134" s="30">
        <f>D134*E134</f>
        <v>0</v>
      </c>
      <c r="G134" s="12"/>
      <c r="H134" s="30">
        <f t="shared" si="6"/>
        <v>0</v>
      </c>
      <c r="I134" s="16"/>
      <c r="J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2.5">
      <c r="A135" s="9">
        <v>12</v>
      </c>
      <c r="B135" s="38" t="s">
        <v>120</v>
      </c>
      <c r="C135" s="19" t="s">
        <v>8</v>
      </c>
      <c r="D135" s="57">
        <v>80</v>
      </c>
      <c r="E135" s="18"/>
      <c r="F135" s="30">
        <f>D135*E135</f>
        <v>0</v>
      </c>
      <c r="G135" s="12"/>
      <c r="H135" s="30">
        <f t="shared" si="6"/>
        <v>0</v>
      </c>
      <c r="I135" s="16"/>
      <c r="J135" s="10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87">
      <c r="A136" s="9">
        <v>13</v>
      </c>
      <c r="B136" s="38" t="s">
        <v>202</v>
      </c>
      <c r="C136" s="19" t="s">
        <v>8</v>
      </c>
      <c r="D136" s="57">
        <v>2000</v>
      </c>
      <c r="E136" s="18"/>
      <c r="F136" s="30">
        <f>D136*E136</f>
        <v>0</v>
      </c>
      <c r="G136" s="12"/>
      <c r="H136" s="30">
        <f t="shared" si="6"/>
        <v>0</v>
      </c>
      <c r="I136" s="16"/>
      <c r="J136" s="10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90">
      <c r="A137" s="9">
        <v>14</v>
      </c>
      <c r="B137" s="27" t="s">
        <v>180</v>
      </c>
      <c r="C137" s="19" t="s">
        <v>8</v>
      </c>
      <c r="D137" s="57">
        <v>20</v>
      </c>
      <c r="E137" s="18"/>
      <c r="F137" s="30">
        <f>D137*E137</f>
        <v>0</v>
      </c>
      <c r="G137" s="12"/>
      <c r="H137" s="30">
        <f t="shared" si="6"/>
        <v>0</v>
      </c>
      <c r="I137" s="16"/>
      <c r="J137" s="10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67.5">
      <c r="A138" s="9">
        <v>15</v>
      </c>
      <c r="B138" s="27" t="s">
        <v>181</v>
      </c>
      <c r="C138" s="19" t="s">
        <v>8</v>
      </c>
      <c r="D138" s="57">
        <v>20</v>
      </c>
      <c r="E138" s="18"/>
      <c r="F138" s="30">
        <f>D138*E138</f>
        <v>0</v>
      </c>
      <c r="G138" s="12"/>
      <c r="H138" s="30">
        <f t="shared" si="6"/>
        <v>0</v>
      </c>
      <c r="I138" s="16"/>
      <c r="J138" s="10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34.5" thickBot="1">
      <c r="A139" s="83">
        <v>16</v>
      </c>
      <c r="B139" s="73" t="s">
        <v>182</v>
      </c>
      <c r="C139" s="20" t="s">
        <v>8</v>
      </c>
      <c r="D139" s="74">
        <v>20</v>
      </c>
      <c r="E139" s="75"/>
      <c r="F139" s="68">
        <f>D139*E139</f>
        <v>0</v>
      </c>
      <c r="G139" s="71"/>
      <c r="H139" s="68">
        <f t="shared" si="6"/>
        <v>0</v>
      </c>
      <c r="I139" s="76"/>
      <c r="J139" s="8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8" customHeight="1" thickBot="1">
      <c r="A140" s="97" t="s">
        <v>187</v>
      </c>
      <c r="B140" s="98"/>
      <c r="C140" s="98"/>
      <c r="D140" s="98"/>
      <c r="E140" s="99"/>
      <c r="F140" s="70">
        <f>SUM(F124:F139)</f>
        <v>0</v>
      </c>
      <c r="G140" s="72" t="s">
        <v>7</v>
      </c>
      <c r="H140" s="70">
        <f>SUM(H124:H139)</f>
        <v>0</v>
      </c>
      <c r="I140" s="94"/>
      <c r="J140" s="95"/>
      <c r="K140" s="4"/>
      <c r="L140" s="4"/>
      <c r="M140" s="4"/>
      <c r="N140" s="4">
        <f t="shared" si="4"/>
        <v>0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12" ht="60" customHeight="1">
      <c r="A141" s="96" t="s">
        <v>210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25"/>
      <c r="L141" s="25"/>
    </row>
    <row r="142" spans="3:12" ht="23.25" customHeight="1" hidden="1"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</sheetData>
  <sheetProtection/>
  <autoFilter ref="A2:J115"/>
  <mergeCells count="27">
    <mergeCell ref="A141:J141"/>
    <mergeCell ref="A123:J123"/>
    <mergeCell ref="A116:J116"/>
    <mergeCell ref="A115:E115"/>
    <mergeCell ref="A17:A18"/>
    <mergeCell ref="B17:B18"/>
    <mergeCell ref="A19:A20"/>
    <mergeCell ref="B19:B20"/>
    <mergeCell ref="A26:A27"/>
    <mergeCell ref="A1:J1"/>
    <mergeCell ref="A3:J3"/>
    <mergeCell ref="A66:J66"/>
    <mergeCell ref="A91:E91"/>
    <mergeCell ref="A140:E140"/>
    <mergeCell ref="I140:J140"/>
    <mergeCell ref="A122:E122"/>
    <mergeCell ref="I122:J122"/>
    <mergeCell ref="A65:E65"/>
    <mergeCell ref="B26:B27"/>
    <mergeCell ref="I65:J65"/>
    <mergeCell ref="I115:J115"/>
    <mergeCell ref="I91:J91"/>
    <mergeCell ref="A92:J92"/>
    <mergeCell ref="B37:B38"/>
    <mergeCell ref="A37:A38"/>
    <mergeCell ref="A42:A43"/>
    <mergeCell ref="B42:B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2021-03-24T13:20:48Z</cp:lastPrinted>
  <dcterms:created xsi:type="dcterms:W3CDTF">2015-07-09T11:59:56Z</dcterms:created>
  <dcterms:modified xsi:type="dcterms:W3CDTF">2021-04-07T09:51:54Z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marlena.krawczuk-perz@bbraun.com</vt:lpwstr>
  </property>
  <property fmtid="{D5CDD505-2E9C-101B-9397-08002B2CF9AE}" pid="6" name="MSIP_Label_97735299-2a7d-4f7d-99cc-db352b8b5a9b_SetDate">
    <vt:lpwstr>2018-02-05T18:37:56.9732278+01:00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marlena.krawczuk-perz@bbraun.com</vt:lpwstr>
  </property>
  <property fmtid="{D5CDD505-2E9C-101B-9397-08002B2CF9AE}" pid="14" name="MSIP_Label_fd058493-e43f-432e-b8cc-adb7daa46640_SetDate">
    <vt:lpwstr>2018-02-05T18:37:56.9732278+01:00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