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0"/>
  </bookViews>
  <sheets>
    <sheet name="Pakiet 1" sheetId="1" r:id="rId1"/>
    <sheet name="Pakiet 2" sheetId="2" r:id="rId2"/>
    <sheet name="Arkusz cenowy" sheetId="3" r:id="rId3"/>
  </sheets>
  <definedNames>
    <definedName name="Excel_BuiltIn_Print_Area" localSheetId="0">'Pakiet 1'!$A$1:$L$37</definedName>
    <definedName name="_xlnm.Print_Area" localSheetId="0">'Pakiet 1'!$A$1:$M$37</definedName>
  </definedNames>
  <calcPr fullCalcOnLoad="1"/>
</workbook>
</file>

<file path=xl/sharedStrings.xml><?xml version="1.0" encoding="utf-8"?>
<sst xmlns="http://schemas.openxmlformats.org/spreadsheetml/2006/main" count="109" uniqueCount="67">
  <si>
    <t xml:space="preserve">PAKIET 1. PODSTAWOWY SPRZĘT MEDYCZNY JEDNORAZOWEGO UŻYTKU </t>
  </si>
  <si>
    <t>Lp.</t>
  </si>
  <si>
    <t>Opis przedmiotu zamówienia</t>
  </si>
  <si>
    <t>Producent,
nazwa handlowa
 i numer katalogowy</t>
  </si>
  <si>
    <t>J.M.</t>
  </si>
  <si>
    <t>IlośćB</t>
  </si>
  <si>
    <t>Ilość K</t>
  </si>
  <si>
    <t>Ilość P</t>
  </si>
  <si>
    <t>Suma</t>
  </si>
  <si>
    <t>Cena jednostkowa
 netto</t>
  </si>
  <si>
    <t>VAT</t>
  </si>
  <si>
    <t>Cena jednostkowa
 brutto</t>
  </si>
  <si>
    <t>Wartość netto</t>
  </si>
  <si>
    <t>Wartość brutto</t>
  </si>
  <si>
    <t xml:space="preserve"> Aparat do infuzji dożylnych grawitacyjnych lub pod ciśnieniem ze zgniatanych pojemników
▪ posiadający przeźroczysty  kolec zaprojektowany specjalnie do przekuwania korków, worków lub butelek
▪ opróżnia się w całości
▪ górna część komory jest przezroczysta, co umożliwia obserwację szybkości infuzji
▪ łatwe i szybkie dostosowanie szybkości infuzji
▪ dren o długości minumum 180 cm
▪ filtr 15 mikronów chroniący przed większymi cząsteczkami
▪ system zabezpieczający przed wystąpieniem zatoru powietrznego.</t>
  </si>
  <si>
    <t>szt</t>
  </si>
  <si>
    <t xml:space="preserve">Aparat do pomp objętościowych Infusomat:
-komora kroplowa
-odpowietrznik z filtrem przeciwbakteryjnym i    klapką
-zacisk rolkowy
-dren PCV 3x4,1 mm
-silikonowa wstawka drenu, dł. drenu do 250 cm.
</t>
  </si>
  <si>
    <t>szt.</t>
  </si>
  <si>
    <t xml:space="preserve">Golarka medyczna  jednorazowego użytku,  karbowany uchwyt zapewniający stabilizację, ostrze ze stali nierdzewnej pokryte platyną oraz teflonem. Wymiary ostrza 1,0x4,3x0,01 cm, umożliwiające ogolenie na sucho i mokro. Pakowane pojedynczo w opakowanie foliowe.                                        </t>
  </si>
  <si>
    <t>Igły insulinowe do wstrzykiwaczy typu "Pen" kolorystyczne oznaczenie nasadki w/g rozmiaru 30G - 0,3 x 8 mm x 100 szt</t>
  </si>
  <si>
    <t>op</t>
  </si>
  <si>
    <t xml:space="preserve">Igły jednorazowe do punkcji stawu kolanowego  0,9 x 70 mm  20G x 2 3/4.Opakowanie po 100 szt
</t>
  </si>
  <si>
    <t>Koc ratunkowy -przeciwwstrząsowa  termoizolująca folia  srebrno-złota o rozmiarze 210 cm x 160 cm</t>
  </si>
  <si>
    <t>Koreczki do kaniul typu Luer-Lock kompatybilne z kaniulami pojedynczo pakowane w sztywne opakowanie zapobiegające utracie jałowości. Opakowanie x 100 szt</t>
  </si>
  <si>
    <t>Koreczki dwu-funkcyjne, typu Combi, uniwersalne, umożliwiające jednoczesne zabezpieczenie kaniul i strzykawki, sterylne, pakowane pojedynczo. Opakowanie x 100 szt</t>
  </si>
  <si>
    <t>Korek dezynfekcyjny do portów naczyniowych, w kolorze innym niż biały.</t>
  </si>
  <si>
    <t>Łącznik do regulowanej siły ssania KAPKON, sterylny</t>
  </si>
  <si>
    <t>Maski do podawania tlenu dla dorosłych i dzieci z drenem, bez zawartości ftalanów, o długości  minimum 200- 210 cm.Rozmiar S-XL.</t>
  </si>
  <si>
    <t>OCŻ Przyrząd do przetaczania krwi i płynów infuzyjnych z możliwością pomiaru ośrodkowego ciśnienia żylnego (OCŻ) - zestaw jednorazowego użytku</t>
  </si>
  <si>
    <t>OCŻ Skala pomiarowa do OCZ +35 do -15cm H20, wskaźnik pozycji zero, wielokrotnego użytku, wykonana z tworzywa odpornego na środki dezynfekcyjne.</t>
  </si>
  <si>
    <t>OCŻ Zestaw drenów do pomiaru OCŻ, kranik trójdrożny z regulacją, odpowietrznik z filtrem przeciwbakteryjnym drenu skali, dren do skali ok. 100 cm, kompatybilny ze skalą w pozycji nr 13.</t>
  </si>
  <si>
    <t>Przyrzad-igła do aseptycznego transferu jałowych płynów pomiędzy pojemnikami, mocne wąskie ostrze, kolce zbiorcze z wyżłobieniami 15mm zabezpieczone zatyczkami, bez zawartości lateksu i ftalanów, jednorazowego użytku, sterylizowana tlenkiem etylenu, pakowane pojedyczno papier/folia</t>
  </si>
  <si>
    <t>Przyrząd do długotrwałego aspirowania płynów i leków z opakowań zbiorczych, jednorazowego użytku, jałowy; ostry długość igły min. 21mm, średnica igły min. 5,5mm; filtr przeciwbakteryjny o dużej powierzchni, samozamykający się port posiadający końcówkę luer-lock; kształt nie utrudniający obsługi drugiego portu butelki;</t>
  </si>
  <si>
    <t>Rurka anoskopowa j.u. 85 x 20</t>
  </si>
  <si>
    <t>Rurka proctoskopowa j.u.130- 140 x 20</t>
  </si>
  <si>
    <t>Rurka rektoskopowa j.u. 250 x 20</t>
  </si>
  <si>
    <t>Staza automatyczna</t>
  </si>
  <si>
    <t>Staza gumowa jednorazowa w rolce x 25 szt</t>
  </si>
  <si>
    <t>Szpatułka laryngologiczna, jednorazowa, drewniana, pakowana x 100 szt</t>
  </si>
  <si>
    <t>Wieszak do worków na mocz</t>
  </si>
  <si>
    <t>Wziernik ginekologiczny ,jednorazowy, sterylny roz. XS-L, kolorystyczne oznaczenie rozmiaru/XS -biały, S-niebieski, M-czerwony, L-zielony/na opakowaniu jednostkowym. Zamawiający dopuszcza barwne oznaczenie blokady łyżki lub innej części narzędzia zamiast oznakowania barwnego na opakowaniu.</t>
  </si>
  <si>
    <t>Zestaw do ciągłego odsysania powietrza lub płynów z opłucnej i klatki piersiowej, kaniula punkcyjna z krótkim szlifem 3,35x78mm, poliuretanowy cewnik kontrastujący w RTG 2.7x450mm, podwójna zastawka antyrefluksowa, worek 2l, strzykawka trzyczęściowa 60ml luer lock, kranik trójdrożny.</t>
  </si>
  <si>
    <t>RAZEM</t>
  </si>
  <si>
    <t>Vat</t>
  </si>
  <si>
    <t>Cena jednostkowa netto</t>
  </si>
  <si>
    <t>Cena jednostkowa brutto</t>
  </si>
  <si>
    <t>J.m.</t>
  </si>
  <si>
    <t>Nazwa</t>
  </si>
  <si>
    <t>Producent i nr katalogowy</t>
  </si>
  <si>
    <t>ilość B</t>
  </si>
  <si>
    <t>ilość P</t>
  </si>
  <si>
    <t>Jednorazowy, próżniowy system, służący do uzyskania ok. 5ml osocza bogatopłytkowego z 10 ml krwi pacjenta. PRP z krwi własnej pacjenta. Separacja z wykorzystaniem żelowego separatora pozwalająca uzyskać poziom zanieczyszczenia osocza mniejszy /równy niż 0,3% Możliwość zwiększenia koncentracji płytek do poziomu ok. 5x  poprzez usunięcie osocza ubogopłytkowego. System w pełni zamknięty, próżniowy, samoczynnie pobierający krew. Zestaw konektorów do przetaczania krwi oraz osocza.</t>
  </si>
  <si>
    <t>Jednorazowy, próżniowy system ,służący do uzyskania ok. 4ml mieszaniny składającej się z 2ml osocza bogatopłytkowego uzyskanego z 4ml krwi pacjenta oraz 2ml kwasu hialuronowego. PRP z krwi własnej pacjenta Separacja z wykorzystaniem żelowego separatora pozwalająca uzyskać poziom zanieczyszczenia osocza mniejszy/równy niż  0,3 % i granulocytami mniejszej/równej 3,5 ml. System w pełni zamknięty, próżniowy, samoczynnie pobierający krew .Zestaw konektorów do przetaczania krwi oraz osocza.</t>
  </si>
  <si>
    <t>Lp</t>
  </si>
  <si>
    <t>Nazwa pakietu</t>
  </si>
  <si>
    <t xml:space="preserve"> PODSTAWOWY SPRZĘT MEDYCZNY JEDNORAZOWEGO UŻYTKU </t>
  </si>
  <si>
    <t>Zgłębniki żołądkowe z prowadnicą– CH 14-22, dł. min. 1000 mm, wykonane z medycznego PCV, cyfrowa podziałka głębokości, sterylne.</t>
  </si>
  <si>
    <r>
      <t xml:space="preserve">Osłonki </t>
    </r>
    <r>
      <rPr>
        <b/>
        <sz val="11"/>
        <rFont val="Arial"/>
        <family val="2"/>
      </rPr>
      <t>sterylne</t>
    </r>
    <r>
      <rPr>
        <sz val="11"/>
        <rFont val="Arial"/>
        <family val="2"/>
      </rPr>
      <t xml:space="preserve"> na głowice USG bez latexu x 50 szt</t>
    </r>
  </si>
  <si>
    <r>
      <t>Przyrząd do podawania tlenu przez nos dla dorosłych, tzw.</t>
    </r>
    <r>
      <rPr>
        <b/>
        <sz val="11"/>
        <rFont val="Arial"/>
        <family val="2"/>
      </rPr>
      <t xml:space="preserve"> wąsy tlenowe </t>
    </r>
    <r>
      <rPr>
        <sz val="11"/>
        <rFont val="Arial"/>
        <family val="2"/>
      </rPr>
      <t>przeźroczyste białe, CH14
długość min. 210 cm</t>
    </r>
  </si>
  <si>
    <r>
      <t xml:space="preserve">Szpatułka laryngologiczna, jednorazowa, </t>
    </r>
    <r>
      <rPr>
        <b/>
        <sz val="11"/>
        <rFont val="Arial"/>
        <family val="2"/>
      </rPr>
      <t>sterylna</t>
    </r>
    <r>
      <rPr>
        <sz val="11"/>
        <rFont val="Arial"/>
        <family val="2"/>
      </rPr>
      <t>, drewniana, pakowana pojedynczo. Opakowanie x 100 szt</t>
    </r>
  </si>
  <si>
    <t>Zestaw do żywienia dojelitowego z workiem o pojemności 1300 ml do napełniania i przetaczania diety dojelitowej metodą grawitacyjną z regulacją przepływu , z dodatkowym portem ( z zakrętką) do podawania leków i przepłukiwania, z drenem o długości co najmniej 180 cm,hermetycznym korkiem 32 mm, wykonany z tworzywa EVA,PCV, sterylne. Posiada końcówkę En-Fit  oraz dodatkowy adapter umożliwiający przejście z łączenia En-Fit na En-Lock ( „końcówka stożkowa”, cały zestaw w jednym opakowaniu.</t>
  </si>
  <si>
    <t xml:space="preserve">Medima zestaw do przetoczeń kompatybilny z pompami objętościowymi MEDIMA:
- komora kroplowa
- odpowietrznik z filtrem przeciwbakteryjnym i    klapką
- zacisk rolkowy - dół
- całkowita dł. zestawu    285 cm.
- nie zawiera DEHP i lateksu
</t>
  </si>
  <si>
    <t>Medima zestaw do żywienia dojelitowego kompatybilny z pompami objętościowymi MEDIMA:
- komora kroplowa
- odpowietrznik z filtrem przeciwbakteryjnym i    klapką
- zacisk rolkowy - dół
- całkowita dł. zestawu    285 cm. 
- nie zawiera DEHP i lateksu                                         - możliwość podłączenia worka z portem En plus lub butelki</t>
  </si>
  <si>
    <t>Zgłębniki żołądkowe – CH 14-36, dł. min. 800 mm, wykonane z medycznego PCV, półprzezroczyste konektory,  cyfrowa podziałka głębokości, wkładka redukcyjna luer oraz zatyczka w rozmiarach CH 16-22, sterylne.</t>
  </si>
  <si>
    <t>ZESTAW DO POZYSKIWANIA OSOCZA BOGATOPŁYTKOWEGO</t>
  </si>
  <si>
    <t xml:space="preserve">Medima zestaw do przetoczeń kompatybilny z pompami objętościowymi MEDIMA:
- komora kroplowa
- odpowietrznik z filtrem przeciwbakteryjnym i    klapką
- zacisk rolkowy - dół
- całkowita dł. zestawu    270 cm.
- nie zawiera DEHP i lateksu
</t>
  </si>
  <si>
    <t>PAKIET NR 2 ZESTAW DO POZYSKIWANIA OSOCZA BOGATOPŁYTKOWEGO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</si>
</sst>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yy\-mm"/>
    <numFmt numFmtId="168" formatCode="\ #,##0.00&quot;      &quot;;\-#,##0.00&quot;      &quot;;&quot; -&quot;#&quot;      &quot;;@\ "/>
    <numFmt numFmtId="169" formatCode="#,##0.00&quot; zł&quot;"/>
    <numFmt numFmtId="170" formatCode="0.00_ ;\-0.00\ 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0"/>
      <color indexed="19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63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name val="Times New Roman"/>
      <family val="1"/>
    </font>
    <font>
      <sz val="14"/>
      <name val="Czcionka tekstu podstawowego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25"/>
      <name val="Czcionka tekstu podstawowego"/>
      <family val="2"/>
    </font>
    <font>
      <sz val="11"/>
      <color indexed="8"/>
      <name val="Arial"/>
      <family val="2"/>
    </font>
    <font>
      <sz val="11"/>
      <color indexed="15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 CE"/>
      <family val="2"/>
    </font>
    <font>
      <sz val="11"/>
      <color indexed="10"/>
      <name val="Czcionka tekstu podstawowego"/>
      <family val="2"/>
    </font>
    <font>
      <b/>
      <sz val="14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30" borderId="1" applyNumberFormat="0" applyAlignment="0" applyProtection="0"/>
    <xf numFmtId="0" fontId="50" fillId="31" borderId="2" applyNumberFormat="0" applyAlignment="0" applyProtection="0"/>
    <xf numFmtId="0" fontId="51" fillId="32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5" fillId="33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35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7" fillId="37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6" borderId="8" applyNumberFormat="0" applyAlignment="0" applyProtection="0"/>
    <xf numFmtId="0" fontId="5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63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11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11" xfId="0" applyNumberFormat="1" applyFont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2" fontId="28" fillId="0" borderId="11" xfId="0" applyNumberFormat="1" applyFont="1" applyBorder="1" applyAlignment="1" applyProtection="1">
      <alignment horizontal="center" vertical="center"/>
      <protection/>
    </xf>
    <xf numFmtId="0" fontId="23" fillId="0" borderId="11" xfId="67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11" xfId="51" applyFont="1" applyBorder="1" applyAlignment="1">
      <alignment vertical="center" wrapText="1"/>
      <protection/>
    </xf>
    <xf numFmtId="0" fontId="15" fillId="0" borderId="11" xfId="51" applyFont="1" applyBorder="1" applyAlignment="1">
      <alignment wrapText="1"/>
      <protection/>
    </xf>
    <xf numFmtId="0" fontId="15" fillId="0" borderId="11" xfId="51" applyFont="1" applyBorder="1" applyAlignment="1">
      <alignment horizontal="center" vertical="center" wrapText="1"/>
      <protection/>
    </xf>
    <xf numFmtId="0" fontId="23" fillId="0" borderId="11" xfId="51" applyFont="1" applyFill="1" applyBorder="1" applyAlignment="1">
      <alignment horizontal="center" vertical="center" wrapText="1"/>
      <protection/>
    </xf>
    <xf numFmtId="2" fontId="15" fillId="0" borderId="11" xfId="51" applyNumberFormat="1" applyFont="1" applyBorder="1" applyAlignment="1">
      <alignment horizontal="center" vertical="center" wrapText="1"/>
      <protection/>
    </xf>
    <xf numFmtId="0" fontId="23" fillId="40" borderId="11" xfId="0" applyFont="1" applyFill="1" applyBorder="1" applyAlignment="1">
      <alignment horizontal="left" vertical="center" wrapText="1"/>
    </xf>
    <xf numFmtId="0" fontId="23" fillId="40" borderId="11" xfId="0" applyFont="1" applyFill="1" applyBorder="1" applyAlignment="1">
      <alignment vertical="center" wrapText="1"/>
    </xf>
    <xf numFmtId="0" fontId="23" fillId="40" borderId="12" xfId="0" applyFont="1" applyFill="1" applyBorder="1" applyAlignment="1">
      <alignment horizontal="left" vertical="center" wrapText="1"/>
    </xf>
    <xf numFmtId="0" fontId="15" fillId="0" borderId="12" xfId="51" applyFont="1" applyBorder="1" applyAlignment="1">
      <alignment wrapText="1"/>
      <protection/>
    </xf>
    <xf numFmtId="0" fontId="15" fillId="0" borderId="12" xfId="51" applyFont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2" fontId="15" fillId="0" borderId="12" xfId="51" applyNumberFormat="1" applyFont="1" applyBorder="1" applyAlignment="1">
      <alignment horizontal="center" vertical="center" wrapText="1"/>
      <protection/>
    </xf>
    <xf numFmtId="167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23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NumberFormat="1" applyFont="1" applyBorder="1" applyAlignment="1" applyProtection="1">
      <alignment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center" vertical="center"/>
    </xf>
    <xf numFmtId="169" fontId="22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15" fillId="41" borderId="11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vertical="center" wrapText="1"/>
    </xf>
    <xf numFmtId="0" fontId="23" fillId="41" borderId="11" xfId="0" applyFont="1" applyFill="1" applyBorder="1" applyAlignment="1">
      <alignment vertical="center"/>
    </xf>
    <xf numFmtId="0" fontId="23" fillId="41" borderId="11" xfId="0" applyFont="1" applyFill="1" applyBorder="1" applyAlignment="1">
      <alignment horizontal="center" vertical="center"/>
    </xf>
    <xf numFmtId="0" fontId="20" fillId="41" borderId="14" xfId="0" applyNumberFormat="1" applyFont="1" applyFill="1" applyBorder="1" applyAlignment="1">
      <alignment horizontal="center" vertical="center"/>
    </xf>
    <xf numFmtId="2" fontId="23" fillId="41" borderId="11" xfId="0" applyNumberFormat="1" applyFont="1" applyFill="1" applyBorder="1" applyAlignment="1">
      <alignment horizontal="center" vertical="center"/>
    </xf>
    <xf numFmtId="4" fontId="23" fillId="41" borderId="11" xfId="0" applyNumberFormat="1" applyFont="1" applyFill="1" applyBorder="1" applyAlignment="1">
      <alignment horizontal="center" vertical="center" wrapText="1"/>
    </xf>
    <xf numFmtId="4" fontId="23" fillId="41" borderId="11" xfId="0" applyNumberFormat="1" applyFont="1" applyFill="1" applyBorder="1" applyAlignment="1">
      <alignment horizontal="center" vertical="center"/>
    </xf>
    <xf numFmtId="4" fontId="15" fillId="41" borderId="11" xfId="0" applyNumberFormat="1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22" fillId="0" borderId="11" xfId="0" applyFont="1" applyBorder="1" applyAlignment="1">
      <alignment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Error 1" xfId="50"/>
    <cellStyle name="Excel Built-in Normal" xfId="51"/>
    <cellStyle name="Excel_BuiltIn_Tekst objaśnienia 1" xfId="52"/>
    <cellStyle name="Footnote 1" xfId="53"/>
    <cellStyle name="Good 1" xfId="54"/>
    <cellStyle name="Heading 1 1" xfId="55"/>
    <cellStyle name="Heading 2 1" xfId="56"/>
    <cellStyle name="Heading 3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 1" xfId="64"/>
    <cellStyle name="Neutralny" xfId="65"/>
    <cellStyle name="Normal 3" xfId="66"/>
    <cellStyle name="Normalny 2" xfId="67"/>
    <cellStyle name="Normalny 3" xfId="68"/>
    <cellStyle name="Normalny 4" xfId="69"/>
    <cellStyle name="Note 1" xfId="70"/>
    <cellStyle name="Obliczenia" xfId="71"/>
    <cellStyle name="Percent" xfId="72"/>
    <cellStyle name="Status 1" xfId="73"/>
    <cellStyle name="Suma" xfId="74"/>
    <cellStyle name="Tekst objaśnienia" xfId="75"/>
    <cellStyle name="Tekst ostrzeżenia" xfId="76"/>
    <cellStyle name="Text 1" xfId="77"/>
    <cellStyle name="Tytuł" xfId="78"/>
    <cellStyle name="Uwaga" xfId="79"/>
    <cellStyle name="Currency" xfId="80"/>
    <cellStyle name="Currency [0]" xfId="81"/>
    <cellStyle name="Warning 1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SheetLayoutView="100" zoomScalePageLayoutView="0" workbookViewId="0" topLeftCell="A4">
      <selection activeCell="M54" sqref="M54"/>
    </sheetView>
  </sheetViews>
  <sheetFormatPr defaultColWidth="8.796875" defaultRowHeight="14.25"/>
  <cols>
    <col min="1" max="1" width="3.8984375" style="1" customWidth="1"/>
    <col min="2" max="2" width="51.5" style="0" customWidth="1"/>
    <col min="3" max="3" width="13.59765625" style="0" customWidth="1"/>
    <col min="4" max="4" width="5.8984375" style="2" customWidth="1"/>
    <col min="5" max="5" width="6.5" style="0" customWidth="1"/>
    <col min="6" max="6" width="6.5" style="3" customWidth="1"/>
    <col min="7" max="7" width="6.5" style="4" customWidth="1"/>
    <col min="8" max="8" width="9.3984375" style="5" customWidth="1"/>
    <col min="9" max="9" width="12.09765625" style="6" customWidth="1"/>
    <col min="10" max="10" width="8.19921875" style="7" customWidth="1"/>
    <col min="11" max="11" width="9.19921875" style="0" customWidth="1"/>
    <col min="12" max="12" width="11.3984375" style="0" customWidth="1"/>
    <col min="13" max="13" width="12.8984375" style="0" customWidth="1"/>
  </cols>
  <sheetData>
    <row r="1" spans="1:13" s="8" customFormat="1" ht="32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8" customFormat="1" ht="73.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4" t="s">
        <v>9</v>
      </c>
      <c r="J2" s="15" t="s">
        <v>10</v>
      </c>
      <c r="K2" s="16" t="s">
        <v>11</v>
      </c>
      <c r="L2" s="17" t="s">
        <v>12</v>
      </c>
      <c r="M2" s="16" t="s">
        <v>13</v>
      </c>
    </row>
    <row r="3" spans="1:13" s="4" customFormat="1" ht="186.75" customHeight="1">
      <c r="A3" s="19">
        <v>1</v>
      </c>
      <c r="B3" s="20" t="s">
        <v>14</v>
      </c>
      <c r="C3" s="20"/>
      <c r="D3" s="21" t="s">
        <v>15</v>
      </c>
      <c r="E3" s="22">
        <v>7500</v>
      </c>
      <c r="F3" s="22">
        <v>2000</v>
      </c>
      <c r="G3" s="23">
        <v>0</v>
      </c>
      <c r="H3" s="24">
        <f aca="true" t="shared" si="0" ref="H3:H36">E3+F3+G3</f>
        <v>9500</v>
      </c>
      <c r="I3" s="25"/>
      <c r="J3" s="25"/>
      <c r="K3" s="26"/>
      <c r="L3" s="27"/>
      <c r="M3" s="28"/>
    </row>
    <row r="4" spans="1:13" s="4" customFormat="1" ht="93.75" customHeight="1">
      <c r="A4" s="19">
        <v>2</v>
      </c>
      <c r="B4" s="20" t="s">
        <v>16</v>
      </c>
      <c r="C4" s="20"/>
      <c r="D4" s="22" t="s">
        <v>15</v>
      </c>
      <c r="E4" s="22">
        <v>1000</v>
      </c>
      <c r="F4" s="22">
        <v>0</v>
      </c>
      <c r="G4" s="23">
        <v>0</v>
      </c>
      <c r="H4" s="24">
        <f t="shared" si="0"/>
        <v>1000</v>
      </c>
      <c r="I4" s="29"/>
      <c r="J4" s="25"/>
      <c r="K4" s="26"/>
      <c r="L4" s="27"/>
      <c r="M4" s="28"/>
    </row>
    <row r="5" spans="1:13" s="4" customFormat="1" ht="84" customHeight="1">
      <c r="A5" s="19">
        <v>3</v>
      </c>
      <c r="B5" s="20" t="s">
        <v>18</v>
      </c>
      <c r="C5" s="30"/>
      <c r="D5" s="22" t="s">
        <v>15</v>
      </c>
      <c r="E5" s="22">
        <v>1000</v>
      </c>
      <c r="F5" s="22">
        <v>200</v>
      </c>
      <c r="G5" s="23">
        <v>4000</v>
      </c>
      <c r="H5" s="24">
        <f t="shared" si="0"/>
        <v>5200</v>
      </c>
      <c r="I5" s="25"/>
      <c r="J5" s="25"/>
      <c r="K5" s="26"/>
      <c r="L5" s="27"/>
      <c r="M5" s="28"/>
    </row>
    <row r="6" spans="1:13" s="4" customFormat="1" ht="52.5" customHeight="1">
      <c r="A6" s="19">
        <v>4</v>
      </c>
      <c r="B6" s="64" t="s">
        <v>19</v>
      </c>
      <c r="C6" s="33"/>
      <c r="D6" s="22" t="s">
        <v>20</v>
      </c>
      <c r="E6" s="22">
        <v>10</v>
      </c>
      <c r="F6" s="22">
        <v>4</v>
      </c>
      <c r="G6" s="23">
        <v>200</v>
      </c>
      <c r="H6" s="24">
        <f t="shared" si="0"/>
        <v>214</v>
      </c>
      <c r="I6" s="29"/>
      <c r="J6" s="25"/>
      <c r="K6" s="26"/>
      <c r="L6" s="27"/>
      <c r="M6" s="28"/>
    </row>
    <row r="7" spans="1:13" s="32" customFormat="1" ht="44.25" customHeight="1">
      <c r="A7" s="19">
        <v>5</v>
      </c>
      <c r="B7" s="20" t="s">
        <v>21</v>
      </c>
      <c r="C7" s="30"/>
      <c r="D7" s="21" t="s">
        <v>20</v>
      </c>
      <c r="E7" s="22">
        <v>2</v>
      </c>
      <c r="F7" s="22">
        <v>5</v>
      </c>
      <c r="G7" s="23">
        <v>2</v>
      </c>
      <c r="H7" s="24">
        <f t="shared" si="0"/>
        <v>9</v>
      </c>
      <c r="I7" s="25"/>
      <c r="J7" s="25"/>
      <c r="K7" s="26"/>
      <c r="L7" s="27"/>
      <c r="M7" s="28"/>
    </row>
    <row r="8" spans="1:13" s="34" customFormat="1" ht="48" customHeight="1">
      <c r="A8" s="19">
        <v>6</v>
      </c>
      <c r="B8" s="67" t="s">
        <v>22</v>
      </c>
      <c r="C8" s="35"/>
      <c r="D8" s="35" t="s">
        <v>15</v>
      </c>
      <c r="E8" s="35">
        <v>100</v>
      </c>
      <c r="F8" s="35">
        <v>25</v>
      </c>
      <c r="G8" s="36">
        <v>100</v>
      </c>
      <c r="H8" s="24">
        <f t="shared" si="0"/>
        <v>225</v>
      </c>
      <c r="I8" s="37"/>
      <c r="J8" s="25"/>
      <c r="K8" s="26"/>
      <c r="L8" s="27"/>
      <c r="M8" s="28"/>
    </row>
    <row r="9" spans="1:13" ht="50.25" customHeight="1">
      <c r="A9" s="19">
        <v>7</v>
      </c>
      <c r="B9" s="38" t="s">
        <v>23</v>
      </c>
      <c r="C9" s="39"/>
      <c r="D9" s="19" t="s">
        <v>20</v>
      </c>
      <c r="E9" s="19">
        <v>20</v>
      </c>
      <c r="F9" s="19">
        <v>130</v>
      </c>
      <c r="G9" s="40">
        <v>0</v>
      </c>
      <c r="H9" s="24">
        <f t="shared" si="0"/>
        <v>150</v>
      </c>
      <c r="I9" s="41"/>
      <c r="J9" s="25"/>
      <c r="K9" s="26"/>
      <c r="L9" s="27"/>
      <c r="M9" s="28"/>
    </row>
    <row r="10" spans="1:13" ht="57" customHeight="1">
      <c r="A10" s="19">
        <v>8</v>
      </c>
      <c r="B10" s="43" t="s">
        <v>24</v>
      </c>
      <c r="C10" s="44"/>
      <c r="D10" s="45" t="s">
        <v>20</v>
      </c>
      <c r="E10" s="45">
        <v>155</v>
      </c>
      <c r="F10" s="45">
        <v>150</v>
      </c>
      <c r="G10" s="46">
        <v>500</v>
      </c>
      <c r="H10" s="24">
        <f t="shared" si="0"/>
        <v>805</v>
      </c>
      <c r="I10" s="47"/>
      <c r="J10" s="25"/>
      <c r="K10" s="26"/>
      <c r="L10" s="27"/>
      <c r="M10" s="28"/>
    </row>
    <row r="11" spans="1:13" s="42" customFormat="1" ht="45.75" customHeight="1">
      <c r="A11" s="19">
        <v>9</v>
      </c>
      <c r="B11" s="20" t="s">
        <v>25</v>
      </c>
      <c r="C11" s="30"/>
      <c r="D11" s="21" t="s">
        <v>15</v>
      </c>
      <c r="E11" s="22">
        <v>50</v>
      </c>
      <c r="F11" s="22">
        <v>5</v>
      </c>
      <c r="G11" s="23">
        <v>1000</v>
      </c>
      <c r="H11" s="24">
        <f t="shared" si="0"/>
        <v>1055</v>
      </c>
      <c r="I11" s="25"/>
      <c r="J11" s="25"/>
      <c r="K11" s="26"/>
      <c r="L11" s="27"/>
      <c r="M11" s="28"/>
    </row>
    <row r="12" spans="1:13" ht="33.75" customHeight="1">
      <c r="A12" s="19">
        <v>10</v>
      </c>
      <c r="B12" s="48" t="s">
        <v>26</v>
      </c>
      <c r="C12" s="44"/>
      <c r="D12" s="45" t="s">
        <v>15</v>
      </c>
      <c r="E12" s="45">
        <v>0</v>
      </c>
      <c r="F12" s="45">
        <v>0</v>
      </c>
      <c r="G12" s="46">
        <v>1000</v>
      </c>
      <c r="H12" s="24">
        <f t="shared" si="0"/>
        <v>1000</v>
      </c>
      <c r="I12" s="47"/>
      <c r="J12" s="25"/>
      <c r="K12" s="26"/>
      <c r="L12" s="27"/>
      <c r="M12" s="28"/>
    </row>
    <row r="13" spans="1:15" ht="54.75" customHeight="1">
      <c r="A13" s="19">
        <v>11</v>
      </c>
      <c r="B13" s="20" t="s">
        <v>27</v>
      </c>
      <c r="C13" s="30"/>
      <c r="D13" s="22" t="s">
        <v>15</v>
      </c>
      <c r="E13" s="22">
        <v>1000</v>
      </c>
      <c r="F13" s="22">
        <v>1500</v>
      </c>
      <c r="G13" s="23">
        <v>2000</v>
      </c>
      <c r="H13" s="24">
        <f t="shared" si="0"/>
        <v>4500</v>
      </c>
      <c r="I13" s="25"/>
      <c r="J13" s="25"/>
      <c r="K13" s="26"/>
      <c r="L13" s="27"/>
      <c r="M13" s="28"/>
      <c r="N13" s="91"/>
      <c r="O13" s="91"/>
    </row>
    <row r="14" spans="1:15" ht="112.5" customHeight="1">
      <c r="A14" s="81">
        <v>12</v>
      </c>
      <c r="B14" s="82" t="s">
        <v>65</v>
      </c>
      <c r="C14" s="83"/>
      <c r="D14" s="84" t="s">
        <v>17</v>
      </c>
      <c r="E14" s="84">
        <v>0</v>
      </c>
      <c r="F14" s="84">
        <v>0</v>
      </c>
      <c r="G14" s="84">
        <v>300</v>
      </c>
      <c r="H14" s="85">
        <f t="shared" si="0"/>
        <v>300</v>
      </c>
      <c r="I14" s="86"/>
      <c r="J14" s="86"/>
      <c r="K14" s="87"/>
      <c r="L14" s="88"/>
      <c r="M14" s="89"/>
      <c r="N14" s="90"/>
      <c r="O14" s="79"/>
    </row>
    <row r="15" spans="1:13" ht="105" customHeight="1">
      <c r="A15" s="19">
        <v>13</v>
      </c>
      <c r="B15" s="20" t="s">
        <v>61</v>
      </c>
      <c r="C15" s="30"/>
      <c r="D15" s="22" t="s">
        <v>17</v>
      </c>
      <c r="E15" s="22">
        <v>0</v>
      </c>
      <c r="F15" s="22">
        <v>0</v>
      </c>
      <c r="G15" s="23">
        <v>300</v>
      </c>
      <c r="H15" s="24">
        <f t="shared" si="0"/>
        <v>300</v>
      </c>
      <c r="I15" s="29"/>
      <c r="J15" s="25"/>
      <c r="K15" s="26"/>
      <c r="L15" s="27"/>
      <c r="M15" s="28"/>
    </row>
    <row r="16" spans="1:13" ht="134.25" customHeight="1">
      <c r="A16" s="19">
        <v>14</v>
      </c>
      <c r="B16" s="20" t="s">
        <v>62</v>
      </c>
      <c r="C16" s="20"/>
      <c r="D16" s="22" t="s">
        <v>17</v>
      </c>
      <c r="E16" s="22">
        <v>0</v>
      </c>
      <c r="F16" s="22">
        <v>0</v>
      </c>
      <c r="G16" s="23">
        <v>300</v>
      </c>
      <c r="H16" s="24">
        <f t="shared" si="0"/>
        <v>300</v>
      </c>
      <c r="I16" s="29"/>
      <c r="J16" s="25"/>
      <c r="K16" s="26"/>
      <c r="L16" s="27"/>
      <c r="M16" s="28"/>
    </row>
    <row r="17" spans="1:13" ht="63" customHeight="1">
      <c r="A17" s="19">
        <v>15</v>
      </c>
      <c r="B17" s="49" t="s">
        <v>28</v>
      </c>
      <c r="C17" s="44"/>
      <c r="D17" s="45" t="s">
        <v>15</v>
      </c>
      <c r="E17" s="45">
        <v>0</v>
      </c>
      <c r="F17" s="45">
        <v>20</v>
      </c>
      <c r="G17" s="46">
        <v>120</v>
      </c>
      <c r="H17" s="24">
        <f t="shared" si="0"/>
        <v>140</v>
      </c>
      <c r="I17" s="47"/>
      <c r="J17" s="25"/>
      <c r="K17" s="26"/>
      <c r="L17" s="27"/>
      <c r="M17" s="28"/>
    </row>
    <row r="18" spans="1:13" ht="60" customHeight="1">
      <c r="A18" s="19">
        <v>16</v>
      </c>
      <c r="B18" s="20" t="s">
        <v>29</v>
      </c>
      <c r="C18" s="20"/>
      <c r="D18" s="21" t="s">
        <v>15</v>
      </c>
      <c r="E18" s="22">
        <v>5</v>
      </c>
      <c r="F18" s="22">
        <v>0</v>
      </c>
      <c r="G18" s="23">
        <v>5</v>
      </c>
      <c r="H18" s="24">
        <f t="shared" si="0"/>
        <v>10</v>
      </c>
      <c r="I18" s="25"/>
      <c r="J18" s="25"/>
      <c r="K18" s="26"/>
      <c r="L18" s="27"/>
      <c r="M18" s="28"/>
    </row>
    <row r="19" spans="1:13" s="42" customFormat="1" ht="75" customHeight="1">
      <c r="A19" s="19">
        <v>17</v>
      </c>
      <c r="B19" s="20" t="s">
        <v>30</v>
      </c>
      <c r="C19" s="20"/>
      <c r="D19" s="21" t="s">
        <v>15</v>
      </c>
      <c r="E19" s="22">
        <v>20</v>
      </c>
      <c r="F19" s="22">
        <v>0</v>
      </c>
      <c r="G19" s="23">
        <v>100</v>
      </c>
      <c r="H19" s="24">
        <f t="shared" si="0"/>
        <v>120</v>
      </c>
      <c r="I19" s="25"/>
      <c r="J19" s="25"/>
      <c r="K19" s="26"/>
      <c r="L19" s="27"/>
      <c r="M19" s="28"/>
    </row>
    <row r="20" spans="1:13" ht="28.5" customHeight="1">
      <c r="A20" s="19">
        <v>18</v>
      </c>
      <c r="B20" s="20" t="s">
        <v>57</v>
      </c>
      <c r="C20" s="30"/>
      <c r="D20" s="22" t="s">
        <v>20</v>
      </c>
      <c r="E20" s="22">
        <v>5</v>
      </c>
      <c r="F20" s="22">
        <v>4</v>
      </c>
      <c r="G20" s="23">
        <v>40</v>
      </c>
      <c r="H20" s="24">
        <f t="shared" si="0"/>
        <v>49</v>
      </c>
      <c r="I20" s="25"/>
      <c r="J20" s="25"/>
      <c r="K20" s="26"/>
      <c r="L20" s="27"/>
      <c r="M20" s="28"/>
    </row>
    <row r="21" spans="1:13" s="4" customFormat="1" ht="96.75" customHeight="1">
      <c r="A21" s="19">
        <v>19</v>
      </c>
      <c r="B21" s="50" t="s">
        <v>31</v>
      </c>
      <c r="C21" s="51"/>
      <c r="D21" s="52" t="s">
        <v>15</v>
      </c>
      <c r="E21" s="52">
        <v>0</v>
      </c>
      <c r="F21" s="52">
        <v>0</v>
      </c>
      <c r="G21" s="53">
        <v>500</v>
      </c>
      <c r="H21" s="24">
        <f t="shared" si="0"/>
        <v>500</v>
      </c>
      <c r="I21" s="54"/>
      <c r="J21" s="25"/>
      <c r="K21" s="26"/>
      <c r="L21" s="27"/>
      <c r="M21" s="28"/>
    </row>
    <row r="22" spans="1:13" s="4" customFormat="1" ht="99" customHeight="1">
      <c r="A22" s="19">
        <v>20</v>
      </c>
      <c r="B22" s="20" t="s">
        <v>32</v>
      </c>
      <c r="C22" s="30"/>
      <c r="D22" s="22" t="s">
        <v>15</v>
      </c>
      <c r="E22" s="22">
        <v>3500</v>
      </c>
      <c r="F22" s="22">
        <v>2500</v>
      </c>
      <c r="G22" s="23">
        <v>5000</v>
      </c>
      <c r="H22" s="24">
        <f t="shared" si="0"/>
        <v>11000</v>
      </c>
      <c r="I22" s="25"/>
      <c r="J22" s="25"/>
      <c r="K22" s="26"/>
      <c r="L22" s="27"/>
      <c r="M22" s="28"/>
    </row>
    <row r="23" spans="1:13" ht="47.25" customHeight="1">
      <c r="A23" s="19">
        <v>21</v>
      </c>
      <c r="B23" s="20" t="s">
        <v>58</v>
      </c>
      <c r="C23" s="30"/>
      <c r="D23" s="22" t="s">
        <v>15</v>
      </c>
      <c r="E23" s="22">
        <v>2000</v>
      </c>
      <c r="F23" s="22">
        <v>1500</v>
      </c>
      <c r="G23" s="23">
        <v>1500</v>
      </c>
      <c r="H23" s="24">
        <f t="shared" si="0"/>
        <v>5000</v>
      </c>
      <c r="I23" s="25"/>
      <c r="J23" s="25"/>
      <c r="K23" s="26"/>
      <c r="L23" s="27"/>
      <c r="M23" s="28"/>
    </row>
    <row r="24" spans="1:13" ht="30.75" customHeight="1">
      <c r="A24" s="19">
        <v>22</v>
      </c>
      <c r="B24" s="20" t="s">
        <v>33</v>
      </c>
      <c r="C24" s="30"/>
      <c r="D24" s="22" t="s">
        <v>15</v>
      </c>
      <c r="E24" s="22">
        <v>500</v>
      </c>
      <c r="F24" s="22">
        <v>0</v>
      </c>
      <c r="G24" s="23">
        <v>100</v>
      </c>
      <c r="H24" s="24">
        <f t="shared" si="0"/>
        <v>600</v>
      </c>
      <c r="I24" s="25"/>
      <c r="J24" s="25"/>
      <c r="K24" s="26"/>
      <c r="L24" s="27"/>
      <c r="M24" s="28"/>
    </row>
    <row r="25" spans="1:13" ht="30.75" customHeight="1">
      <c r="A25" s="19">
        <v>23</v>
      </c>
      <c r="B25" s="20" t="s">
        <v>34</v>
      </c>
      <c r="C25" s="30"/>
      <c r="D25" s="22" t="s">
        <v>15</v>
      </c>
      <c r="E25" s="22">
        <v>100</v>
      </c>
      <c r="F25" s="22">
        <v>0</v>
      </c>
      <c r="G25" s="23">
        <v>100</v>
      </c>
      <c r="H25" s="24">
        <f t="shared" si="0"/>
        <v>200</v>
      </c>
      <c r="I25" s="25"/>
      <c r="J25" s="25"/>
      <c r="K25" s="26"/>
      <c r="L25" s="27"/>
      <c r="M25" s="28"/>
    </row>
    <row r="26" spans="1:13" ht="24.75" customHeight="1">
      <c r="A26" s="19">
        <v>24</v>
      </c>
      <c r="B26" s="20" t="s">
        <v>35</v>
      </c>
      <c r="C26" s="30"/>
      <c r="D26" s="22" t="s">
        <v>15</v>
      </c>
      <c r="E26" s="22">
        <v>100</v>
      </c>
      <c r="F26" s="22">
        <v>0</v>
      </c>
      <c r="G26" s="23">
        <v>100</v>
      </c>
      <c r="H26" s="24">
        <f t="shared" si="0"/>
        <v>200</v>
      </c>
      <c r="I26" s="25"/>
      <c r="J26" s="25"/>
      <c r="K26" s="26"/>
      <c r="L26" s="27"/>
      <c r="M26" s="28"/>
    </row>
    <row r="27" spans="1:13" ht="24" customHeight="1">
      <c r="A27" s="19">
        <v>25</v>
      </c>
      <c r="B27" s="20" t="s">
        <v>36</v>
      </c>
      <c r="C27" s="30"/>
      <c r="D27" s="22" t="s">
        <v>15</v>
      </c>
      <c r="E27" s="22">
        <v>50</v>
      </c>
      <c r="F27" s="22">
        <v>50</v>
      </c>
      <c r="G27" s="23">
        <v>0</v>
      </c>
      <c r="H27" s="24">
        <f t="shared" si="0"/>
        <v>100</v>
      </c>
      <c r="I27" s="25"/>
      <c r="J27" s="25"/>
      <c r="K27" s="26"/>
      <c r="L27" s="27"/>
      <c r="M27" s="28"/>
    </row>
    <row r="28" spans="1:13" ht="29.25" customHeight="1">
      <c r="A28" s="19">
        <v>26</v>
      </c>
      <c r="B28" s="20" t="s">
        <v>37</v>
      </c>
      <c r="C28" s="30"/>
      <c r="D28" s="22" t="s">
        <v>20</v>
      </c>
      <c r="E28" s="22">
        <v>100</v>
      </c>
      <c r="F28" s="22">
        <v>5</v>
      </c>
      <c r="G28" s="23">
        <v>600</v>
      </c>
      <c r="H28" s="24">
        <f t="shared" si="0"/>
        <v>705</v>
      </c>
      <c r="I28" s="25"/>
      <c r="J28" s="25"/>
      <c r="K28" s="26"/>
      <c r="L28" s="27"/>
      <c r="M28" s="28"/>
    </row>
    <row r="29" spans="1:13" ht="42.75" customHeight="1">
      <c r="A29" s="19">
        <v>27</v>
      </c>
      <c r="B29" s="48" t="s">
        <v>38</v>
      </c>
      <c r="C29" s="44"/>
      <c r="D29" s="45" t="s">
        <v>20</v>
      </c>
      <c r="E29" s="45">
        <v>5</v>
      </c>
      <c r="F29" s="45">
        <v>5</v>
      </c>
      <c r="G29" s="46">
        <v>5</v>
      </c>
      <c r="H29" s="24">
        <f t="shared" si="0"/>
        <v>15</v>
      </c>
      <c r="I29" s="47"/>
      <c r="J29" s="25"/>
      <c r="K29" s="26"/>
      <c r="L29" s="27"/>
      <c r="M29" s="28"/>
    </row>
    <row r="30" spans="1:13" ht="31.5" customHeight="1">
      <c r="A30" s="19">
        <v>28</v>
      </c>
      <c r="B30" s="48" t="s">
        <v>59</v>
      </c>
      <c r="C30" s="44"/>
      <c r="D30" s="45" t="s">
        <v>20</v>
      </c>
      <c r="E30" s="45">
        <v>4</v>
      </c>
      <c r="F30" s="45">
        <v>10</v>
      </c>
      <c r="G30" s="46">
        <v>20</v>
      </c>
      <c r="H30" s="24">
        <f t="shared" si="0"/>
        <v>34</v>
      </c>
      <c r="I30" s="47"/>
      <c r="J30" s="25"/>
      <c r="K30" s="26"/>
      <c r="L30" s="27"/>
      <c r="M30" s="28"/>
    </row>
    <row r="31" spans="1:13" ht="26.25" customHeight="1">
      <c r="A31" s="19">
        <v>29</v>
      </c>
      <c r="B31" s="20" t="s">
        <v>39</v>
      </c>
      <c r="C31" s="55"/>
      <c r="D31" s="22" t="s">
        <v>15</v>
      </c>
      <c r="E31" s="22">
        <v>200</v>
      </c>
      <c r="F31" s="22">
        <v>300</v>
      </c>
      <c r="G31" s="23">
        <v>1000</v>
      </c>
      <c r="H31" s="24">
        <f t="shared" si="0"/>
        <v>1500</v>
      </c>
      <c r="I31" s="25"/>
      <c r="J31" s="25"/>
      <c r="K31" s="26"/>
      <c r="L31" s="27"/>
      <c r="M31" s="28"/>
    </row>
    <row r="32" spans="1:13" ht="90.75" customHeight="1">
      <c r="A32" s="19">
        <v>30</v>
      </c>
      <c r="B32" s="48" t="s">
        <v>40</v>
      </c>
      <c r="C32" s="44"/>
      <c r="D32" s="45" t="s">
        <v>15</v>
      </c>
      <c r="E32" s="45">
        <v>0</v>
      </c>
      <c r="F32" s="45">
        <v>0</v>
      </c>
      <c r="G32" s="46">
        <v>800</v>
      </c>
      <c r="H32" s="24">
        <f t="shared" si="0"/>
        <v>800</v>
      </c>
      <c r="I32" s="47"/>
      <c r="J32" s="25"/>
      <c r="K32" s="26"/>
      <c r="L32" s="27"/>
      <c r="M32" s="28"/>
    </row>
    <row r="33" spans="1:13" ht="89.25" customHeight="1">
      <c r="A33" s="19">
        <v>31</v>
      </c>
      <c r="B33" s="20" t="s">
        <v>41</v>
      </c>
      <c r="C33" s="30"/>
      <c r="D33" s="22" t="s">
        <v>15</v>
      </c>
      <c r="E33" s="22">
        <v>5</v>
      </c>
      <c r="F33" s="22">
        <v>0</v>
      </c>
      <c r="G33" s="23">
        <v>5</v>
      </c>
      <c r="H33" s="24">
        <f t="shared" si="0"/>
        <v>10</v>
      </c>
      <c r="I33" s="25"/>
      <c r="J33" s="25"/>
      <c r="K33" s="26"/>
      <c r="L33" s="27"/>
      <c r="M33" s="28"/>
    </row>
    <row r="34" spans="1:15" ht="141" customHeight="1">
      <c r="A34" s="19">
        <v>32</v>
      </c>
      <c r="B34" s="56" t="s">
        <v>60</v>
      </c>
      <c r="C34" s="57"/>
      <c r="D34" s="58" t="s">
        <v>17</v>
      </c>
      <c r="E34" s="58">
        <v>0</v>
      </c>
      <c r="F34" s="58">
        <v>0</v>
      </c>
      <c r="G34" s="66">
        <v>400</v>
      </c>
      <c r="H34" s="24">
        <f t="shared" si="0"/>
        <v>400</v>
      </c>
      <c r="I34" s="59"/>
      <c r="J34" s="25"/>
      <c r="K34" s="26"/>
      <c r="L34" s="27"/>
      <c r="M34" s="28"/>
      <c r="N34" s="91"/>
      <c r="O34" s="91"/>
    </row>
    <row r="35" spans="1:15" ht="66.75" customHeight="1">
      <c r="A35" s="19">
        <v>33</v>
      </c>
      <c r="B35" s="56" t="s">
        <v>63</v>
      </c>
      <c r="C35" s="30"/>
      <c r="D35" s="22" t="s">
        <v>15</v>
      </c>
      <c r="E35" s="22">
        <v>400</v>
      </c>
      <c r="F35" s="22">
        <v>30</v>
      </c>
      <c r="G35" s="23">
        <v>120</v>
      </c>
      <c r="H35" s="24">
        <f t="shared" si="0"/>
        <v>550</v>
      </c>
      <c r="I35" s="25"/>
      <c r="J35" s="25"/>
      <c r="K35" s="26"/>
      <c r="L35" s="27"/>
      <c r="M35" s="28"/>
      <c r="N35" s="91"/>
      <c r="O35" s="91"/>
    </row>
    <row r="36" spans="1:15" ht="72" customHeight="1">
      <c r="A36" s="19">
        <v>34</v>
      </c>
      <c r="B36" s="80" t="s">
        <v>56</v>
      </c>
      <c r="C36" s="30"/>
      <c r="D36" s="22" t="s">
        <v>15</v>
      </c>
      <c r="E36" s="22">
        <v>30</v>
      </c>
      <c r="F36" s="22">
        <v>5</v>
      </c>
      <c r="G36" s="23">
        <v>150</v>
      </c>
      <c r="H36" s="24">
        <f t="shared" si="0"/>
        <v>185</v>
      </c>
      <c r="I36" s="25"/>
      <c r="J36" s="25"/>
      <c r="K36" s="26"/>
      <c r="L36" s="27"/>
      <c r="M36" s="28"/>
      <c r="N36" s="91"/>
      <c r="O36" s="91"/>
    </row>
    <row r="37" spans="1:13" s="5" customFormat="1" ht="29.25" customHeight="1">
      <c r="A37" s="92" t="s">
        <v>42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60">
        <f>SUM(L3:L36)</f>
        <v>0</v>
      </c>
      <c r="M37" s="61">
        <f>SUM(M3:M36)</f>
        <v>0</v>
      </c>
    </row>
  </sheetData>
  <sheetProtection selectLockedCells="1" selectUnlockedCells="1"/>
  <mergeCells count="6">
    <mergeCell ref="N34:O34"/>
    <mergeCell ref="N35:O35"/>
    <mergeCell ref="N36:O36"/>
    <mergeCell ref="A37:K37"/>
    <mergeCell ref="A1:M1"/>
    <mergeCell ref="N13:O13"/>
  </mergeCells>
  <printOptions/>
  <pageMargins left="0.7083333333333334" right="0.9055555555555556" top="0.7479166666666667" bottom="0.7479166666666667" header="0.5118110236220472" footer="0.5118110236220472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zoomScalePageLayoutView="0" workbookViewId="0" topLeftCell="A1">
      <selection activeCell="O3" sqref="O3"/>
    </sheetView>
  </sheetViews>
  <sheetFormatPr defaultColWidth="10.3984375" defaultRowHeight="14.25"/>
  <cols>
    <col min="1" max="1" width="5" style="0" customWidth="1"/>
    <col min="2" max="2" width="30.5" style="0" customWidth="1"/>
    <col min="3" max="3" width="11.09765625" style="0" customWidth="1"/>
    <col min="4" max="4" width="7.09765625" style="0" customWidth="1"/>
    <col min="5" max="5" width="7.19921875" style="0" customWidth="1"/>
    <col min="6" max="7" width="8.09765625" style="0" customWidth="1"/>
    <col min="8" max="8" width="7.09765625" style="5" customWidth="1"/>
    <col min="9" max="9" width="10.3984375" style="0" customWidth="1"/>
    <col min="10" max="10" width="5.09765625" style="0" customWidth="1"/>
  </cols>
  <sheetData>
    <row r="1" spans="1:13" ht="42.75" customHeight="1">
      <c r="A1" s="97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s="62" customFormat="1" ht="55.5" customHeight="1">
      <c r="A2" s="72" t="s">
        <v>1</v>
      </c>
      <c r="B2" s="72" t="s">
        <v>47</v>
      </c>
      <c r="C2" s="72" t="s">
        <v>48</v>
      </c>
      <c r="D2" s="72" t="s">
        <v>46</v>
      </c>
      <c r="E2" s="72" t="s">
        <v>49</v>
      </c>
      <c r="F2" s="72" t="s">
        <v>6</v>
      </c>
      <c r="G2" s="72" t="s">
        <v>50</v>
      </c>
      <c r="H2" s="72" t="s">
        <v>8</v>
      </c>
      <c r="I2" s="72" t="s">
        <v>44</v>
      </c>
      <c r="J2" s="72" t="s">
        <v>43</v>
      </c>
      <c r="K2" s="72" t="s">
        <v>45</v>
      </c>
      <c r="L2" s="72" t="s">
        <v>12</v>
      </c>
      <c r="M2" s="72" t="s">
        <v>13</v>
      </c>
    </row>
    <row r="3" spans="1:13" ht="239.25" customHeight="1">
      <c r="A3" s="68">
        <v>1</v>
      </c>
      <c r="B3" s="70" t="s">
        <v>51</v>
      </c>
      <c r="C3" s="69"/>
      <c r="D3" s="68" t="s">
        <v>15</v>
      </c>
      <c r="E3" s="68">
        <v>0</v>
      </c>
      <c r="F3" s="68">
        <v>100</v>
      </c>
      <c r="G3" s="68">
        <v>0</v>
      </c>
      <c r="H3" s="71">
        <f>E3+F3+G3</f>
        <v>100</v>
      </c>
      <c r="I3" s="73"/>
      <c r="J3" s="68"/>
      <c r="K3" s="73"/>
      <c r="L3" s="73"/>
      <c r="M3" s="73"/>
    </row>
    <row r="4" spans="1:13" ht="237.75" customHeight="1">
      <c r="A4" s="68">
        <v>2</v>
      </c>
      <c r="B4" s="70" t="s">
        <v>52</v>
      </c>
      <c r="C4" s="69"/>
      <c r="D4" s="68" t="s">
        <v>15</v>
      </c>
      <c r="E4" s="68">
        <v>0</v>
      </c>
      <c r="F4" s="68">
        <v>100</v>
      </c>
      <c r="G4" s="68">
        <v>0</v>
      </c>
      <c r="H4" s="71">
        <f>E4+F4+G4</f>
        <v>100</v>
      </c>
      <c r="I4" s="73"/>
      <c r="J4" s="68"/>
      <c r="K4" s="73"/>
      <c r="L4" s="73"/>
      <c r="M4" s="73"/>
    </row>
    <row r="5" spans="1:13" s="62" customFormat="1" ht="54.75" customHeight="1">
      <c r="A5" s="94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6"/>
      <c r="L5" s="74">
        <f>SUM(L3:L4)</f>
        <v>0</v>
      </c>
      <c r="M5" s="74">
        <f>SUM(M3:M4)</f>
        <v>0</v>
      </c>
    </row>
  </sheetData>
  <sheetProtection selectLockedCells="1" selectUnlockedCells="1"/>
  <mergeCells count="2">
    <mergeCell ref="A5:K5"/>
    <mergeCell ref="A1:M1"/>
  </mergeCells>
  <printOptions/>
  <pageMargins left="0" right="0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="91" zoomScaleNormal="91" zoomScaleSheetLayoutView="100" zoomScalePageLayoutView="0" workbookViewId="0" topLeftCell="A1">
      <selection activeCell="B7" sqref="B7"/>
    </sheetView>
  </sheetViews>
  <sheetFormatPr defaultColWidth="8.796875" defaultRowHeight="14.25"/>
  <cols>
    <col min="1" max="1" width="3.8984375" style="0" customWidth="1"/>
    <col min="2" max="2" width="39.19921875" style="0" customWidth="1"/>
    <col min="3" max="3" width="18.19921875" style="0" customWidth="1"/>
    <col min="4" max="4" width="18.3984375" style="0" customWidth="1"/>
  </cols>
  <sheetData>
    <row r="1" spans="1:4" s="63" customFormat="1" ht="15">
      <c r="A1" s="65" t="s">
        <v>53</v>
      </c>
      <c r="B1" s="65" t="s">
        <v>54</v>
      </c>
      <c r="C1" s="65" t="s">
        <v>12</v>
      </c>
      <c r="D1" s="65" t="s">
        <v>13</v>
      </c>
    </row>
    <row r="2" spans="1:4" ht="38.25" customHeight="1">
      <c r="A2" s="31">
        <v>1</v>
      </c>
      <c r="B2" s="75" t="s">
        <v>55</v>
      </c>
      <c r="C2" s="76">
        <f>'Pakiet 1'!L37</f>
        <v>0</v>
      </c>
      <c r="D2" s="76">
        <f>'Pakiet 1'!M37</f>
        <v>0</v>
      </c>
    </row>
    <row r="3" spans="1:4" ht="34.5" customHeight="1">
      <c r="A3" s="31">
        <v>2</v>
      </c>
      <c r="B3" s="78" t="s">
        <v>64</v>
      </c>
      <c r="C3" s="76">
        <f>'Pakiet 2'!L5</f>
        <v>0</v>
      </c>
      <c r="D3" s="76">
        <f>'Pakiet 2'!M5</f>
        <v>0</v>
      </c>
    </row>
    <row r="4" spans="1:4" s="63" customFormat="1" ht="40.5" customHeight="1">
      <c r="A4" s="100" t="s">
        <v>42</v>
      </c>
      <c r="B4" s="100"/>
      <c r="C4" s="77">
        <f>SUM(C2:C3)</f>
        <v>0</v>
      </c>
      <c r="D4" s="77">
        <f>SUM(D2:D3)</f>
        <v>0</v>
      </c>
    </row>
  </sheetData>
  <sheetProtection selectLockedCells="1" selectUnlockedCells="1"/>
  <mergeCells count="1">
    <mergeCell ref="A4:B4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Barska</dc:creator>
  <cp:keywords/>
  <dc:description/>
  <cp:lastModifiedBy>Aleksandra Mrówka</cp:lastModifiedBy>
  <cp:lastPrinted>2023-06-09T08:36:41Z</cp:lastPrinted>
  <dcterms:created xsi:type="dcterms:W3CDTF">2023-05-04T06:41:19Z</dcterms:created>
  <dcterms:modified xsi:type="dcterms:W3CDTF">2023-09-25T09:25:35Z</dcterms:modified>
  <cp:category/>
  <cp:version/>
  <cp:contentType/>
  <cp:contentStatus/>
</cp:coreProperties>
</file>