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\ZAMÓWIENIA PONIŻEJ 130 tyś netto\DOSTAWY\SRZP261-1-0042_24 Sukcesywna dostawa znaków drogowych\PUBLIKACJA - Platforma\"/>
    </mc:Choice>
  </mc:AlternateContent>
  <xr:revisionPtr revIDLastSave="0" documentId="13_ncr:1_{E69C6E52-C2A7-4274-A99F-306A5B735D73}" xr6:coauthVersionLast="47" xr6:coauthVersionMax="47" xr10:uidLastSave="{00000000-0000-0000-0000-000000000000}"/>
  <bookViews>
    <workbookView xWindow="28680" yWindow="-120" windowWidth="29040" windowHeight="15840" tabRatio="711" xr2:uid="{316B6581-8801-4955-9C0A-93FF560531CB}"/>
  </bookViews>
  <sheets>
    <sheet name="Zapotrzebowanie 2024" sheetId="7" r:id="rId1"/>
  </sheets>
  <definedNames>
    <definedName name="_xlnm.Print_Area" localSheetId="0">'Zapotrzebowanie 2024'!$A$1:$L$170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7" i="7" l="1"/>
  <c r="I97" i="7"/>
  <c r="L97" i="7" s="1"/>
  <c r="D97" i="7"/>
  <c r="L126" i="7"/>
  <c r="L125" i="7"/>
  <c r="K41" i="7"/>
  <c r="I41" i="7"/>
  <c r="K105" i="7"/>
  <c r="K106" i="7"/>
  <c r="K107" i="7"/>
  <c r="K108" i="7"/>
  <c r="K109" i="7"/>
  <c r="K104" i="7"/>
  <c r="K87" i="7"/>
  <c r="K88" i="7"/>
  <c r="K89" i="7"/>
  <c r="K90" i="7"/>
  <c r="K91" i="7"/>
  <c r="K92" i="7"/>
  <c r="K93" i="7"/>
  <c r="K94" i="7"/>
  <c r="K95" i="7"/>
  <c r="K96" i="7"/>
  <c r="L96" i="7" s="1"/>
  <c r="K98" i="7"/>
  <c r="K99" i="7"/>
  <c r="K100" i="7"/>
  <c r="K86" i="7"/>
  <c r="I98" i="7"/>
  <c r="I99" i="7"/>
  <c r="I100" i="7"/>
  <c r="I101" i="7"/>
  <c r="L101" i="7" s="1"/>
  <c r="I102" i="7"/>
  <c r="L102" i="7" s="1"/>
  <c r="I103" i="7"/>
  <c r="L103" i="7" s="1"/>
  <c r="I104" i="7"/>
  <c r="I105" i="7"/>
  <c r="I106" i="7"/>
  <c r="I107" i="7"/>
  <c r="I108" i="7"/>
  <c r="I109" i="7"/>
  <c r="I85" i="7"/>
  <c r="L85" i="7" s="1"/>
  <c r="I86" i="7"/>
  <c r="I87" i="7"/>
  <c r="I88" i="7"/>
  <c r="I89" i="7"/>
  <c r="I90" i="7"/>
  <c r="I91" i="7"/>
  <c r="I92" i="7"/>
  <c r="I93" i="7"/>
  <c r="I94" i="7"/>
  <c r="I95" i="7"/>
  <c r="I84" i="7"/>
  <c r="L84" i="7" s="1"/>
  <c r="K68" i="7"/>
  <c r="K69" i="7"/>
  <c r="K70" i="7"/>
  <c r="K71" i="7"/>
  <c r="K72" i="7"/>
  <c r="K73" i="7"/>
  <c r="K74" i="7"/>
  <c r="K75" i="7"/>
  <c r="K76" i="7"/>
  <c r="K77" i="7"/>
  <c r="K78" i="7"/>
  <c r="K79" i="7"/>
  <c r="I68" i="7"/>
  <c r="I69" i="7"/>
  <c r="I70" i="7"/>
  <c r="I71" i="7"/>
  <c r="I72" i="7"/>
  <c r="I73" i="7"/>
  <c r="I74" i="7"/>
  <c r="I75" i="7"/>
  <c r="I76" i="7"/>
  <c r="I77" i="7"/>
  <c r="I78" i="7"/>
  <c r="I79" i="7"/>
  <c r="K67" i="7"/>
  <c r="I67" i="7"/>
  <c r="I59" i="7"/>
  <c r="I60" i="7"/>
  <c r="I61" i="7"/>
  <c r="I62" i="7"/>
  <c r="I58" i="7"/>
  <c r="K53" i="7"/>
  <c r="K54" i="7"/>
  <c r="K55" i="7"/>
  <c r="K56" i="7"/>
  <c r="K57" i="7"/>
  <c r="L57" i="7" s="1"/>
  <c r="K58" i="7"/>
  <c r="K59" i="7"/>
  <c r="K60" i="7"/>
  <c r="K61" i="7"/>
  <c r="K62" i="7"/>
  <c r="I53" i="7"/>
  <c r="I54" i="7"/>
  <c r="I55" i="7"/>
  <c r="I56" i="7"/>
  <c r="K52" i="7"/>
  <c r="I52" i="7"/>
  <c r="K46" i="7"/>
  <c r="I46" i="7"/>
  <c r="K36" i="7"/>
  <c r="I36" i="7"/>
  <c r="K31" i="7"/>
  <c r="I31" i="7"/>
  <c r="E127" i="7"/>
  <c r="L115" i="7"/>
  <c r="L116" i="7"/>
  <c r="L117" i="7"/>
  <c r="L118" i="7"/>
  <c r="L119" i="7"/>
  <c r="L120" i="7"/>
  <c r="L114" i="7"/>
  <c r="E121" i="7"/>
  <c r="F110" i="7"/>
  <c r="E110" i="7"/>
  <c r="D85" i="7"/>
  <c r="D86" i="7"/>
  <c r="D87" i="7"/>
  <c r="D88" i="7"/>
  <c r="D89" i="7"/>
  <c r="D90" i="7"/>
  <c r="D91" i="7"/>
  <c r="D92" i="7"/>
  <c r="D93" i="7"/>
  <c r="D94" i="7"/>
  <c r="D95" i="7"/>
  <c r="D96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84" i="7"/>
  <c r="F80" i="7"/>
  <c r="E80" i="7"/>
  <c r="D68" i="7"/>
  <c r="D69" i="7"/>
  <c r="D70" i="7"/>
  <c r="D71" i="7"/>
  <c r="D72" i="7"/>
  <c r="D73" i="7"/>
  <c r="D74" i="7"/>
  <c r="D75" i="7"/>
  <c r="D76" i="7"/>
  <c r="D77" i="7"/>
  <c r="D78" i="7"/>
  <c r="D79" i="7"/>
  <c r="D67" i="7"/>
  <c r="F47" i="7"/>
  <c r="E47" i="7"/>
  <c r="F42" i="7"/>
  <c r="E42" i="7"/>
  <c r="F37" i="7"/>
  <c r="E37" i="7"/>
  <c r="F32" i="7"/>
  <c r="E32" i="7"/>
  <c r="F63" i="7"/>
  <c r="E63" i="7"/>
  <c r="D53" i="7"/>
  <c r="D54" i="7"/>
  <c r="D55" i="7"/>
  <c r="D56" i="7"/>
  <c r="D57" i="7"/>
  <c r="D58" i="7"/>
  <c r="D59" i="7"/>
  <c r="D60" i="7"/>
  <c r="D61" i="7"/>
  <c r="D62" i="7"/>
  <c r="D52" i="7"/>
  <c r="D46" i="7"/>
  <c r="D41" i="7"/>
  <c r="D36" i="7"/>
  <c r="D31" i="7"/>
  <c r="L95" i="7" l="1"/>
  <c r="L105" i="7"/>
  <c r="L53" i="7"/>
  <c r="L93" i="7"/>
  <c r="L86" i="7"/>
  <c r="L109" i="7"/>
  <c r="L127" i="7"/>
  <c r="K139" i="7" s="1"/>
  <c r="L55" i="7"/>
  <c r="L41" i="7"/>
  <c r="L42" i="7" s="1"/>
  <c r="K133" i="7" s="1"/>
  <c r="L31" i="7"/>
  <c r="L32" i="7" s="1"/>
  <c r="K131" i="7" s="1"/>
  <c r="L92" i="7"/>
  <c r="L73" i="7"/>
  <c r="L108" i="7"/>
  <c r="L100" i="7"/>
  <c r="L46" i="7"/>
  <c r="L47" i="7" s="1"/>
  <c r="K134" i="7" s="1"/>
  <c r="L52" i="7"/>
  <c r="L75" i="7"/>
  <c r="L88" i="7"/>
  <c r="L74" i="7"/>
  <c r="L62" i="7"/>
  <c r="L67" i="7"/>
  <c r="L87" i="7"/>
  <c r="L36" i="7"/>
  <c r="L37" i="7" s="1"/>
  <c r="K132" i="7" s="1"/>
  <c r="L60" i="7"/>
  <c r="L76" i="7"/>
  <c r="L68" i="7"/>
  <c r="L59" i="7"/>
  <c r="L106" i="7"/>
  <c r="L61" i="7"/>
  <c r="L77" i="7"/>
  <c r="L69" i="7"/>
  <c r="L94" i="7"/>
  <c r="L104" i="7"/>
  <c r="L54" i="7"/>
  <c r="L91" i="7"/>
  <c r="L90" i="7"/>
  <c r="L72" i="7"/>
  <c r="L89" i="7"/>
  <c r="L107" i="7"/>
  <c r="L99" i="7"/>
  <c r="L79" i="7"/>
  <c r="L98" i="7"/>
  <c r="L71" i="7"/>
  <c r="L56" i="7"/>
  <c r="L78" i="7"/>
  <c r="L70" i="7"/>
  <c r="L58" i="7"/>
  <c r="L121" i="7"/>
  <c r="K138" i="7" s="1"/>
  <c r="L110" i="7" l="1"/>
  <c r="K137" i="7" s="1"/>
  <c r="L63" i="7"/>
  <c r="K135" i="7" s="1"/>
  <c r="L80" i="7"/>
  <c r="K136" i="7" s="1"/>
  <c r="K140" i="7" l="1"/>
</calcChain>
</file>

<file path=xl/sharedStrings.xml><?xml version="1.0" encoding="utf-8"?>
<sst xmlns="http://schemas.openxmlformats.org/spreadsheetml/2006/main" count="332" uniqueCount="156">
  <si>
    <t>U-18b</t>
  </si>
  <si>
    <t>U-3c</t>
  </si>
  <si>
    <t>U-3b</t>
  </si>
  <si>
    <t>U-1a</t>
  </si>
  <si>
    <t>T-16</t>
  </si>
  <si>
    <t>D-2</t>
  </si>
  <si>
    <t>Symbol znaku</t>
  </si>
  <si>
    <t>L.p.</t>
  </si>
  <si>
    <t>Uwagi</t>
  </si>
  <si>
    <t>D-6</t>
  </si>
  <si>
    <t>U-18a</t>
  </si>
  <si>
    <t>D-3</t>
  </si>
  <si>
    <t>D-42</t>
  </si>
  <si>
    <t>D-43</t>
  </si>
  <si>
    <t>D-5</t>
  </si>
  <si>
    <t>D-18</t>
  </si>
  <si>
    <t>U-1b</t>
  </si>
  <si>
    <t>U-14e</t>
  </si>
  <si>
    <t>T-1 (czysta)</t>
  </si>
  <si>
    <t>T-2 (bez ilości km)</t>
  </si>
  <si>
    <t>D-1</t>
  </si>
  <si>
    <t>D-15</t>
  </si>
  <si>
    <t>D-18a</t>
  </si>
  <si>
    <t>50 m</t>
  </si>
  <si>
    <t>100 m</t>
  </si>
  <si>
    <t>T-27</t>
  </si>
  <si>
    <t>T-29</t>
  </si>
  <si>
    <t>U-3a</t>
  </si>
  <si>
    <t>U-3d</t>
  </si>
  <si>
    <t>U-5a</t>
  </si>
  <si>
    <t>T-1 (50 m)</t>
  </si>
  <si>
    <t>T-1 (100 m)</t>
  </si>
  <si>
    <t>T-21 (czysta biała)</t>
  </si>
  <si>
    <t>T-3 (na żółtym tle)</t>
  </si>
  <si>
    <t>T-6 (czysta)</t>
  </si>
  <si>
    <t>U-12a</t>
  </si>
  <si>
    <t>Tabliczka (żółta)</t>
  </si>
  <si>
    <t>U-22 (10 m)</t>
  </si>
  <si>
    <t>Ø 800 mm</t>
  </si>
  <si>
    <t>600 x 360 mm</t>
  </si>
  <si>
    <t>D-6 + T-27 na tle żółtym fluorescencyjnym</t>
  </si>
  <si>
    <t xml:space="preserve">     </t>
  </si>
  <si>
    <t>Tabela nr 1 - Znaki ostrzegawcze typ A</t>
  </si>
  <si>
    <t>Tabela nr 2 - Znaki zakazu typ B</t>
  </si>
  <si>
    <t>Tabela nr 3 - Znaki nakazu typ C</t>
  </si>
  <si>
    <t xml:space="preserve">Tabela nr 6 - Tabliczki do znaków drogowych typ T </t>
  </si>
  <si>
    <t>Tabela nr 7 - Urządzenia bezpieczeństwa ruchu drogowego typ U</t>
  </si>
  <si>
    <t>Tabela nr 8 - Inne</t>
  </si>
  <si>
    <t>Formularz asortymentowo - cenowy</t>
  </si>
  <si>
    <t>•</t>
  </si>
  <si>
    <t>Instrukcja wypełniania Tabeli nr 1 do 7:</t>
  </si>
  <si>
    <t>dla znaków I Kategorii (typ folii I) wycenić znaki w rozm. - 530 x 1200 mm; dla znaków II Kategorii (typ folii II) wycenić znaki w rozm. -  700 x 1200 mm;</t>
  </si>
  <si>
    <t>Planowana łączna ilość znaków
 [szt.]</t>
  </si>
  <si>
    <t>Planowana ilość znaków I kategorii 
[szt.]</t>
  </si>
  <si>
    <t>Planowana ilość znaków II kategorii 
[szt.]</t>
  </si>
  <si>
    <t xml:space="preserve">Oferowana cena jednostkowa brutto znaku I kategorii 
[PLN] </t>
  </si>
  <si>
    <t>Dotyczy postępowania o udzielenie zamówienia publicznego o wartości poniżej progu stosowania ustawy z dnia 11 września 2019 r. Prawo zamówień publicznych, określonego w art. 2 ust. 1 pkt 1) tejże, tj. poniżej kwoty 130 000 zł, pod nazwą</t>
  </si>
  <si>
    <t>Tabela nr 4 - Znaki kierunku i miejscowości typ E</t>
  </si>
  <si>
    <t>Tabela nr 5 - Znaki informacyjne typ D</t>
  </si>
  <si>
    <t>RAZEM:</t>
  </si>
  <si>
    <t>Tabela nr 9 - Naklejki odblaskowe do znaków na Drogi Wojewódzkie</t>
  </si>
  <si>
    <t xml:space="preserve">tekst: uszkodzona droga na długości …... km </t>
  </si>
  <si>
    <t>1200 x 600 mm</t>
  </si>
  <si>
    <t>1800 x 600 mm</t>
  </si>
  <si>
    <t>2400 x 600 mm</t>
  </si>
  <si>
    <t>3000 x 600 mm</t>
  </si>
  <si>
    <t>U-23a/U-23b/U-23c</t>
  </si>
  <si>
    <t>l.p.</t>
  </si>
  <si>
    <t>Planowana ilość znaków 
I kategorii 
[szt.]</t>
  </si>
  <si>
    <t>Ø 60 mm, grubość ścianki 2,9 mm, słupki powinny być wyposażone w kapturki chroniące przed opadami oraz w elementy zapewniające możliwość stabilnego montażu do podłoża</t>
  </si>
  <si>
    <t>Rodzaj znaku</t>
  </si>
  <si>
    <t xml:space="preserve">Oferowana cena jednostkowa brutto 
znaku I kategorii 
[PLN] </t>
  </si>
  <si>
    <t xml:space="preserve">Oferowana cena jednostkowa brutto 
znaku II kategorii 
[PLN] </t>
  </si>
  <si>
    <t>kol. A</t>
  </si>
  <si>
    <t>kol. B</t>
  </si>
  <si>
    <t>kol. C</t>
  </si>
  <si>
    <t>kol. D</t>
  </si>
  <si>
    <t>kol. E</t>
  </si>
  <si>
    <t>kol. F</t>
  </si>
  <si>
    <t xml:space="preserve">Naklejki odblaskower wzór </t>
  </si>
  <si>
    <t>Naklejka z foli odblaskowej  80x30</t>
  </si>
  <si>
    <t>Naklejka z foli odblaskowej  210x80</t>
  </si>
  <si>
    <t>Oferowana cena jednostkowa brutto znaku I kategorii 
[PLN]</t>
  </si>
  <si>
    <r>
      <t xml:space="preserve">Wartość brutto znaków 
I kategorii 
[PLN]
</t>
    </r>
    <r>
      <rPr>
        <b/>
        <sz val="9"/>
        <color rgb="FFC00000"/>
        <rFont val="Arial"/>
        <family val="2"/>
        <charset val="238"/>
      </rPr>
      <t>[kol. C x kol. E]</t>
    </r>
  </si>
  <si>
    <t xml:space="preserve">słupki (3,8 m) Ø </t>
  </si>
  <si>
    <t>słupki (4,5 m)</t>
  </si>
  <si>
    <t>słupki (4,5 m) - odblaskowe czerwone</t>
  </si>
  <si>
    <t>słupki (4,5 m) - odblaskowe żółte</t>
  </si>
  <si>
    <t>słupek kończący ( 1, 5m) do montażu barier typu olsztyńskiego</t>
  </si>
  <si>
    <t>uchwyty</t>
  </si>
  <si>
    <t xml:space="preserve">słupki odblaskowe białe (4,5m) </t>
  </si>
  <si>
    <r>
      <t xml:space="preserve">Wartość brutto znaków 
I kategorii 
[PLN]
</t>
    </r>
    <r>
      <rPr>
        <i/>
        <sz val="9"/>
        <color rgb="FFC00000"/>
        <rFont val="Arial"/>
        <family val="2"/>
        <charset val="238"/>
      </rPr>
      <t xml:space="preserve">
[kol. D x kol. G]</t>
    </r>
  </si>
  <si>
    <r>
      <t xml:space="preserve">Wartość brutto znaków 
II kategorii 
[PLN] 
</t>
    </r>
    <r>
      <rPr>
        <i/>
        <sz val="9"/>
        <color rgb="FFC00000"/>
        <rFont val="Arial"/>
        <family val="2"/>
        <charset val="238"/>
      </rPr>
      <t xml:space="preserve">
[kol. E x kol. I]</t>
    </r>
  </si>
  <si>
    <r>
      <t xml:space="preserve">Razem wartość brutto 
[PLN] 
</t>
    </r>
    <r>
      <rPr>
        <i/>
        <sz val="9"/>
        <color rgb="FFC00000"/>
        <rFont val="Arial"/>
        <family val="2"/>
        <charset val="238"/>
      </rPr>
      <t xml:space="preserve">
[kol. H + kol. J]</t>
    </r>
  </si>
  <si>
    <t>Tabela nr 10 - PODSUMOWANIE</t>
  </si>
  <si>
    <t>[kol. A]</t>
  </si>
  <si>
    <t>[kol. B]</t>
  </si>
  <si>
    <t>[kol. C]</t>
  </si>
  <si>
    <r>
      <rPr>
        <b/>
        <sz val="11"/>
        <color rgb="FF000000"/>
        <rFont val="Czcionka tekstu podstawowego"/>
        <charset val="238"/>
      </rPr>
      <t>OFEROWANA WARTOŚĆ BRUTTO za znaki typu A: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1]</t>
    </r>
  </si>
  <si>
    <r>
      <rPr>
        <b/>
        <sz val="11"/>
        <color rgb="FF000000"/>
        <rFont val="Czcionka tekstu podstawowego"/>
        <charset val="238"/>
      </rPr>
      <t>OFEROWANA WARTOŚĆ BRUTTO za znaki typu B: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2]</t>
    </r>
  </si>
  <si>
    <r>
      <rPr>
        <b/>
        <sz val="11"/>
        <color rgb="FF000000"/>
        <rFont val="Czcionka tekstu podstawowego"/>
        <charset val="238"/>
      </rPr>
      <t>OFEROWANA WARTOŚĆ BRUTTO za znaki typu C: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3]</t>
    </r>
  </si>
  <si>
    <r>
      <rPr>
        <b/>
        <sz val="11"/>
        <color rgb="FF000000"/>
        <rFont val="Czcionka tekstu podstawowego"/>
        <charset val="238"/>
      </rPr>
      <t>OFEROWANA WARTOŚĆ BRUTTO za znaki typu D: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4]</t>
    </r>
  </si>
  <si>
    <r>
      <rPr>
        <b/>
        <sz val="11"/>
        <color rgb="FF000000"/>
        <rFont val="Czcionka tekstu podstawowego"/>
        <charset val="238"/>
      </rPr>
      <t>OFEROWANA WARTOŚĆ BRUTTO za znaki typu E: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5]</t>
    </r>
  </si>
  <si>
    <r>
      <rPr>
        <b/>
        <sz val="11"/>
        <color rgb="FF000000"/>
        <rFont val="Czcionka tekstu podstawowego"/>
        <charset val="238"/>
      </rPr>
      <t>OFEROWANA WARTOŚĆ BRUTTO za znaki typu T: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6]</t>
    </r>
  </si>
  <si>
    <r>
      <rPr>
        <b/>
        <sz val="11"/>
        <color rgb="FF000000"/>
        <rFont val="Czcionka tekstu podstawowego"/>
        <charset val="238"/>
      </rPr>
      <t>OFEROWANA WARTOŚĆ BRUTTO za znaki typu U: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7]</t>
    </r>
  </si>
  <si>
    <r>
      <rPr>
        <b/>
        <sz val="11"/>
        <color rgb="FF000000"/>
        <rFont val="Czcionka tekstu podstawowego"/>
        <charset val="238"/>
      </rPr>
      <t>OFEROWANA WARTOŚĆ BRUTTO za znaki INNE: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8]</t>
    </r>
  </si>
  <si>
    <r>
      <rPr>
        <b/>
        <sz val="11"/>
        <color rgb="FF000000"/>
        <rFont val="Czcionka tekstu podstawowego"/>
        <charset val="238"/>
      </rPr>
      <t>OFEROWANA WARTOŚĆ BRUTTO za Naklejki odblaskowe do znaków na Drogi Wojewódzkie: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9]</t>
    </r>
  </si>
  <si>
    <r>
      <rPr>
        <b/>
        <sz val="11"/>
        <color rgb="FF000000"/>
        <rFont val="Czcionka tekstu podstawowego"/>
        <charset val="238"/>
      </rPr>
      <t xml:space="preserve">ŁĄCZNA WARTOŚĆ BRUTTO  - </t>
    </r>
    <r>
      <rPr>
        <b/>
        <u/>
        <sz val="11"/>
        <color rgb="FF000000"/>
        <rFont val="Czcionka tekstu podstawowego"/>
        <charset val="238"/>
      </rPr>
      <t>CENA OFERTOWA ZAMÓWIENIA PODSTAWOWEGO</t>
    </r>
    <r>
      <rPr>
        <b/>
        <sz val="11"/>
        <color rgb="FF000000"/>
        <rFont val="Czcionka tekstu podstawowego"/>
        <charset val="238"/>
      </rPr>
      <t xml:space="preserve">
 </t>
    </r>
    <r>
      <rPr>
        <sz val="11"/>
        <color rgb="FFC00000"/>
        <rFont val="Czcionka tekstu podstawowego"/>
        <charset val="238"/>
      </rPr>
      <t>[suma wierszy od 1 – 9]</t>
    </r>
  </si>
  <si>
    <t>Obliczona łączna wartość brutto w wierszu 10 w kol. C jest jednocześnie CENĄ OFERTOWĄ BRUTTO ZAMÓWIENIA PODSTAWOWEGO i należy ją przenieść do Formularza ofertowego (Załącznik nr 1) do odpowiedniego wiersza.</t>
  </si>
  <si>
    <t>[kol. D]</t>
  </si>
  <si>
    <t>[kol. E]</t>
  </si>
  <si>
    <t>[kol. F]</t>
  </si>
  <si>
    <t>[kol. G]</t>
  </si>
  <si>
    <t>[kol. H]</t>
  </si>
  <si>
    <t>[kol. I]</t>
  </si>
  <si>
    <t>[kol. J]</t>
  </si>
  <si>
    <t>[kol. K]</t>
  </si>
  <si>
    <r>
      <t xml:space="preserve">SRZP261-1-0042/24 
</t>
    </r>
    <r>
      <rPr>
        <sz val="10"/>
        <color rgb="FF000000"/>
        <rFont val="Calibri"/>
        <family val="2"/>
        <charset val="238"/>
      </rPr>
      <t>(numer referencyjny postępowania)</t>
    </r>
  </si>
  <si>
    <r>
      <t xml:space="preserve">Załącznik nr 2
</t>
    </r>
    <r>
      <rPr>
        <i/>
        <sz val="11"/>
        <color rgb="FF000000"/>
        <rFont val="Calibri"/>
        <family val="2"/>
        <charset val="238"/>
      </rPr>
      <t>do Zaproszenia do składania ofert</t>
    </r>
  </si>
  <si>
    <t>Zakup wraz z sukcesywną dostawą znaków drogowych pionowych, urządzeń bezpieczeństwa ruchu
oraz tablic informacyjnych i słupków do znaków drogowych na drogi powiatowe i wojewódzkie</t>
  </si>
  <si>
    <r>
      <rPr>
        <sz val="11"/>
        <color rgb="FF000000"/>
        <rFont val="Calibri"/>
        <family val="2"/>
        <charset val="238"/>
      </rPr>
      <t>_______________ , dnia ______________ r.</t>
    </r>
    <r>
      <rPr>
        <sz val="9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   (miejscowość)</t>
    </r>
  </si>
  <si>
    <r>
      <rPr>
        <sz val="11"/>
        <color rgb="FF000000"/>
        <rFont val="Calibri"/>
        <family val="2"/>
        <charset val="238"/>
      </rPr>
      <t>___________________________________________</t>
    </r>
    <r>
      <rPr>
        <sz val="9"/>
        <color rgb="FF000000"/>
        <rFont val="Calibri"/>
        <family val="2"/>
        <charset val="238"/>
      </rPr>
      <t xml:space="preserve">
(Czytelny podpis lub pieczęć imienna i podpis
osoby uprawnionej do reprezentacji Wykonawcy)</t>
    </r>
  </si>
  <si>
    <r>
      <rPr>
        <b/>
        <u/>
        <sz val="11"/>
        <color rgb="FF000000"/>
        <rFont val="Calibri"/>
        <family val="2"/>
        <charset val="238"/>
      </rPr>
      <t>WYKONAWCA</t>
    </r>
    <r>
      <rPr>
        <b/>
        <sz val="11"/>
        <color rgb="FF000000"/>
        <rFont val="Calibri"/>
        <family val="2"/>
        <charset val="238"/>
      </rPr>
      <t xml:space="preserve">: </t>
    </r>
    <r>
      <rPr>
        <i/>
        <sz val="10"/>
        <color rgb="FF000000"/>
        <rFont val="Calibri"/>
        <family val="2"/>
        <charset val="238"/>
      </rPr>
      <t>Pełna nazwa (firma) Wykonawcy; Siedziba / miejsce prowadzenia działalności gospodarczej / miejsce zamieszkania;
NIP / REGON / KRS lub PIECZĘĆ FIRMOWA]</t>
    </r>
  </si>
  <si>
    <r>
      <rPr>
        <b/>
        <i/>
        <u/>
        <sz val="11"/>
        <color rgb="FF000000"/>
        <rFont val="Calibri"/>
        <family val="2"/>
        <charset val="238"/>
      </rPr>
      <t>Zamawiający</t>
    </r>
    <r>
      <rPr>
        <b/>
        <i/>
        <sz val="11"/>
        <color rgb="FF000000"/>
        <rFont val="Calibri"/>
        <family val="2"/>
        <charset val="238"/>
      </rPr>
      <t>:
Powiat Zawierciański – Starostwo Powiatowe w Zawierciu
ul. Sienkiewicza 34
42-400 Zawiercie
NIP: 6492296830, REGON: 276255252</t>
    </r>
  </si>
  <si>
    <t>Instrukcja wypełniania Tabeli nr 8 - 9:</t>
  </si>
  <si>
    <t>Uwaga:
Znaki Kategorii I winny być wykonane w  folii typu I, a znaki Kategorii II winny być wykonane w  folii typu II; 
Zamawiający informuje, iż w cenie ofertowej (jednostkowej) brutto znaku, winna zawierać się cena za znaku wraz z ceną za komplet uchwytów przewidzianych dla danej kategorii znaków.</t>
  </si>
  <si>
    <r>
      <t xml:space="preserve">RAZEM TABELA nr 1:
</t>
    </r>
    <r>
      <rPr>
        <b/>
        <sz val="8"/>
        <color rgb="FFC00000"/>
        <rFont val="Arial"/>
        <family val="2"/>
        <charset val="238"/>
      </rPr>
      <t>[suma wszystkich wierszy tabeli nr 1]</t>
    </r>
  </si>
  <si>
    <r>
      <t xml:space="preserve">RAZEM TABELA nr 2:
</t>
    </r>
    <r>
      <rPr>
        <b/>
        <sz val="8"/>
        <color rgb="FFC00000"/>
        <rFont val="Arial"/>
        <family val="2"/>
        <charset val="238"/>
      </rPr>
      <t>[suma wszystkich wierszy tabeli nr 2]</t>
    </r>
  </si>
  <si>
    <r>
      <t xml:space="preserve">RAZEM TABELA nr 3:
</t>
    </r>
    <r>
      <rPr>
        <b/>
        <sz val="8"/>
        <color rgb="FFC00000"/>
        <rFont val="Arial"/>
        <family val="2"/>
        <charset val="238"/>
      </rPr>
      <t>[suma wszystkich wierszy tabeli nr 3]</t>
    </r>
  </si>
  <si>
    <r>
      <t xml:space="preserve">RAZEM TABELA nr 4:
</t>
    </r>
    <r>
      <rPr>
        <b/>
        <sz val="8"/>
        <color rgb="FFC00000"/>
        <rFont val="Arial"/>
        <family val="2"/>
        <charset val="238"/>
      </rPr>
      <t>[suma wszystkich wierszy tabeli nr 4]</t>
    </r>
  </si>
  <si>
    <r>
      <t xml:space="preserve">RAZEM TABELA nr 5:
</t>
    </r>
    <r>
      <rPr>
        <b/>
        <sz val="8"/>
        <color rgb="FFC00000"/>
        <rFont val="Arial"/>
        <family val="2"/>
        <charset val="238"/>
      </rPr>
      <t>[suma wszystkich wierszy tabeli nr 5]</t>
    </r>
  </si>
  <si>
    <r>
      <t xml:space="preserve">RAZEM TABELA nr 6:
</t>
    </r>
    <r>
      <rPr>
        <b/>
        <sz val="8"/>
        <color rgb="FFC00000"/>
        <rFont val="Arial"/>
        <family val="2"/>
        <charset val="238"/>
      </rPr>
      <t>[suma wszystkich wierszy tabeli nr 6]</t>
    </r>
  </si>
  <si>
    <r>
      <t xml:space="preserve">RAZEM TABELA nr 7:
</t>
    </r>
    <r>
      <rPr>
        <b/>
        <sz val="8"/>
        <color rgb="FFC00000"/>
        <rFont val="Arial"/>
        <family val="2"/>
        <charset val="238"/>
      </rPr>
      <t>[suma wszystkich wierszy tabeli nr 7]</t>
    </r>
  </si>
  <si>
    <r>
      <t xml:space="preserve">RAZEM TABELA nr 8:
</t>
    </r>
    <r>
      <rPr>
        <b/>
        <sz val="8"/>
        <color rgb="FFC00000"/>
        <rFont val="Arial"/>
        <family val="2"/>
        <charset val="238"/>
      </rPr>
      <t>[suma wszystkich wierszy tabeli nr 8]</t>
    </r>
  </si>
  <si>
    <r>
      <t xml:space="preserve">RAZEM TABELA nr 9:
</t>
    </r>
    <r>
      <rPr>
        <b/>
        <sz val="8"/>
        <color rgb="FFC00000"/>
        <rFont val="Arial"/>
        <family val="2"/>
        <charset val="238"/>
      </rPr>
      <t>[suma wszystkich wierszy tabeli nr 9]</t>
    </r>
  </si>
  <si>
    <t>Do wyceny przyjąć znaki + komplet uchwytów do montażu na podwójnym słupku</t>
  </si>
  <si>
    <r>
      <rPr>
        <i/>
        <u/>
        <sz val="10"/>
        <color theme="1"/>
        <rFont val="Calibri"/>
        <family val="2"/>
        <scheme val="minor"/>
      </rPr>
      <t xml:space="preserve">W kolumnie </t>
    </r>
    <r>
      <rPr>
        <b/>
        <i/>
        <u/>
        <sz val="10"/>
        <color theme="1"/>
        <rFont val="Calibri"/>
        <family val="2"/>
        <charset val="238"/>
        <scheme val="minor"/>
      </rPr>
      <t>G</t>
    </r>
    <r>
      <rPr>
        <i/>
        <u/>
        <sz val="10"/>
        <color theme="1"/>
        <rFont val="Calibri"/>
        <family val="2"/>
        <scheme val="minor"/>
      </rPr>
      <t xml:space="preserve"> oraz w kolumnie </t>
    </r>
    <r>
      <rPr>
        <b/>
        <i/>
        <u/>
        <sz val="10"/>
        <color theme="1"/>
        <rFont val="Calibri"/>
        <family val="2"/>
        <charset val="238"/>
        <scheme val="minor"/>
      </rPr>
      <t>I</t>
    </r>
    <r>
      <rPr>
        <i/>
        <sz val="10"/>
        <color theme="1"/>
        <rFont val="Calibri"/>
        <family val="2"/>
        <scheme val="minor"/>
      </rPr>
      <t xml:space="preserve"> - należy wpisać oferowane ceny jednostkowe brutto; </t>
    </r>
    <r>
      <rPr>
        <i/>
        <u/>
        <sz val="10"/>
        <color theme="1"/>
        <rFont val="Calibri"/>
        <family val="2"/>
        <charset val="238"/>
        <scheme val="minor"/>
      </rPr>
      <t>Ceny ofertowe - jednostkowe - brutto będą podstawą rozliczeń pomiędzy Zamawiającym a Wykonawcą w całym okresie obowiązywania umowy</t>
    </r>
    <r>
      <rPr>
        <i/>
        <sz val="10"/>
        <color theme="1"/>
        <rFont val="Calibri"/>
        <family val="2"/>
        <scheme val="minor"/>
      </rPr>
      <t>;</t>
    </r>
  </si>
  <si>
    <r>
      <rPr>
        <i/>
        <u/>
        <sz val="10"/>
        <color theme="1"/>
        <rFont val="Calibri"/>
        <family val="2"/>
        <scheme val="minor"/>
      </rPr>
      <t>W kolumnie</t>
    </r>
    <r>
      <rPr>
        <b/>
        <i/>
        <u/>
        <sz val="10"/>
        <color theme="1"/>
        <rFont val="Calibri"/>
        <family val="2"/>
        <charset val="238"/>
        <scheme val="minor"/>
      </rPr>
      <t xml:space="preserve"> H</t>
    </r>
    <r>
      <rPr>
        <i/>
        <sz val="10"/>
        <color theme="1"/>
        <rFont val="Calibri"/>
        <family val="2"/>
        <scheme val="minor"/>
      </rPr>
      <t xml:space="preserve"> - należy wpisać wartość będącą iloczynem ilości szt. znaków Kategorii I z kolumny D oraz ceny jednostkowej brutto z kolumny G;</t>
    </r>
  </si>
  <si>
    <r>
      <rPr>
        <i/>
        <u/>
        <sz val="10"/>
        <color theme="1"/>
        <rFont val="Calibri"/>
        <family val="2"/>
        <scheme val="minor"/>
      </rPr>
      <t xml:space="preserve">W kolumnie </t>
    </r>
    <r>
      <rPr>
        <b/>
        <i/>
        <u/>
        <sz val="10"/>
        <color theme="1"/>
        <rFont val="Calibri"/>
        <family val="2"/>
        <charset val="238"/>
        <scheme val="minor"/>
      </rPr>
      <t>J</t>
    </r>
    <r>
      <rPr>
        <i/>
        <sz val="10"/>
        <color theme="1"/>
        <rFont val="Calibri"/>
        <family val="2"/>
        <scheme val="minor"/>
      </rPr>
      <t xml:space="preserve"> - należy wpisać wartość będącą iloczynem ilości szt. znaków kategorii II z kolumny E oraz ceny jednostkowej brutto z kolumny I;</t>
    </r>
  </si>
  <si>
    <r>
      <rPr>
        <i/>
        <u/>
        <sz val="10"/>
        <color theme="1"/>
        <rFont val="Calibri"/>
        <family val="2"/>
        <scheme val="minor"/>
      </rPr>
      <t xml:space="preserve">W kolumnie </t>
    </r>
    <r>
      <rPr>
        <b/>
        <i/>
        <u/>
        <sz val="10"/>
        <color theme="1"/>
        <rFont val="Calibri"/>
        <family val="2"/>
        <charset val="238"/>
        <scheme val="minor"/>
      </rPr>
      <t>K</t>
    </r>
    <r>
      <rPr>
        <i/>
        <sz val="10"/>
        <color theme="1"/>
        <rFont val="Calibri"/>
        <family val="2"/>
        <scheme val="minor"/>
      </rPr>
      <t xml:space="preserve"> - należy wpisać wartość będącą sumą wartości z kolumny H i kolumny J;</t>
    </r>
  </si>
  <si>
    <r>
      <rPr>
        <i/>
        <u/>
        <sz val="10"/>
        <color theme="1"/>
        <rFont val="Calibri"/>
        <family val="2"/>
        <scheme val="minor"/>
      </rPr>
      <t xml:space="preserve">W kolumnie </t>
    </r>
    <r>
      <rPr>
        <b/>
        <i/>
        <u/>
        <sz val="10"/>
        <color theme="1"/>
        <rFont val="Calibri"/>
        <family val="2"/>
        <charset val="238"/>
        <scheme val="minor"/>
      </rPr>
      <t>E</t>
    </r>
    <r>
      <rPr>
        <i/>
        <sz val="10"/>
        <color theme="1"/>
        <rFont val="Calibri"/>
        <family val="2"/>
        <scheme val="minor"/>
      </rPr>
      <t xml:space="preserve"> - należy wpisać oferowane ceny jednostkowe brutto;  Ceny ofertowe - jednostkowe - brutto będą podstawą rozliczeń pomiędzy Zamawiającym a Wykonawcą w całym okresie obowiązywania umowy;</t>
    </r>
  </si>
  <si>
    <t>U-12 a typ olsztyński</t>
  </si>
  <si>
    <t>U-11a szczeblinkowe</t>
  </si>
  <si>
    <t xml:space="preserve">separatory plastikowe </t>
  </si>
  <si>
    <t>inne</t>
  </si>
  <si>
    <t xml:space="preserve">U-5b </t>
  </si>
  <si>
    <t>U-5c</t>
  </si>
  <si>
    <t>U-3e</t>
  </si>
  <si>
    <t xml:space="preserve">U-14e - białe </t>
  </si>
  <si>
    <t xml:space="preserve">U-14e czerwone </t>
  </si>
  <si>
    <t>w różnych kolorach</t>
  </si>
  <si>
    <t>800 x 100</t>
  </si>
  <si>
    <t>ze znakiem c - 9</t>
  </si>
  <si>
    <r>
      <rPr>
        <i/>
        <u/>
        <sz val="10"/>
        <color theme="1"/>
        <rFont val="Calibri"/>
        <family val="2"/>
        <charset val="238"/>
        <scheme val="minor"/>
      </rPr>
      <t>W kolumnie F</t>
    </r>
    <r>
      <rPr>
        <i/>
        <sz val="10"/>
        <color theme="1"/>
        <rFont val="Calibri"/>
        <family val="2"/>
        <scheme val="minor"/>
      </rPr>
      <t xml:space="preserve"> - należy wpisać wartość będącą iloczynem ilości szt. znaków Kategorii I z kolumny C oraz ceny jednostkowej brutto z kolumny E;</t>
    </r>
  </si>
  <si>
    <r>
      <rPr>
        <b/>
        <sz val="11"/>
        <color rgb="FF000000"/>
        <rFont val="Czcionka tekstu podstawowego"/>
        <charset val="238"/>
      </rPr>
      <t>POUCZENIE</t>
    </r>
    <r>
      <rPr>
        <sz val="11"/>
        <color rgb="FF000000"/>
        <rFont val="Czcionka tekstu podstawowego"/>
        <family val="2"/>
        <charset val="238"/>
      </rPr>
      <t xml:space="preserve">:
</t>
    </r>
    <r>
      <rPr>
        <i/>
        <sz val="11"/>
        <color rgb="FF000000"/>
        <rFont val="Czcionka tekstu podstawowego"/>
        <charset val="238"/>
      </rPr>
      <t>1/ Przy obliczeniach należy zastosować następujące zasady zaokrąglania: wartość zaokrągla się do pełnych groszy, przy czym końcówki poniżej 0,5 grosza pomija się, a końcówki 0,5 grosza i wyższe zaokrągla się do 1 grosza. Ceny muszą być podane w złotych polskich [PLN], cyfrowo, z dokładnością do 1 grosza, to jest do 2 (dwóch) miejsc po przecinku, np.: 10,55.
2/ Wykonawca powinien uwzględnić wszystkie okoliczności, które mogą wpłynąć na cenę ofertową, a podana przez niego cena ofertowa brutto powinna obejmować wszelkie koszty związane z sukcesywną dostawą zamawianych znaków drogowych pionowych, urządzeń bezpieczeństwa ruchu oraz tablic informacyjnych i słupków do znaków drogowych, w tym koszty ich wyprodukowania/zakupu oraz załadunku, transportu i rozładunku do składów magazynowych Zamawiającego.
3/ Obliczone łączne wynagrodzenie za przedmiot zamówienia w ramach zamówienia podstawowego ma charakter wynagrodzenia maksymalnego dla zakresu ustalonego w niniejszym Formularzu. Wynagrodzenie ostateczne ustalone zostanie na podstawie faktycznie wykonanych dostaw, według cen przyjętych w ofercie Wykonawcy.
4/ Ceny jednostkowe brutto zaoferowane przez Wykonawcę dla całego asortymentu są obowiązujące w okresie trwania umowy i nie podlegają waloryzacji.</t>
    </r>
    <r>
      <rPr>
        <sz val="11"/>
        <color rgb="FF000000"/>
        <rFont val="Czcionka tekstu podstawowego"/>
        <charset val="238"/>
      </rPr>
      <t xml:space="preserve">
5/ Cena ofertowa za realizację zamówienia winna obejmować wszystkie elementy dostawy składające się na przedmiot zamówienia. Oferta nie obejmująca pełnego zakresu zamówienia zostanie odrzucona, jako niezgodna z warunkami zamówienia</t>
    </r>
  </si>
  <si>
    <r>
      <t xml:space="preserve">• Formularz asortymentowo-cenowy stanowi integralną część oferty i nie podlega uzupełnieniu. 
• Formularz winien być uzupełniony zgodnie z zaleceniami (instrukcjami) Zamawiającego, bez wprowadzania jakichkolwiek zmian w jego treści.
• </t>
    </r>
    <r>
      <rPr>
        <sz val="11"/>
        <color rgb="FF0070C0"/>
        <rFont val="Calibri"/>
        <family val="2"/>
        <charset val="238"/>
        <scheme val="minor"/>
      </rPr>
      <t>Formularz asortymentowo-cenowy zaleca się załączyć do oferty również w formie edytowalnej, w pliku Excel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</si>
</sst>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3">
    <font>
      <sz val="11"/>
      <color rgb="FF0000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sz val="9"/>
      <color rgb="FFC00000"/>
      <name val="Arial"/>
      <family val="2"/>
      <charset val="238"/>
    </font>
    <font>
      <i/>
      <sz val="9"/>
      <color rgb="FFC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C00000"/>
      <name val="Czcionka tekstu podstawowego"/>
      <charset val="238"/>
    </font>
    <font>
      <b/>
      <u/>
      <sz val="11"/>
      <color rgb="FF000000"/>
      <name val="Czcionka tekstu podstawowego"/>
      <charset val="238"/>
    </font>
    <font>
      <i/>
      <sz val="11"/>
      <color rgb="FF000000"/>
      <name val="Czcionka tekstu podstawowego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b/>
      <sz val="8"/>
      <color rgb="FFC0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right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/>
    <xf numFmtId="0" fontId="8" fillId="3" borderId="5" xfId="0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right"/>
    </xf>
    <xf numFmtId="2" fontId="8" fillId="3" borderId="11" xfId="0" applyNumberFormat="1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164" fontId="9" fillId="5" borderId="1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164" fontId="8" fillId="5" borderId="15" xfId="0" applyNumberFormat="1" applyFont="1" applyFill="1" applyBorder="1" applyAlignment="1">
      <alignment horizontal="right" vertical="center" wrapText="1"/>
    </xf>
    <xf numFmtId="164" fontId="8" fillId="5" borderId="15" xfId="0" applyNumberFormat="1" applyFont="1" applyFill="1" applyBorder="1" applyAlignment="1">
      <alignment horizontal="right" vertical="center"/>
    </xf>
    <xf numFmtId="164" fontId="11" fillId="5" borderId="15" xfId="0" applyNumberFormat="1" applyFont="1" applyFill="1" applyBorder="1" applyAlignment="1">
      <alignment horizontal="right" vertical="center"/>
    </xf>
    <xf numFmtId="164" fontId="11" fillId="5" borderId="16" xfId="0" applyNumberFormat="1" applyFont="1" applyFill="1" applyBorder="1" applyAlignment="1">
      <alignment horizontal="right" vertical="center"/>
    </xf>
    <xf numFmtId="164" fontId="8" fillId="5" borderId="2" xfId="0" applyNumberFormat="1" applyFont="1" applyFill="1" applyBorder="1" applyAlignment="1">
      <alignment horizontal="right" vertical="center" wrapText="1"/>
    </xf>
    <xf numFmtId="164" fontId="8" fillId="5" borderId="2" xfId="0" applyNumberFormat="1" applyFont="1" applyFill="1" applyBorder="1" applyAlignment="1">
      <alignment horizontal="right" vertical="center"/>
    </xf>
    <xf numFmtId="164" fontId="8" fillId="5" borderId="9" xfId="0" applyNumberFormat="1" applyFont="1" applyFill="1" applyBorder="1" applyAlignment="1">
      <alignment horizontal="right" vertical="center"/>
    </xf>
    <xf numFmtId="164" fontId="8" fillId="5" borderId="1" xfId="0" applyNumberFormat="1" applyFont="1" applyFill="1" applyBorder="1" applyAlignment="1">
      <alignment horizontal="right" vertical="center" wrapText="1"/>
    </xf>
    <xf numFmtId="164" fontId="8" fillId="5" borderId="1" xfId="0" applyNumberFormat="1" applyFont="1" applyFill="1" applyBorder="1" applyAlignment="1">
      <alignment horizontal="right" vertical="center"/>
    </xf>
    <xf numFmtId="164" fontId="8" fillId="5" borderId="4" xfId="0" applyNumberFormat="1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center" vertical="top" wrapText="1"/>
    </xf>
    <xf numFmtId="164" fontId="8" fillId="5" borderId="3" xfId="0" applyNumberFormat="1" applyFont="1" applyFill="1" applyBorder="1" applyAlignment="1">
      <alignment horizontal="right" vertical="center"/>
    </xf>
    <xf numFmtId="164" fontId="8" fillId="5" borderId="1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right"/>
    </xf>
    <xf numFmtId="164" fontId="9" fillId="5" borderId="1" xfId="0" applyNumberFormat="1" applyFont="1" applyFill="1" applyBorder="1" applyAlignment="1">
      <alignment horizontal="right" vertical="center"/>
    </xf>
    <xf numFmtId="0" fontId="9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2" fillId="3" borderId="0" xfId="0" applyFont="1" applyFill="1" applyAlignment="1">
      <alignment vertical="center"/>
    </xf>
    <xf numFmtId="0" fontId="32" fillId="3" borderId="0" xfId="0" applyFont="1" applyFill="1"/>
    <xf numFmtId="0" fontId="30" fillId="3" borderId="0" xfId="0" applyFont="1" applyFill="1" applyAlignment="1">
      <alignment vertical="center" wrapText="1"/>
    </xf>
    <xf numFmtId="0" fontId="23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justify" vertical="center"/>
    </xf>
    <xf numFmtId="0" fontId="0" fillId="3" borderId="0" xfId="0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right" vertical="center"/>
    </xf>
    <xf numFmtId="0" fontId="8" fillId="3" borderId="11" xfId="0" applyFont="1" applyFill="1" applyBorder="1"/>
    <xf numFmtId="0" fontId="11" fillId="3" borderId="7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right"/>
    </xf>
    <xf numFmtId="164" fontId="9" fillId="5" borderId="22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center" vertical="center"/>
    </xf>
    <xf numFmtId="0" fontId="11" fillId="3" borderId="3" xfId="0" applyFont="1" applyFill="1" applyBorder="1" applyAlignment="1">
      <alignment horizontal="right" vertical="center"/>
    </xf>
    <xf numFmtId="2" fontId="8" fillId="3" borderId="0" xfId="0" applyNumberFormat="1" applyFont="1" applyFill="1" applyAlignment="1">
      <alignment horizontal="right"/>
    </xf>
    <xf numFmtId="2" fontId="8" fillId="3" borderId="0" xfId="0" applyNumberFormat="1" applyFont="1" applyFill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center" vertical="center"/>
    </xf>
    <xf numFmtId="2" fontId="10" fillId="3" borderId="11" xfId="0" applyNumberFormat="1" applyFont="1" applyFill="1" applyBorder="1" applyAlignment="1">
      <alignment horizontal="right" vertical="center" wrapText="1"/>
    </xf>
    <xf numFmtId="2" fontId="10" fillId="3" borderId="11" xfId="0" applyNumberFormat="1" applyFont="1" applyFill="1" applyBorder="1" applyAlignment="1">
      <alignment horizontal="right" vertical="center"/>
    </xf>
    <xf numFmtId="0" fontId="31" fillId="3" borderId="0" xfId="0" applyFont="1" applyFill="1" applyAlignment="1">
      <alignment horizontal="left" vertical="top" wrapText="1"/>
    </xf>
    <xf numFmtId="0" fontId="38" fillId="2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left" wrapText="1"/>
    </xf>
    <xf numFmtId="0" fontId="30" fillId="3" borderId="0" xfId="0" applyFont="1" applyFill="1" applyAlignment="1">
      <alignment horizontal="center" wrapText="1"/>
    </xf>
    <xf numFmtId="0" fontId="33" fillId="3" borderId="7" xfId="0" applyFont="1" applyFill="1" applyBorder="1" applyAlignment="1">
      <alignment horizontal="left" vertical="top" wrapText="1"/>
    </xf>
    <xf numFmtId="0" fontId="33" fillId="3" borderId="11" xfId="0" applyFont="1" applyFill="1" applyBorder="1" applyAlignment="1">
      <alignment horizontal="left" vertical="top" wrapText="1"/>
    </xf>
    <xf numFmtId="0" fontId="33" fillId="3" borderId="8" xfId="0" applyFont="1" applyFill="1" applyBorder="1" applyAlignment="1">
      <alignment horizontal="left" vertical="top" wrapText="1"/>
    </xf>
    <xf numFmtId="0" fontId="33" fillId="3" borderId="16" xfId="0" applyFont="1" applyFill="1" applyBorder="1" applyAlignment="1">
      <alignment horizontal="left" vertical="top" wrapText="1"/>
    </xf>
    <xf numFmtId="0" fontId="33" fillId="3" borderId="0" xfId="0" applyFont="1" applyFill="1" applyAlignment="1">
      <alignment horizontal="left" vertical="top" wrapText="1"/>
    </xf>
    <xf numFmtId="0" fontId="33" fillId="3" borderId="13" xfId="0" applyFont="1" applyFill="1" applyBorder="1" applyAlignment="1">
      <alignment horizontal="left" vertical="top" wrapText="1"/>
    </xf>
    <xf numFmtId="0" fontId="33" fillId="3" borderId="9" xfId="0" applyFont="1" applyFill="1" applyBorder="1" applyAlignment="1">
      <alignment horizontal="left" vertical="top" wrapText="1"/>
    </xf>
    <xf numFmtId="0" fontId="33" fillId="3" borderId="12" xfId="0" applyFont="1" applyFill="1" applyBorder="1" applyAlignment="1">
      <alignment horizontal="left" vertical="top" wrapText="1"/>
    </xf>
    <xf numFmtId="0" fontId="33" fillId="3" borderId="10" xfId="0" applyFont="1" applyFill="1" applyBorder="1" applyAlignment="1">
      <alignment horizontal="left" vertical="top" wrapText="1"/>
    </xf>
    <xf numFmtId="0" fontId="32" fillId="3" borderId="7" xfId="0" applyFont="1" applyFill="1" applyBorder="1" applyAlignment="1">
      <alignment horizontal="left" vertical="top" wrapText="1"/>
    </xf>
    <xf numFmtId="0" fontId="32" fillId="3" borderId="11" xfId="0" applyFont="1" applyFill="1" applyBorder="1" applyAlignment="1">
      <alignment horizontal="left" vertical="top" wrapText="1"/>
    </xf>
    <xf numFmtId="0" fontId="32" fillId="3" borderId="8" xfId="0" applyFont="1" applyFill="1" applyBorder="1" applyAlignment="1">
      <alignment horizontal="left" vertical="top" wrapText="1"/>
    </xf>
    <xf numFmtId="0" fontId="32" fillId="3" borderId="16" xfId="0" applyFont="1" applyFill="1" applyBorder="1" applyAlignment="1">
      <alignment horizontal="left" vertical="top" wrapText="1"/>
    </xf>
    <xf numFmtId="0" fontId="32" fillId="3" borderId="0" xfId="0" applyFont="1" applyFill="1" applyAlignment="1">
      <alignment horizontal="left" vertical="top" wrapText="1"/>
    </xf>
    <xf numFmtId="0" fontId="32" fillId="3" borderId="13" xfId="0" applyFont="1" applyFill="1" applyBorder="1" applyAlignment="1">
      <alignment horizontal="left" vertical="top" wrapText="1"/>
    </xf>
    <xf numFmtId="0" fontId="32" fillId="3" borderId="9" xfId="0" applyFont="1" applyFill="1" applyBorder="1" applyAlignment="1">
      <alignment horizontal="left" vertical="top" wrapText="1"/>
    </xf>
    <xf numFmtId="0" fontId="32" fillId="3" borderId="12" xfId="0" applyFont="1" applyFill="1" applyBorder="1" applyAlignment="1">
      <alignment horizontal="left" vertical="top" wrapText="1"/>
    </xf>
    <xf numFmtId="0" fontId="32" fillId="3" borderId="10" xfId="0" applyFont="1" applyFill="1" applyBorder="1" applyAlignment="1">
      <alignment horizontal="left" vertical="top" wrapText="1"/>
    </xf>
    <xf numFmtId="0" fontId="33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164" fontId="5" fillId="5" borderId="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64" fontId="5" fillId="5" borderId="17" xfId="0" applyNumberFormat="1" applyFont="1" applyFill="1" applyBorder="1" applyAlignment="1">
      <alignment horizontal="right" vertical="center"/>
    </xf>
    <xf numFmtId="164" fontId="5" fillId="5" borderId="2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5" fillId="5" borderId="1" xfId="0" applyNumberFormat="1" applyFont="1" applyFill="1" applyBorder="1" applyAlignment="1">
      <alignment horizontal="right" vertical="center"/>
    </xf>
    <xf numFmtId="0" fontId="26" fillId="2" borderId="19" xfId="0" applyFont="1" applyFill="1" applyBorder="1" applyAlignment="1">
      <alignment horizontal="right" vertical="center"/>
    </xf>
    <xf numFmtId="0" fontId="26" fillId="2" borderId="18" xfId="0" applyFont="1" applyFill="1" applyBorder="1" applyAlignment="1">
      <alignment horizontal="right" vertical="center"/>
    </xf>
    <xf numFmtId="0" fontId="26" fillId="2" borderId="20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right" vertical="center" wrapText="1"/>
    </xf>
    <xf numFmtId="2" fontId="10" fillId="5" borderId="5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10" fillId="5" borderId="7" xfId="0" applyNumberFormat="1" applyFont="1" applyFill="1" applyBorder="1" applyAlignment="1">
      <alignment horizontal="right" vertical="center" wrapText="1"/>
    </xf>
    <xf numFmtId="2" fontId="10" fillId="5" borderId="11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41" fillId="3" borderId="0" xfId="0" applyFont="1" applyFill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/>
    </xf>
    <xf numFmtId="164" fontId="8" fillId="4" borderId="6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5" borderId="9" xfId="0" applyNumberFormat="1" applyFont="1" applyFill="1" applyBorder="1" applyAlignment="1">
      <alignment horizontal="center" vertical="center"/>
    </xf>
    <xf numFmtId="164" fontId="8" fillId="5" borderId="12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5" borderId="5" xfId="0" applyNumberFormat="1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8" Type="http://schemas.openxmlformats.org/officeDocument/2006/relationships/image" Target="../media/image8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32</xdr:row>
      <xdr:rowOff>0</xdr:rowOff>
    </xdr:from>
    <xdr:ext cx="9525" cy="9525"/>
    <xdr:pic>
      <xdr:nvPicPr>
        <xdr:cNvPr id="2" name="Obraz 1" descr="A-6c">
          <a:extLst>
            <a:ext uri="{FF2B5EF4-FFF2-40B4-BE49-F238E27FC236}">
              <a16:creationId xmlns:a16="http://schemas.microsoft.com/office/drawing/2014/main" id="{620432C5-0A18-464E-8199-B8696759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</xdr:row>
      <xdr:rowOff>0</xdr:rowOff>
    </xdr:from>
    <xdr:ext cx="9525" cy="9525"/>
    <xdr:pic>
      <xdr:nvPicPr>
        <xdr:cNvPr id="3" name="Obraz 2" descr="A-6c">
          <a:extLst>
            <a:ext uri="{FF2B5EF4-FFF2-40B4-BE49-F238E27FC236}">
              <a16:creationId xmlns:a16="http://schemas.microsoft.com/office/drawing/2014/main" id="{2044ED4C-9C81-42C9-B068-AE3E8ECD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14</xdr:col>
      <xdr:colOff>0</xdr:colOff>
      <xdr:row>52</xdr:row>
      <xdr:rowOff>0</xdr:rowOff>
    </xdr:from>
    <xdr:to>
      <xdr:col>14</xdr:col>
      <xdr:colOff>304800</xdr:colOff>
      <xdr:row>52</xdr:row>
      <xdr:rowOff>306705</xdr:rowOff>
    </xdr:to>
    <xdr:sp macro="" textlink="">
      <xdr:nvSpPr>
        <xdr:cNvPr id="4" name="AutoShape 19" descr="Znak D-5 Pierwszeństwo na zwężonym odcinku drogi - drogowa tablica informacyjna">
          <a:extLst>
            <a:ext uri="{FF2B5EF4-FFF2-40B4-BE49-F238E27FC236}">
              <a16:creationId xmlns:a16="http://schemas.microsoft.com/office/drawing/2014/main" id="{FDC27C2A-C041-4B83-93A5-BD7AE7B35FAC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2103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304800</xdr:colOff>
      <xdr:row>54</xdr:row>
      <xdr:rowOff>304800</xdr:rowOff>
    </xdr:to>
    <xdr:sp macro="" textlink="">
      <xdr:nvSpPr>
        <xdr:cNvPr id="5" name="AutoShape 21" descr="Znak D-5 Pierwszeństwo na zwężonym odcinku drogi - drogowa tablica informacyjna">
          <a:extLst>
            <a:ext uri="{FF2B5EF4-FFF2-40B4-BE49-F238E27FC236}">
              <a16:creationId xmlns:a16="http://schemas.microsoft.com/office/drawing/2014/main" id="{8A106638-6BAD-42B9-8242-FDA8CE63965F}"/>
            </a:ext>
          </a:extLst>
        </xdr:cNvPr>
        <xdr:cNvSpPr>
          <a:spLocks noChangeAspect="1" noChangeArrowheads="1"/>
        </xdr:cNvSpPr>
      </xdr:nvSpPr>
      <xdr:spPr bwMode="auto">
        <a:xfrm>
          <a:off x="12887325" y="2194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304800</xdr:colOff>
      <xdr:row>59</xdr:row>
      <xdr:rowOff>304800</xdr:rowOff>
    </xdr:to>
    <xdr:sp macro="" textlink="">
      <xdr:nvSpPr>
        <xdr:cNvPr id="6" name="AutoShape 24" descr="Znak D-18 Parking - drogowa tablica informacyjna">
          <a:extLst>
            <a:ext uri="{FF2B5EF4-FFF2-40B4-BE49-F238E27FC236}">
              <a16:creationId xmlns:a16="http://schemas.microsoft.com/office/drawing/2014/main" id="{8B17F1C0-FD53-475E-8F4F-1A01298C564F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2377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304800</xdr:colOff>
      <xdr:row>58</xdr:row>
      <xdr:rowOff>304800</xdr:rowOff>
    </xdr:to>
    <xdr:sp macro="" textlink="">
      <xdr:nvSpPr>
        <xdr:cNvPr id="7" name="AutoShape 26" descr="Znak D-18 Parking - drogowa tablica informacyjna">
          <a:extLst>
            <a:ext uri="{FF2B5EF4-FFF2-40B4-BE49-F238E27FC236}">
              <a16:creationId xmlns:a16="http://schemas.microsoft.com/office/drawing/2014/main" id="{5A5C5E40-5419-4CA2-AF80-8BB43686283B}"/>
            </a:ext>
          </a:extLst>
        </xdr:cNvPr>
        <xdr:cNvSpPr>
          <a:spLocks noChangeAspect="1" noChangeArrowheads="1"/>
        </xdr:cNvSpPr>
      </xdr:nvSpPr>
      <xdr:spPr bwMode="auto">
        <a:xfrm>
          <a:off x="12201525" y="2331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32</xdr:row>
      <xdr:rowOff>0</xdr:rowOff>
    </xdr:from>
    <xdr:ext cx="9525" cy="9525"/>
    <xdr:pic>
      <xdr:nvPicPr>
        <xdr:cNvPr id="10" name="Obraz 9" descr="A-6c">
          <a:extLst>
            <a:ext uri="{FF2B5EF4-FFF2-40B4-BE49-F238E27FC236}">
              <a16:creationId xmlns:a16="http://schemas.microsoft.com/office/drawing/2014/main" id="{283B8FED-764B-43BB-B300-F148E92A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" name="Obraz 10" descr="A-6c">
          <a:extLst>
            <a:ext uri="{FF2B5EF4-FFF2-40B4-BE49-F238E27FC236}">
              <a16:creationId xmlns:a16="http://schemas.microsoft.com/office/drawing/2014/main" id="{46137C03-2DE6-40BB-B2E4-C3F83364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238601</xdr:colOff>
      <xdr:row>52</xdr:row>
      <xdr:rowOff>40005</xdr:rowOff>
    </xdr:from>
    <xdr:ext cx="381000" cy="333375"/>
    <xdr:pic>
      <xdr:nvPicPr>
        <xdr:cNvPr id="20" name="Obraz 142">
          <a:extLst>
            <a:ext uri="{FF2B5EF4-FFF2-40B4-BE49-F238E27FC236}">
              <a16:creationId xmlns:a16="http://schemas.microsoft.com/office/drawing/2014/main" id="{61EA8CC1-7848-4BAF-BCF9-DB1ABDDF89B8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26757" y="21495068"/>
          <a:ext cx="381000" cy="333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275749</xdr:colOff>
      <xdr:row>53</xdr:row>
      <xdr:rowOff>51912</xdr:rowOff>
    </xdr:from>
    <xdr:ext cx="295275" cy="295275"/>
    <xdr:pic>
      <xdr:nvPicPr>
        <xdr:cNvPr id="21" name="Obraz 20">
          <a:extLst>
            <a:ext uri="{FF2B5EF4-FFF2-40B4-BE49-F238E27FC236}">
              <a16:creationId xmlns:a16="http://schemas.microsoft.com/office/drawing/2014/main" id="{37B1EA83-3906-4AD4-BFBC-BDCF6174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" y="21911787"/>
          <a:ext cx="2952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164306</xdr:colOff>
      <xdr:row>60</xdr:row>
      <xdr:rowOff>186214</xdr:rowOff>
    </xdr:from>
    <xdr:ext cx="504825" cy="292267"/>
    <xdr:pic>
      <xdr:nvPicPr>
        <xdr:cNvPr id="22" name="Obraz 21">
          <a:extLst>
            <a:ext uri="{FF2B5EF4-FFF2-40B4-BE49-F238E27FC236}">
              <a16:creationId xmlns:a16="http://schemas.microsoft.com/office/drawing/2014/main" id="{179F71BD-15DD-4C8A-87A2-A12547EF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" y="24963120"/>
          <a:ext cx="504825" cy="292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161449</xdr:colOff>
      <xdr:row>61</xdr:row>
      <xdr:rowOff>195739</xdr:rowOff>
    </xdr:from>
    <xdr:ext cx="542925" cy="317629"/>
    <xdr:pic>
      <xdr:nvPicPr>
        <xdr:cNvPr id="23" name="Obraz 22" descr="Znak D-43 - znakidrogowe24.pl">
          <a:extLst>
            <a:ext uri="{FF2B5EF4-FFF2-40B4-BE49-F238E27FC236}">
              <a16:creationId xmlns:a16="http://schemas.microsoft.com/office/drawing/2014/main" id="{741ED99E-4B91-475E-AF59-56F85014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" y="25663208"/>
          <a:ext cx="542925" cy="317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252890</xdr:colOff>
      <xdr:row>55</xdr:row>
      <xdr:rowOff>40482</xdr:rowOff>
    </xdr:from>
    <xdr:ext cx="342900" cy="342900"/>
    <xdr:pic>
      <xdr:nvPicPr>
        <xdr:cNvPr id="31" name="platop0" descr="Zdjęcie produktu Znak Drogowy D6 600mm przejście dla pieszych">
          <a:extLst>
            <a:ext uri="{FF2B5EF4-FFF2-40B4-BE49-F238E27FC236}">
              <a16:creationId xmlns:a16="http://schemas.microsoft.com/office/drawing/2014/main" id="{BA4AAECA-70A9-49AB-8363-A2EF8569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6" y="22709982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2" name="AutoShape 19" descr="Znak D-5 Pierwszeństwo na zwężonym odcinku drogi - drogowa tablica informacyjna">
          <a:extLst>
            <a:ext uri="{FF2B5EF4-FFF2-40B4-BE49-F238E27FC236}">
              <a16:creationId xmlns:a16="http://schemas.microsoft.com/office/drawing/2014/main" id="{7BFD1CA2-39E7-48CF-B951-7AD0EE52FE56}"/>
            </a:ext>
          </a:extLst>
        </xdr:cNvPr>
        <xdr:cNvSpPr>
          <a:spLocks noChangeAspect="1" noChangeArrowheads="1"/>
        </xdr:cNvSpPr>
      </xdr:nvSpPr>
      <xdr:spPr bwMode="auto">
        <a:xfrm>
          <a:off x="617220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" name="AutoShape 21" descr="Znak D-5 Pierwszeństwo na zwężonym odcinku drogi - drogowa tablica informacyjna">
          <a:extLst>
            <a:ext uri="{FF2B5EF4-FFF2-40B4-BE49-F238E27FC236}">
              <a16:creationId xmlns:a16="http://schemas.microsoft.com/office/drawing/2014/main" id="{FBAE4749-92DF-4A9A-9CD1-C1350A589BA3}"/>
            </a:ext>
          </a:extLst>
        </xdr:cNvPr>
        <xdr:cNvSpPr>
          <a:spLocks noChangeAspect="1" noChangeArrowheads="1"/>
        </xdr:cNvSpPr>
      </xdr:nvSpPr>
      <xdr:spPr bwMode="auto">
        <a:xfrm>
          <a:off x="5105400" y="2103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34" name="AutoShape 24" descr="Znak D-18 Parking - drogowa tablica informacyjna">
          <a:extLst>
            <a:ext uri="{FF2B5EF4-FFF2-40B4-BE49-F238E27FC236}">
              <a16:creationId xmlns:a16="http://schemas.microsoft.com/office/drawing/2014/main" id="{BC069E84-C78E-4442-80A7-9397509D15D8}"/>
            </a:ext>
          </a:extLst>
        </xdr:cNvPr>
        <xdr:cNvSpPr>
          <a:spLocks noChangeAspect="1" noChangeArrowheads="1"/>
        </xdr:cNvSpPr>
      </xdr:nvSpPr>
      <xdr:spPr bwMode="auto">
        <a:xfrm>
          <a:off x="6172200" y="2148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35" name="AutoShape 26" descr="Znak D-18 Parking - drogowa tablica informacyjna">
          <a:extLst>
            <a:ext uri="{FF2B5EF4-FFF2-40B4-BE49-F238E27FC236}">
              <a16:creationId xmlns:a16="http://schemas.microsoft.com/office/drawing/2014/main" id="{8655AB4A-D912-466A-AE41-08957F34E14F}"/>
            </a:ext>
          </a:extLst>
        </xdr:cNvPr>
        <xdr:cNvSpPr>
          <a:spLocks noChangeAspect="1" noChangeArrowheads="1"/>
        </xdr:cNvSpPr>
      </xdr:nvSpPr>
      <xdr:spPr bwMode="auto">
        <a:xfrm>
          <a:off x="4038600" y="2148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264795</xdr:colOff>
      <xdr:row>54</xdr:row>
      <xdr:rowOff>37624</xdr:rowOff>
    </xdr:from>
    <xdr:ext cx="342900" cy="342900"/>
    <xdr:pic>
      <xdr:nvPicPr>
        <xdr:cNvPr id="36" name="Obraz 35" descr="D-5 pierwszeństwo na zwężonym odcinku jezdni">
          <a:extLst>
            <a:ext uri="{FF2B5EF4-FFF2-40B4-BE49-F238E27FC236}">
              <a16:creationId xmlns:a16="http://schemas.microsoft.com/office/drawing/2014/main" id="{1BC73996-1113-4B41-9FF2-BFA60144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951" y="22302312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264317</xdr:colOff>
      <xdr:row>58</xdr:row>
      <xdr:rowOff>64770</xdr:rowOff>
    </xdr:from>
    <xdr:ext cx="314325" cy="314325"/>
    <xdr:pic>
      <xdr:nvPicPr>
        <xdr:cNvPr id="37" name="Obraz 36" descr="Znak drogowy D-18">
          <a:extLst>
            <a:ext uri="{FF2B5EF4-FFF2-40B4-BE49-F238E27FC236}">
              <a16:creationId xmlns:a16="http://schemas.microsoft.com/office/drawing/2014/main" id="{37197629-CBC3-4F72-8601-1439C5BA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3" y="24032051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235743</xdr:colOff>
      <xdr:row>68</xdr:row>
      <xdr:rowOff>37624</xdr:rowOff>
    </xdr:from>
    <xdr:ext cx="512370" cy="231555"/>
    <xdr:pic>
      <xdr:nvPicPr>
        <xdr:cNvPr id="38" name="Obraz 243">
          <a:extLst>
            <a:ext uri="{FF2B5EF4-FFF2-40B4-BE49-F238E27FC236}">
              <a16:creationId xmlns:a16="http://schemas.microsoft.com/office/drawing/2014/main" id="{1133C878-CF99-48E2-BD64-BD87A97C0D08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723899" y="28719780"/>
          <a:ext cx="512370" cy="23155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302895</xdr:colOff>
      <xdr:row>72</xdr:row>
      <xdr:rowOff>75724</xdr:rowOff>
    </xdr:from>
    <xdr:ext cx="284025" cy="337545"/>
    <xdr:pic>
      <xdr:nvPicPr>
        <xdr:cNvPr id="39" name="Obraz 260">
          <a:extLst>
            <a:ext uri="{FF2B5EF4-FFF2-40B4-BE49-F238E27FC236}">
              <a16:creationId xmlns:a16="http://schemas.microsoft.com/office/drawing/2014/main" id="{287B5008-B0BE-4AC3-B204-60C48FB4FC98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791051" y="30496193"/>
          <a:ext cx="284025" cy="33754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173355</xdr:colOff>
      <xdr:row>70</xdr:row>
      <xdr:rowOff>55245</xdr:rowOff>
    </xdr:from>
    <xdr:ext cx="581025" cy="209814"/>
    <xdr:pic>
      <xdr:nvPicPr>
        <xdr:cNvPr id="40" name="Obraz 39" descr="tabliczka do znaku drogowego T-3">
          <a:extLst>
            <a:ext uri="{FF2B5EF4-FFF2-40B4-BE49-F238E27FC236}">
              <a16:creationId xmlns:a16="http://schemas.microsoft.com/office/drawing/2014/main" id="{77421F66-AB52-461D-B940-BC2D4DCD54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944" b="31945"/>
        <a:stretch/>
      </xdr:blipFill>
      <xdr:spPr bwMode="auto">
        <a:xfrm>
          <a:off x="661511" y="29666089"/>
          <a:ext cx="581025" cy="209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285749</xdr:colOff>
      <xdr:row>100</xdr:row>
      <xdr:rowOff>52388</xdr:rowOff>
    </xdr:from>
    <xdr:ext cx="283489" cy="304799"/>
    <xdr:pic>
      <xdr:nvPicPr>
        <xdr:cNvPr id="41" name="Picture 50">
          <a:extLst>
            <a:ext uri="{FF2B5EF4-FFF2-40B4-BE49-F238E27FC236}">
              <a16:creationId xmlns:a16="http://schemas.microsoft.com/office/drawing/2014/main" id="{0B4F517C-CF28-414E-9B04-919CBAE8C84A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773905" y="41140857"/>
          <a:ext cx="283489" cy="304799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345281</xdr:colOff>
      <xdr:row>86</xdr:row>
      <xdr:rowOff>26195</xdr:rowOff>
    </xdr:from>
    <xdr:ext cx="269557" cy="259556"/>
    <xdr:pic>
      <xdr:nvPicPr>
        <xdr:cNvPr id="42" name="Picture 40">
          <a:extLst>
            <a:ext uri="{FF2B5EF4-FFF2-40B4-BE49-F238E27FC236}">
              <a16:creationId xmlns:a16="http://schemas.microsoft.com/office/drawing/2014/main" id="{F69DD83C-F4AE-498B-9DEE-B32401778044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833437" y="35899726"/>
          <a:ext cx="269557" cy="259556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342762</xdr:colOff>
      <xdr:row>83</xdr:row>
      <xdr:rowOff>29051</xdr:rowOff>
    </xdr:from>
    <xdr:ext cx="259693" cy="367665"/>
    <xdr:pic>
      <xdr:nvPicPr>
        <xdr:cNvPr id="43" name="Obraz 42" descr="Słupek U-1a » Drogmal">
          <a:extLst>
            <a:ext uri="{FF2B5EF4-FFF2-40B4-BE49-F238E27FC236}">
              <a16:creationId xmlns:a16="http://schemas.microsoft.com/office/drawing/2014/main" id="{A3D4F27C-02E5-410D-8170-8ED18CBC4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918" y="34735770"/>
          <a:ext cx="259693" cy="367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275747</xdr:colOff>
      <xdr:row>84</xdr:row>
      <xdr:rowOff>25717</xdr:rowOff>
    </xdr:from>
    <xdr:ext cx="352425" cy="352425"/>
    <xdr:pic>
      <xdr:nvPicPr>
        <xdr:cNvPr id="44" name="Obraz 43" descr="Słupek prowadzący U-1b | Kamar Projekt">
          <a:extLst>
            <a:ext uri="{FF2B5EF4-FFF2-40B4-BE49-F238E27FC236}">
              <a16:creationId xmlns:a16="http://schemas.microsoft.com/office/drawing/2014/main" id="{64663964-30C9-453A-87DE-7C70750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3" y="35137248"/>
          <a:ext cx="3524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184752</xdr:colOff>
      <xdr:row>98</xdr:row>
      <xdr:rowOff>350046</xdr:rowOff>
    </xdr:from>
    <xdr:ext cx="495807" cy="348614"/>
    <xdr:pic>
      <xdr:nvPicPr>
        <xdr:cNvPr id="46" name="Obraz 45" descr="Bariery drogowe - WEKTOR producent sprzętu ostrzegawczego">
          <a:extLst>
            <a:ext uri="{FF2B5EF4-FFF2-40B4-BE49-F238E27FC236}">
              <a16:creationId xmlns:a16="http://schemas.microsoft.com/office/drawing/2014/main" id="{06101EB5-0214-4562-95F7-4A86B982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908" y="40509827"/>
          <a:ext cx="495807" cy="348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289560</xdr:colOff>
      <xdr:row>71</xdr:row>
      <xdr:rowOff>69056</xdr:rowOff>
    </xdr:from>
    <xdr:to>
      <xdr:col>1</xdr:col>
      <xdr:colOff>593804</xdr:colOff>
      <xdr:row>71</xdr:row>
      <xdr:rowOff>398620</xdr:rowOff>
    </xdr:to>
    <xdr:pic>
      <xdr:nvPicPr>
        <xdr:cNvPr id="50" name="Obraz 49" descr="Internetowy sklep drogowy Znakidrogowe24.pl. Znak T-6 - II Generacja  600x600mm . Poznaj Naszą Ofertę!">
          <a:extLst>
            <a:ext uri="{FF2B5EF4-FFF2-40B4-BE49-F238E27FC236}">
              <a16:creationId xmlns:a16="http://schemas.microsoft.com/office/drawing/2014/main" id="{ABA33914-11F4-46F9-BB4A-43CA278D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716" y="30037087"/>
          <a:ext cx="313769" cy="340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242729</xdr:colOff>
      <xdr:row>69</xdr:row>
      <xdr:rowOff>102975</xdr:rowOff>
    </xdr:from>
    <xdr:to>
      <xdr:col>1</xdr:col>
      <xdr:colOff>741839</xdr:colOff>
      <xdr:row>69</xdr:row>
      <xdr:rowOff>249332</xdr:rowOff>
    </xdr:to>
    <xdr:pic>
      <xdr:nvPicPr>
        <xdr:cNvPr id="51" name="Obraz 50" descr="Drogowy Tabliczka T-2.">
          <a:extLst>
            <a:ext uri="{FF2B5EF4-FFF2-40B4-BE49-F238E27FC236}">
              <a16:creationId xmlns:a16="http://schemas.microsoft.com/office/drawing/2014/main" id="{84DF0A97-5BAD-4429-A097-40EF6862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885" y="29094694"/>
          <a:ext cx="499110" cy="138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277601</xdr:colOff>
      <xdr:row>100</xdr:row>
      <xdr:rowOff>387191</xdr:rowOff>
    </xdr:from>
    <xdr:to>
      <xdr:col>1</xdr:col>
      <xdr:colOff>626745</xdr:colOff>
      <xdr:row>102</xdr:row>
      <xdr:rowOff>17622</xdr:rowOff>
    </xdr:to>
    <xdr:pic>
      <xdr:nvPicPr>
        <xdr:cNvPr id="52" name="Obraz 51" descr="Lustro drogowe U18b U-18b Akrylowe Nietłukące + ob 6140417983 - Allegro.pl">
          <a:extLst>
            <a:ext uri="{FF2B5EF4-FFF2-40B4-BE49-F238E27FC236}">
              <a16:creationId xmlns:a16="http://schemas.microsoft.com/office/drawing/2014/main" id="{8134578B-982E-4A95-8841-7830A970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7" y="41475660"/>
          <a:ext cx="352954" cy="372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261463</xdr:colOff>
      <xdr:row>51</xdr:row>
      <xdr:rowOff>52389</xdr:rowOff>
    </xdr:from>
    <xdr:to>
      <xdr:col>1</xdr:col>
      <xdr:colOff>611983</xdr:colOff>
      <xdr:row>51</xdr:row>
      <xdr:rowOff>360999</xdr:rowOff>
    </xdr:to>
    <xdr:pic>
      <xdr:nvPicPr>
        <xdr:cNvPr id="65" name="Obraz 64" descr="Znak D-1 - TIOMAN">
          <a:extLst>
            <a:ext uri="{FF2B5EF4-FFF2-40B4-BE49-F238E27FC236}">
              <a16:creationId xmlns:a16="http://schemas.microsoft.com/office/drawing/2014/main" id="{ABD8541B-611D-4F50-AEF7-2890FDB6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9" y="21102639"/>
          <a:ext cx="35052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238125</xdr:colOff>
      <xdr:row>59</xdr:row>
      <xdr:rowOff>57150</xdr:rowOff>
    </xdr:from>
    <xdr:to>
      <xdr:col>1</xdr:col>
      <xdr:colOff>549686</xdr:colOff>
      <xdr:row>60</xdr:row>
      <xdr:rowOff>18097</xdr:rowOff>
    </xdr:to>
    <xdr:pic>
      <xdr:nvPicPr>
        <xdr:cNvPr id="66" name="Obraz 65" descr="Drogowy Znak informacyjny D-18a.">
          <a:extLst>
            <a:ext uri="{FF2B5EF4-FFF2-40B4-BE49-F238E27FC236}">
              <a16:creationId xmlns:a16="http://schemas.microsoft.com/office/drawing/2014/main" id="{1ACAB42F-1F30-41EA-8B13-819B8B66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3374350"/>
          <a:ext cx="302036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264319</xdr:colOff>
      <xdr:row>57</xdr:row>
      <xdr:rowOff>29051</xdr:rowOff>
    </xdr:from>
    <xdr:to>
      <xdr:col>1</xdr:col>
      <xdr:colOff>550068</xdr:colOff>
      <xdr:row>57</xdr:row>
      <xdr:rowOff>403858</xdr:rowOff>
    </xdr:to>
    <xdr:pic>
      <xdr:nvPicPr>
        <xdr:cNvPr id="67" name="Obraz 66" descr="Znak drogowy D-15">
          <a:extLst>
            <a:ext uri="{FF2B5EF4-FFF2-40B4-BE49-F238E27FC236}">
              <a16:creationId xmlns:a16="http://schemas.microsoft.com/office/drawing/2014/main" id="{15C28A34-AED6-49DA-9359-AE9EA5C0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3591520"/>
          <a:ext cx="285749" cy="36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177165</xdr:colOff>
      <xdr:row>73</xdr:row>
      <xdr:rowOff>117157</xdr:rowOff>
    </xdr:from>
    <xdr:to>
      <xdr:col>1</xdr:col>
      <xdr:colOff>741099</xdr:colOff>
      <xdr:row>73</xdr:row>
      <xdr:rowOff>301941</xdr:rowOff>
    </xdr:to>
    <xdr:pic>
      <xdr:nvPicPr>
        <xdr:cNvPr id="71" name="Obraz 70" descr="Drogowy Tabliczka T-21.">
          <a:extLst>
            <a:ext uri="{FF2B5EF4-FFF2-40B4-BE49-F238E27FC236}">
              <a16:creationId xmlns:a16="http://schemas.microsoft.com/office/drawing/2014/main" id="{433B718C-4EF8-43BC-99C7-7168A732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321" y="30990063"/>
          <a:ext cx="577269" cy="184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74</xdr:row>
      <xdr:rowOff>57150</xdr:rowOff>
    </xdr:from>
    <xdr:to>
      <xdr:col>1</xdr:col>
      <xdr:colOff>552450</xdr:colOff>
      <xdr:row>74</xdr:row>
      <xdr:rowOff>400050</xdr:rowOff>
    </xdr:to>
    <xdr:pic>
      <xdr:nvPicPr>
        <xdr:cNvPr id="72" name="plahover0" descr="tabliczka T-27">
          <a:extLst>
            <a:ext uri="{FF2B5EF4-FFF2-40B4-BE49-F238E27FC236}">
              <a16:creationId xmlns:a16="http://schemas.microsoft.com/office/drawing/2014/main" id="{FDD532B7-68EE-4D54-A7A8-97795C8C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222950"/>
          <a:ext cx="3524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123825</xdr:colOff>
      <xdr:row>75</xdr:row>
      <xdr:rowOff>66675</xdr:rowOff>
    </xdr:from>
    <xdr:ext cx="532440" cy="326970"/>
    <xdr:pic>
      <xdr:nvPicPr>
        <xdr:cNvPr id="73" name="Picture 36">
          <a:extLst>
            <a:ext uri="{FF2B5EF4-FFF2-40B4-BE49-F238E27FC236}">
              <a16:creationId xmlns:a16="http://schemas.microsoft.com/office/drawing/2014/main" id="{C4E827C7-037C-4D38-91DF-47E297974A99}"/>
            </a:ext>
          </a:extLst>
        </xdr:cNvPr>
        <xdr:cNvPicPr/>
      </xdr:nvPicPr>
      <xdr:blipFill>
        <a:blip xmlns:r="http://schemas.openxmlformats.org/officeDocument/2006/relationships" r:embed="rId25"/>
        <a:stretch/>
      </xdr:blipFill>
      <xdr:spPr>
        <a:xfrm>
          <a:off x="809625" y="31689675"/>
          <a:ext cx="532440" cy="32697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</xdr:col>
      <xdr:colOff>129540</xdr:colOff>
      <xdr:row>102</xdr:row>
      <xdr:rowOff>69533</xdr:rowOff>
    </xdr:from>
    <xdr:to>
      <xdr:col>1</xdr:col>
      <xdr:colOff>742950</xdr:colOff>
      <xdr:row>102</xdr:row>
      <xdr:rowOff>323419</xdr:rowOff>
    </xdr:to>
    <xdr:pic>
      <xdr:nvPicPr>
        <xdr:cNvPr id="74" name="Obraz 73" descr="10. Zabezpieczanie robót w pasie drogowym (U-20a-b - U-28) -  projektorganizacjiruchu.pl">
          <a:extLst>
            <a:ext uri="{FF2B5EF4-FFF2-40B4-BE49-F238E27FC236}">
              <a16:creationId xmlns:a16="http://schemas.microsoft.com/office/drawing/2014/main" id="{530BFD6F-FFF2-44C3-B9BD-E09D3D7B629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331" b="42268"/>
        <a:stretch/>
      </xdr:blipFill>
      <xdr:spPr bwMode="auto">
        <a:xfrm>
          <a:off x="617696" y="42729627"/>
          <a:ext cx="613410" cy="261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236220</xdr:colOff>
      <xdr:row>66</xdr:row>
      <xdr:rowOff>43815</xdr:rowOff>
    </xdr:from>
    <xdr:ext cx="512370" cy="231555"/>
    <xdr:pic>
      <xdr:nvPicPr>
        <xdr:cNvPr id="75" name="Obraz 243">
          <a:extLst>
            <a:ext uri="{FF2B5EF4-FFF2-40B4-BE49-F238E27FC236}">
              <a16:creationId xmlns:a16="http://schemas.microsoft.com/office/drawing/2014/main" id="{14526E97-FA51-450C-8BF3-42AED93080BF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724376" y="28106846"/>
          <a:ext cx="512370" cy="23155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231459</xdr:colOff>
      <xdr:row>67</xdr:row>
      <xdr:rowOff>48101</xdr:rowOff>
    </xdr:from>
    <xdr:ext cx="512370" cy="231555"/>
    <xdr:pic>
      <xdr:nvPicPr>
        <xdr:cNvPr id="76" name="Obraz 243">
          <a:extLst>
            <a:ext uri="{FF2B5EF4-FFF2-40B4-BE49-F238E27FC236}">
              <a16:creationId xmlns:a16="http://schemas.microsoft.com/office/drawing/2014/main" id="{290DD9E3-0C45-48B2-926D-69A6173516C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719615" y="28420695"/>
          <a:ext cx="512370" cy="23155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357188</xdr:colOff>
      <xdr:row>85</xdr:row>
      <xdr:rowOff>41435</xdr:rowOff>
    </xdr:from>
    <xdr:ext cx="258126" cy="256222"/>
    <xdr:pic>
      <xdr:nvPicPr>
        <xdr:cNvPr id="77" name="Picture 38">
          <a:extLst>
            <a:ext uri="{FF2B5EF4-FFF2-40B4-BE49-F238E27FC236}">
              <a16:creationId xmlns:a16="http://schemas.microsoft.com/office/drawing/2014/main" id="{DB76CF27-AEE7-4B25-A62A-1443A6AE74F0}"/>
            </a:ext>
          </a:extLst>
        </xdr:cNvPr>
        <xdr:cNvPicPr/>
      </xdr:nvPicPr>
      <xdr:blipFill>
        <a:blip xmlns:r="http://schemas.openxmlformats.org/officeDocument/2006/relationships" r:embed="rId27"/>
        <a:stretch/>
      </xdr:blipFill>
      <xdr:spPr>
        <a:xfrm>
          <a:off x="845344" y="35557779"/>
          <a:ext cx="258126" cy="25622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333375</xdr:colOff>
      <xdr:row>95</xdr:row>
      <xdr:rowOff>27147</xdr:rowOff>
    </xdr:from>
    <xdr:ext cx="120493" cy="302417"/>
    <xdr:pic>
      <xdr:nvPicPr>
        <xdr:cNvPr id="78" name="Obraz 289">
          <a:extLst>
            <a:ext uri="{FF2B5EF4-FFF2-40B4-BE49-F238E27FC236}">
              <a16:creationId xmlns:a16="http://schemas.microsoft.com/office/drawing/2014/main" id="{80B0AE2E-B7C2-496A-8722-46051EE9A28A}"/>
            </a:ext>
          </a:extLst>
        </xdr:cNvPr>
        <xdr:cNvPicPr/>
      </xdr:nvPicPr>
      <xdr:blipFill>
        <a:blip xmlns:r="http://schemas.openxmlformats.org/officeDocument/2006/relationships" r:embed="rId28"/>
        <a:stretch/>
      </xdr:blipFill>
      <xdr:spPr>
        <a:xfrm>
          <a:off x="821531" y="39115366"/>
          <a:ext cx="120493" cy="302417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</xdr:col>
      <xdr:colOff>314325</xdr:colOff>
      <xdr:row>103</xdr:row>
      <xdr:rowOff>38099</xdr:rowOff>
    </xdr:from>
    <xdr:to>
      <xdr:col>1</xdr:col>
      <xdr:colOff>512974</xdr:colOff>
      <xdr:row>103</xdr:row>
      <xdr:rowOff>438149</xdr:rowOff>
    </xdr:to>
    <xdr:pic>
      <xdr:nvPicPr>
        <xdr:cNvPr id="79" name="Obraz 78" descr="Pachołek drogowy U-23c 50cm | Kamar Projekt">
          <a:extLst>
            <a:ext uri="{FF2B5EF4-FFF2-40B4-BE49-F238E27FC236}">
              <a16:creationId xmlns:a16="http://schemas.microsoft.com/office/drawing/2014/main" id="{A6D2A550-F865-40A5-86CA-D41F3AFD644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52" t="-3333" r="33333" b="3333"/>
        <a:stretch/>
      </xdr:blipFill>
      <xdr:spPr bwMode="auto">
        <a:xfrm>
          <a:off x="1000125" y="41005124"/>
          <a:ext cx="213889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53817</xdr:colOff>
      <xdr:row>92</xdr:row>
      <xdr:rowOff>226219</xdr:rowOff>
    </xdr:from>
    <xdr:to>
      <xdr:col>1</xdr:col>
      <xdr:colOff>817441</xdr:colOff>
      <xdr:row>93</xdr:row>
      <xdr:rowOff>134302</xdr:rowOff>
    </xdr:to>
    <xdr:pic>
      <xdr:nvPicPr>
        <xdr:cNvPr id="84" name="Obraz 83">
          <a:extLst>
            <a:ext uri="{FF2B5EF4-FFF2-40B4-BE49-F238E27FC236}">
              <a16:creationId xmlns:a16="http://schemas.microsoft.com/office/drawing/2014/main" id="{10155897-1103-4458-8931-F9950952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3" y="37826157"/>
          <a:ext cx="767434" cy="2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88</xdr:row>
      <xdr:rowOff>203302</xdr:rowOff>
    </xdr:from>
    <xdr:to>
      <xdr:col>1</xdr:col>
      <xdr:colOff>859155</xdr:colOff>
      <xdr:row>89</xdr:row>
      <xdr:rowOff>114299</xdr:rowOff>
    </xdr:to>
    <xdr:pic>
      <xdr:nvPicPr>
        <xdr:cNvPr id="85" name="Obraz 84">
          <a:extLst>
            <a:ext uri="{FF2B5EF4-FFF2-40B4-BE49-F238E27FC236}">
              <a16:creationId xmlns:a16="http://schemas.microsoft.com/office/drawing/2014/main" id="{D01C4A5C-5240-4540-80ED-B2DF97A77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831" y="36612615"/>
          <a:ext cx="800100" cy="208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200502</xdr:colOff>
      <xdr:row>76</xdr:row>
      <xdr:rowOff>132874</xdr:rowOff>
    </xdr:from>
    <xdr:to>
      <xdr:col>1</xdr:col>
      <xdr:colOff>688294</xdr:colOff>
      <xdr:row>77</xdr:row>
      <xdr:rowOff>190974</xdr:rowOff>
    </xdr:to>
    <xdr:pic>
      <xdr:nvPicPr>
        <xdr:cNvPr id="89" name="Obraz 88" descr="Znalezione obrazy dla zapytania: tabliczki STOP 40 m">
          <a:extLst>
            <a:ext uri="{FF2B5EF4-FFF2-40B4-BE49-F238E27FC236}">
              <a16:creationId xmlns:a16="http://schemas.microsoft.com/office/drawing/2014/main" id="{082C0A4D-CD91-4C7C-BE22-0746E81F492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96" t="70416" r="8902" b="7031"/>
        <a:stretch/>
      </xdr:blipFill>
      <xdr:spPr bwMode="auto">
        <a:xfrm>
          <a:off x="688658" y="32267843"/>
          <a:ext cx="487792" cy="34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79057</xdr:rowOff>
    </xdr:to>
    <xdr:sp macro="" textlink="">
      <xdr:nvSpPr>
        <xdr:cNvPr id="90" name="AutoShape 2" descr="Znak T-2 Tabliczka wskazująca długość odcinka drogi, na którym powtarza się lub występuje niebezpieczeństwo - drogowy">
          <a:extLst>
            <a:ext uri="{FF2B5EF4-FFF2-40B4-BE49-F238E27FC236}">
              <a16:creationId xmlns:a16="http://schemas.microsoft.com/office/drawing/2014/main" id="{1899C634-7804-427A-A75A-939991FAB1CD}"/>
            </a:ext>
          </a:extLst>
        </xdr:cNvPr>
        <xdr:cNvSpPr>
          <a:spLocks noChangeAspect="1" noChangeArrowheads="1"/>
        </xdr:cNvSpPr>
      </xdr:nvSpPr>
      <xdr:spPr bwMode="auto">
        <a:xfrm>
          <a:off x="8267700" y="661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9</xdr:col>
      <xdr:colOff>211241</xdr:colOff>
      <xdr:row>64</xdr:row>
      <xdr:rowOff>113348</xdr:rowOff>
    </xdr:to>
    <xdr:sp macro="" textlink="">
      <xdr:nvSpPr>
        <xdr:cNvPr id="91" name="plarhs1" descr="Zdjęcie produktu U-3d Tablica prowadząca ciągła w lewo 2400x600 1 generacja">
          <a:extLst>
            <a:ext uri="{FF2B5EF4-FFF2-40B4-BE49-F238E27FC236}">
              <a16:creationId xmlns:a16="http://schemas.microsoft.com/office/drawing/2014/main" id="{F03FC7EB-7A8D-4CE0-91C1-4203DC224347}"/>
            </a:ext>
          </a:extLst>
        </xdr:cNvPr>
        <xdr:cNvSpPr>
          <a:spLocks noChangeAspect="1" noChangeArrowheads="1"/>
        </xdr:cNvSpPr>
      </xdr:nvSpPr>
      <xdr:spPr bwMode="auto">
        <a:xfrm>
          <a:off x="8267700" y="27717750"/>
          <a:ext cx="13525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398147</xdr:colOff>
      <xdr:row>57</xdr:row>
      <xdr:rowOff>342900</xdr:rowOff>
    </xdr:to>
    <xdr:sp macro="" textlink="">
      <xdr:nvSpPr>
        <xdr:cNvPr id="92" name="plarhs1" descr="Zdjęcie produktu U-3d Tablica prowadząca ciągła w lewo 2400x600 1 generacja">
          <a:extLst>
            <a:ext uri="{FF2B5EF4-FFF2-40B4-BE49-F238E27FC236}">
              <a16:creationId xmlns:a16="http://schemas.microsoft.com/office/drawing/2014/main" id="{55AB07F4-E11E-4451-B3C1-F110ECBC3846}"/>
            </a:ext>
          </a:extLst>
        </xdr:cNvPr>
        <xdr:cNvSpPr>
          <a:spLocks noChangeAspect="1" noChangeArrowheads="1"/>
        </xdr:cNvSpPr>
      </xdr:nvSpPr>
      <xdr:spPr bwMode="auto">
        <a:xfrm>
          <a:off x="9382125" y="24355425"/>
          <a:ext cx="13525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276225</xdr:colOff>
      <xdr:row>56</xdr:row>
      <xdr:rowOff>26671</xdr:rowOff>
    </xdr:from>
    <xdr:to>
      <xdr:col>1</xdr:col>
      <xdr:colOff>554355</xdr:colOff>
      <xdr:row>56</xdr:row>
      <xdr:rowOff>435241</xdr:rowOff>
    </xdr:to>
    <xdr:pic>
      <xdr:nvPicPr>
        <xdr:cNvPr id="94" name="Obraz 93" descr="D-6 T-27 900x1200 FLUO - tablica drogowa - sklepznagar.pl">
          <a:extLst>
            <a:ext uri="{FF2B5EF4-FFF2-40B4-BE49-F238E27FC236}">
              <a16:creationId xmlns:a16="http://schemas.microsoft.com/office/drawing/2014/main" id="{457A08C7-2790-47D4-AF14-8503EA2F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381" y="23100984"/>
          <a:ext cx="287655" cy="402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23813</xdr:colOff>
      <xdr:row>57</xdr:row>
      <xdr:rowOff>35719</xdr:rowOff>
    </xdr:from>
    <xdr:ext cx="1366430" cy="342900"/>
    <xdr:sp macro="" textlink="">
      <xdr:nvSpPr>
        <xdr:cNvPr id="95" name="plarhs1" descr="Zdjęcie produktu U-3d Tablica prowadząca ciągła w lewo 2400x600 1 generacja">
          <a:extLst>
            <a:ext uri="{FF2B5EF4-FFF2-40B4-BE49-F238E27FC236}">
              <a16:creationId xmlns:a16="http://schemas.microsoft.com/office/drawing/2014/main" id="{303BC39A-5FDC-42D3-A60F-8DFB9B8FA28A}"/>
            </a:ext>
          </a:extLst>
        </xdr:cNvPr>
        <xdr:cNvSpPr>
          <a:spLocks noChangeAspect="1" noChangeArrowheads="1"/>
        </xdr:cNvSpPr>
      </xdr:nvSpPr>
      <xdr:spPr bwMode="auto">
        <a:xfrm>
          <a:off x="11049001" y="25015032"/>
          <a:ext cx="136643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304800" cy="327660"/>
    <xdr:sp macro="" textlink="">
      <xdr:nvSpPr>
        <xdr:cNvPr id="9" name="AutoShape 2" descr="Znak T-2 Tabliczka wskazująca długość odcinka drogi, na którym powtarza się lub występuje niebezpieczeństwo - drogowy">
          <a:extLst>
            <a:ext uri="{FF2B5EF4-FFF2-40B4-BE49-F238E27FC236}">
              <a16:creationId xmlns:a16="http://schemas.microsoft.com/office/drawing/2014/main" id="{0312F825-05E7-4063-93B8-7ED0086409CA}"/>
            </a:ext>
          </a:extLst>
        </xdr:cNvPr>
        <xdr:cNvSpPr>
          <a:spLocks noChangeAspect="1" noChangeArrowheads="1"/>
        </xdr:cNvSpPr>
      </xdr:nvSpPr>
      <xdr:spPr bwMode="auto">
        <a:xfrm>
          <a:off x="8893969" y="12727781"/>
          <a:ext cx="304800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42</xdr:row>
      <xdr:rowOff>0</xdr:rowOff>
    </xdr:from>
    <xdr:ext cx="304800" cy="327660"/>
    <xdr:sp macro="" textlink="">
      <xdr:nvSpPr>
        <xdr:cNvPr id="12" name="AutoShape 2" descr="Znak T-2 Tabliczka wskazująca długość odcinka drogi, na którym powtarza się lub występuje niebezpieczeństwo - drogowy">
          <a:extLst>
            <a:ext uri="{FF2B5EF4-FFF2-40B4-BE49-F238E27FC236}">
              <a16:creationId xmlns:a16="http://schemas.microsoft.com/office/drawing/2014/main" id="{87C2A61B-09F8-4795-A657-C467C1BC7A32}"/>
            </a:ext>
          </a:extLst>
        </xdr:cNvPr>
        <xdr:cNvSpPr>
          <a:spLocks noChangeAspect="1" noChangeArrowheads="1"/>
        </xdr:cNvSpPr>
      </xdr:nvSpPr>
      <xdr:spPr bwMode="auto">
        <a:xfrm>
          <a:off x="8893969" y="15347156"/>
          <a:ext cx="304800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48</xdr:row>
      <xdr:rowOff>0</xdr:rowOff>
    </xdr:from>
    <xdr:ext cx="304800" cy="327660"/>
    <xdr:sp macro="" textlink="">
      <xdr:nvSpPr>
        <xdr:cNvPr id="13" name="AutoShape 2" descr="Znak T-2 Tabliczka wskazująca długość odcinka drogi, na którym powtarza się lub występuje niebezpieczeństwo - drogowy">
          <a:extLst>
            <a:ext uri="{FF2B5EF4-FFF2-40B4-BE49-F238E27FC236}">
              <a16:creationId xmlns:a16="http://schemas.microsoft.com/office/drawing/2014/main" id="{62D76BEA-6C7B-468E-98A4-04E0FB37DE93}"/>
            </a:ext>
          </a:extLst>
        </xdr:cNvPr>
        <xdr:cNvSpPr>
          <a:spLocks noChangeAspect="1" noChangeArrowheads="1"/>
        </xdr:cNvSpPr>
      </xdr:nvSpPr>
      <xdr:spPr bwMode="auto">
        <a:xfrm>
          <a:off x="8893969" y="17133094"/>
          <a:ext cx="304800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304800" cy="327660"/>
    <xdr:sp macro="" textlink="">
      <xdr:nvSpPr>
        <xdr:cNvPr id="14" name="AutoShape 2" descr="Znak T-2 Tabliczka wskazująca długość odcinka drogi, na którym powtarza się lub występuje niebezpieczeństwo - drogowy">
          <a:extLst>
            <a:ext uri="{FF2B5EF4-FFF2-40B4-BE49-F238E27FC236}">
              <a16:creationId xmlns:a16="http://schemas.microsoft.com/office/drawing/2014/main" id="{0F5FA513-68C4-4982-A58A-FDE1FB1F1DEA}"/>
            </a:ext>
          </a:extLst>
        </xdr:cNvPr>
        <xdr:cNvSpPr>
          <a:spLocks noChangeAspect="1" noChangeArrowheads="1"/>
        </xdr:cNvSpPr>
      </xdr:nvSpPr>
      <xdr:spPr bwMode="auto">
        <a:xfrm>
          <a:off x="8893969" y="18919031"/>
          <a:ext cx="304800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</xdr:row>
      <xdr:rowOff>0</xdr:rowOff>
    </xdr:from>
    <xdr:ext cx="304800" cy="327660"/>
    <xdr:sp macro="" textlink="">
      <xdr:nvSpPr>
        <xdr:cNvPr id="15" name="AutoShape 2" descr="Znak T-2 Tabliczka wskazująca długość odcinka drogi, na którym powtarza się lub występuje niebezpieczeństwo - drogowy">
          <a:extLst>
            <a:ext uri="{FF2B5EF4-FFF2-40B4-BE49-F238E27FC236}">
              <a16:creationId xmlns:a16="http://schemas.microsoft.com/office/drawing/2014/main" id="{B7A2B98C-16BB-4BBE-849B-AC1CD9610951}"/>
            </a:ext>
          </a:extLst>
        </xdr:cNvPr>
        <xdr:cNvSpPr>
          <a:spLocks noChangeAspect="1" noChangeArrowheads="1"/>
        </xdr:cNvSpPr>
      </xdr:nvSpPr>
      <xdr:spPr bwMode="auto">
        <a:xfrm>
          <a:off x="8893969" y="18919031"/>
          <a:ext cx="304800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11906</xdr:colOff>
      <xdr:row>146</xdr:row>
      <xdr:rowOff>11907</xdr:rowOff>
    </xdr:from>
    <xdr:to>
      <xdr:col>6</xdr:col>
      <xdr:colOff>1425658</xdr:colOff>
      <xdr:row>170</xdr:row>
      <xdr:rowOff>134305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C75747AB-6443-47EF-B4FB-FDF2E7774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64344" y="68294251"/>
          <a:ext cx="6142915" cy="4694398"/>
        </a:xfrm>
        <a:prstGeom prst="rect">
          <a:avLst/>
        </a:prstGeom>
      </xdr:spPr>
    </xdr:pic>
    <xdr:clientData/>
  </xdr:twoCellAnchor>
  <xdr:twoCellAnchor editAs="oneCell">
    <xdr:from>
      <xdr:col>1</xdr:col>
      <xdr:colOff>67593</xdr:colOff>
      <xdr:row>97</xdr:row>
      <xdr:rowOff>21432</xdr:rowOff>
    </xdr:from>
    <xdr:to>
      <xdr:col>1</xdr:col>
      <xdr:colOff>855824</xdr:colOff>
      <xdr:row>97</xdr:row>
      <xdr:rowOff>345282</xdr:rowOff>
    </xdr:to>
    <xdr:pic>
      <xdr:nvPicPr>
        <xdr:cNvPr id="8" name="Obraz 7" descr="barierka typu olsztyńskiego z metalowy24h.pl">
          <a:extLst>
            <a:ext uri="{FF2B5EF4-FFF2-40B4-BE49-F238E27FC236}">
              <a16:creationId xmlns:a16="http://schemas.microsoft.com/office/drawing/2014/main" id="{DB174B4F-DB0D-40CC-B2E7-E87B6D93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749" y="39824026"/>
          <a:ext cx="795851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265039</xdr:colOff>
      <xdr:row>97</xdr:row>
      <xdr:rowOff>352901</xdr:rowOff>
    </xdr:from>
    <xdr:to>
      <xdr:col>1</xdr:col>
      <xdr:colOff>591025</xdr:colOff>
      <xdr:row>98</xdr:row>
      <xdr:rowOff>320040</xdr:rowOff>
    </xdr:to>
    <xdr:pic>
      <xdr:nvPicPr>
        <xdr:cNvPr id="17" name="Obraz 16" descr="barierki chodnikowe z drogbit.pl">
          <a:extLst>
            <a:ext uri="{FF2B5EF4-FFF2-40B4-BE49-F238E27FC236}">
              <a16:creationId xmlns:a16="http://schemas.microsoft.com/office/drawing/2014/main" id="{03BFF4F1-7461-48F8-B184-3EE72A1E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195" y="40155495"/>
          <a:ext cx="325986" cy="337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250032</xdr:colOff>
      <xdr:row>108</xdr:row>
      <xdr:rowOff>71437</xdr:rowOff>
    </xdr:from>
    <xdr:to>
      <xdr:col>1</xdr:col>
      <xdr:colOff>589446</xdr:colOff>
      <xdr:row>108</xdr:row>
      <xdr:rowOff>399188</xdr:rowOff>
    </xdr:to>
    <xdr:pic>
      <xdr:nvPicPr>
        <xdr:cNvPr id="18" name="Obraz 17" descr="u3 e z wimetoznakowanie.pl">
          <a:extLst>
            <a:ext uri="{FF2B5EF4-FFF2-40B4-BE49-F238E27FC236}">
              <a16:creationId xmlns:a16="http://schemas.microsoft.com/office/drawing/2014/main" id="{B95FCC67-5168-4E1E-98DA-1AFB0433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8" y="44850843"/>
          <a:ext cx="352749" cy="341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278843</xdr:colOff>
      <xdr:row>96</xdr:row>
      <xdr:rowOff>48578</xdr:rowOff>
    </xdr:from>
    <xdr:ext cx="330281" cy="245013"/>
    <xdr:pic>
      <xdr:nvPicPr>
        <xdr:cNvPr id="19" name="Obraz 18" descr="Bariera U12a z poprzeczką | Barierki drogowe Kroll">
          <a:extLst>
            <a:ext uri="{FF2B5EF4-FFF2-40B4-BE49-F238E27FC236}">
              <a16:creationId xmlns:a16="http://schemas.microsoft.com/office/drawing/2014/main" id="{03239640-27EC-4E6D-A78C-09B9ED72016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358" t="11321" r="22956" b="13837"/>
        <a:stretch/>
      </xdr:blipFill>
      <xdr:spPr bwMode="auto">
        <a:xfrm>
          <a:off x="766999" y="39493984"/>
          <a:ext cx="330281" cy="245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319DD-78B4-4935-B8EE-DDA21E1843B7}">
  <sheetPr>
    <pageSetUpPr fitToPage="1"/>
  </sheetPr>
  <dimension ref="A1:AF223"/>
  <sheetViews>
    <sheetView tabSelected="1" topLeftCell="A61" zoomScale="80" zoomScaleNormal="80" workbookViewId="0">
      <selection activeCell="D24" sqref="D24"/>
    </sheetView>
  </sheetViews>
  <sheetFormatPr defaultRowHeight="13.8"/>
  <cols>
    <col min="1" max="1" width="6.3984375" customWidth="1"/>
    <col min="2" max="2" width="11.5" customWidth="1"/>
    <col min="3" max="3" width="16.3984375" customWidth="1"/>
    <col min="4" max="5" width="11.3984375" customWidth="1"/>
    <col min="6" max="6" width="11.3984375" style="2" customWidth="1"/>
    <col min="7" max="7" width="36" style="2" customWidth="1"/>
    <col min="8" max="8" width="12.59765625" customWidth="1"/>
    <col min="9" max="9" width="15.69921875" customWidth="1"/>
    <col min="10" max="10" width="12.09765625" customWidth="1"/>
    <col min="11" max="11" width="15.69921875" customWidth="1"/>
    <col min="12" max="12" width="23" customWidth="1"/>
    <col min="13" max="13" width="9" customWidth="1"/>
    <col min="15" max="15" width="27.09765625" customWidth="1"/>
  </cols>
  <sheetData>
    <row r="1" spans="1:32">
      <c r="A1" s="7"/>
      <c r="B1" s="7"/>
      <c r="C1" s="7"/>
      <c r="D1" s="7"/>
      <c r="E1" s="7"/>
      <c r="F1" s="60"/>
      <c r="G1" s="6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33.6" customHeight="1">
      <c r="A2" s="7"/>
      <c r="B2" s="101" t="s">
        <v>117</v>
      </c>
      <c r="C2" s="101"/>
      <c r="D2" s="101"/>
      <c r="E2" s="66"/>
      <c r="F2" s="66"/>
      <c r="G2" s="66"/>
      <c r="H2" s="124" t="s">
        <v>118</v>
      </c>
      <c r="I2" s="124"/>
      <c r="J2" s="124"/>
      <c r="K2" s="124"/>
      <c r="L2" s="12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33.6" customHeight="1">
      <c r="A3" s="7"/>
      <c r="B3" s="66"/>
      <c r="C3" s="65"/>
      <c r="D3" s="66"/>
      <c r="E3" s="66"/>
      <c r="F3" s="60"/>
      <c r="G3" s="6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42" customHeight="1">
      <c r="A4" s="7"/>
      <c r="B4" s="115" t="s">
        <v>122</v>
      </c>
      <c r="C4" s="116"/>
      <c r="D4" s="116"/>
      <c r="E4" s="116"/>
      <c r="F4" s="116"/>
      <c r="G4" s="117"/>
      <c r="H4" s="106" t="s">
        <v>123</v>
      </c>
      <c r="I4" s="107"/>
      <c r="J4" s="107"/>
      <c r="K4" s="107"/>
      <c r="L4" s="10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51.6" customHeight="1">
      <c r="A5" s="7"/>
      <c r="B5" s="118"/>
      <c r="C5" s="119"/>
      <c r="D5" s="119"/>
      <c r="E5" s="119"/>
      <c r="F5" s="119"/>
      <c r="G5" s="120"/>
      <c r="H5" s="109"/>
      <c r="I5" s="110"/>
      <c r="J5" s="110"/>
      <c r="K5" s="110"/>
      <c r="L5" s="111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51.6" customHeight="1">
      <c r="A6" s="7"/>
      <c r="B6" s="118"/>
      <c r="C6" s="119"/>
      <c r="D6" s="119"/>
      <c r="E6" s="119"/>
      <c r="F6" s="119"/>
      <c r="G6" s="120"/>
      <c r="H6" s="109"/>
      <c r="I6" s="110"/>
      <c r="J6" s="110"/>
      <c r="K6" s="110"/>
      <c r="L6" s="111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51.6" customHeight="1">
      <c r="A7" s="7"/>
      <c r="B7" s="121"/>
      <c r="C7" s="122"/>
      <c r="D7" s="122"/>
      <c r="E7" s="122"/>
      <c r="F7" s="122"/>
      <c r="G7" s="123"/>
      <c r="H7" s="112"/>
      <c r="I7" s="113"/>
      <c r="J7" s="113"/>
      <c r="K7" s="113"/>
      <c r="L7" s="11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34.200000000000003" customHeight="1">
      <c r="A8" s="7"/>
      <c r="B8" s="7"/>
      <c r="C8" s="7"/>
      <c r="D8" s="7"/>
      <c r="E8" s="7"/>
      <c r="F8" s="60"/>
      <c r="G8" s="60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8.600000000000001" customHeight="1">
      <c r="A9" s="103" t="s">
        <v>48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9.6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34.200000000000003" customHeight="1">
      <c r="A11" s="172" t="s">
        <v>56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6.2" customHeight="1">
      <c r="A12" s="102" t="s">
        <v>119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6.2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6.2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0.199999999999999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0.199999999999999" customHeight="1">
      <c r="A16" s="7"/>
      <c r="B16" s="7"/>
      <c r="C16" s="7"/>
      <c r="D16" s="7"/>
      <c r="E16" s="7"/>
      <c r="F16" s="60"/>
      <c r="G16" s="6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46.8" customHeight="1">
      <c r="A17" s="125" t="s">
        <v>125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45.6" customHeight="1">
      <c r="A18" s="204" t="s">
        <v>155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27" customHeight="1">
      <c r="A19" s="155" t="s">
        <v>50</v>
      </c>
      <c r="B19" s="155"/>
      <c r="C19" s="155"/>
      <c r="D19" s="10"/>
      <c r="E19" s="10"/>
      <c r="F19" s="10"/>
      <c r="G19" s="10"/>
      <c r="H19" s="10"/>
      <c r="I19" s="10"/>
      <c r="J19" s="10"/>
      <c r="K19" s="1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64" customFormat="1" ht="27" customHeight="1">
      <c r="A20" s="77" t="s">
        <v>49</v>
      </c>
      <c r="B20" s="156" t="s">
        <v>136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21" spans="1:32" s="64" customFormat="1" ht="27" customHeight="1">
      <c r="A21" s="77" t="s">
        <v>49</v>
      </c>
      <c r="B21" s="156" t="s">
        <v>137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</row>
    <row r="22" spans="1:32" s="64" customFormat="1" ht="27" customHeight="1">
      <c r="A22" s="77" t="s">
        <v>49</v>
      </c>
      <c r="B22" s="156" t="s">
        <v>138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</row>
    <row r="23" spans="1:32" s="64" customFormat="1" ht="27" customHeight="1">
      <c r="A23" s="77" t="s">
        <v>49</v>
      </c>
      <c r="B23" s="156" t="s">
        <v>139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</row>
    <row r="24" spans="1:32" ht="27" customHeight="1">
      <c r="A24" s="155" t="s">
        <v>124</v>
      </c>
      <c r="B24" s="155"/>
      <c r="C24" s="155"/>
      <c r="D24" s="10"/>
      <c r="E24" s="10"/>
      <c r="F24" s="10"/>
      <c r="G24" s="10"/>
      <c r="H24" s="10"/>
      <c r="I24" s="10"/>
      <c r="J24" s="10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s="64" customFormat="1" ht="27" customHeight="1">
      <c r="A25" s="77" t="s">
        <v>49</v>
      </c>
      <c r="B25" s="156" t="s">
        <v>140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1:32" s="64" customFormat="1" ht="27" customHeight="1">
      <c r="A26" s="77" t="s">
        <v>49</v>
      </c>
      <c r="B26" s="174" t="s">
        <v>153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1:32" ht="16.2" customHeight="1" thickBot="1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20.399999999999999" customHeight="1" thickBot="1">
      <c r="A28" s="151" t="s">
        <v>42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3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20.399999999999999" customHeight="1" thickBot="1">
      <c r="A29" s="86" t="s">
        <v>95</v>
      </c>
      <c r="B29" s="144" t="s">
        <v>96</v>
      </c>
      <c r="C29" s="145"/>
      <c r="D29" s="86" t="s">
        <v>97</v>
      </c>
      <c r="E29" s="86" t="s">
        <v>109</v>
      </c>
      <c r="F29" s="86" t="s">
        <v>110</v>
      </c>
      <c r="G29" s="86" t="s">
        <v>111</v>
      </c>
      <c r="H29" s="96" t="s">
        <v>112</v>
      </c>
      <c r="I29" s="96" t="s">
        <v>113</v>
      </c>
      <c r="J29" s="96" t="s">
        <v>114</v>
      </c>
      <c r="K29" s="96" t="s">
        <v>115</v>
      </c>
      <c r="L29" s="96" t="s">
        <v>116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86.4" customHeight="1" thickBot="1">
      <c r="A30" s="21" t="s">
        <v>7</v>
      </c>
      <c r="B30" s="149" t="s">
        <v>6</v>
      </c>
      <c r="C30" s="150"/>
      <c r="D30" s="22" t="s">
        <v>52</v>
      </c>
      <c r="E30" s="22" t="s">
        <v>53</v>
      </c>
      <c r="F30" s="23" t="s">
        <v>54</v>
      </c>
      <c r="G30" s="20" t="s">
        <v>8</v>
      </c>
      <c r="H30" s="53" t="s">
        <v>71</v>
      </c>
      <c r="I30" s="53" t="s">
        <v>91</v>
      </c>
      <c r="J30" s="53" t="s">
        <v>72</v>
      </c>
      <c r="K30" s="53" t="s">
        <v>92</v>
      </c>
      <c r="L30" s="53" t="s">
        <v>93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23.4" customHeight="1" thickBot="1">
      <c r="A31" s="16">
        <v>1</v>
      </c>
      <c r="B31" s="175"/>
      <c r="C31" s="176"/>
      <c r="D31" s="24">
        <f>E31+F31</f>
        <v>35</v>
      </c>
      <c r="E31" s="24">
        <v>15</v>
      </c>
      <c r="F31" s="24">
        <v>20</v>
      </c>
      <c r="G31" s="39"/>
      <c r="H31" s="43"/>
      <c r="I31" s="44">
        <f>E31*H31</f>
        <v>0</v>
      </c>
      <c r="J31" s="45"/>
      <c r="K31" s="46">
        <f>F31*J31</f>
        <v>0</v>
      </c>
      <c r="L31" s="44">
        <f>I31+K31</f>
        <v>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31.2" customHeight="1" thickBot="1">
      <c r="A32" s="31"/>
      <c r="B32" s="32"/>
      <c r="C32" s="32"/>
      <c r="D32" s="94" t="s">
        <v>59</v>
      </c>
      <c r="E32" s="95">
        <f>SUM(E31)</f>
        <v>15</v>
      </c>
      <c r="F32" s="95">
        <f>SUM(F31)</f>
        <v>20</v>
      </c>
      <c r="G32" s="32"/>
      <c r="H32" s="30"/>
      <c r="I32" s="33"/>
      <c r="J32" s="170" t="s">
        <v>126</v>
      </c>
      <c r="K32" s="171"/>
      <c r="L32" s="83">
        <f>SUM(L31)</f>
        <v>0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20.399999999999999" customHeight="1" thickBot="1">
      <c r="A33" s="151" t="s">
        <v>43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3"/>
      <c r="M33" s="70"/>
      <c r="N33" s="70"/>
      <c r="O33" s="70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20.399999999999999" customHeight="1" thickBot="1">
      <c r="A34" s="86" t="s">
        <v>95</v>
      </c>
      <c r="B34" s="144" t="s">
        <v>96</v>
      </c>
      <c r="C34" s="145"/>
      <c r="D34" s="86" t="s">
        <v>97</v>
      </c>
      <c r="E34" s="86" t="s">
        <v>109</v>
      </c>
      <c r="F34" s="86" t="s">
        <v>110</v>
      </c>
      <c r="G34" s="86" t="s">
        <v>111</v>
      </c>
      <c r="H34" s="96" t="s">
        <v>112</v>
      </c>
      <c r="I34" s="96" t="s">
        <v>113</v>
      </c>
      <c r="J34" s="96" t="s">
        <v>114</v>
      </c>
      <c r="K34" s="96" t="s">
        <v>115</v>
      </c>
      <c r="L34" s="96" t="s">
        <v>116</v>
      </c>
      <c r="M34" s="70"/>
      <c r="N34" s="70"/>
      <c r="O34" s="70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86.4" customHeight="1" thickBot="1">
      <c r="A35" s="21" t="s">
        <v>7</v>
      </c>
      <c r="B35" s="149" t="s">
        <v>6</v>
      </c>
      <c r="C35" s="150"/>
      <c r="D35" s="22" t="s">
        <v>52</v>
      </c>
      <c r="E35" s="22" t="s">
        <v>53</v>
      </c>
      <c r="F35" s="23" t="s">
        <v>54</v>
      </c>
      <c r="G35" s="20" t="s">
        <v>8</v>
      </c>
      <c r="H35" s="53" t="s">
        <v>71</v>
      </c>
      <c r="I35" s="53" t="s">
        <v>91</v>
      </c>
      <c r="J35" s="53" t="s">
        <v>72</v>
      </c>
      <c r="K35" s="53" t="s">
        <v>92</v>
      </c>
      <c r="L35" s="53" t="s">
        <v>93</v>
      </c>
      <c r="M35" s="70"/>
      <c r="N35" s="70"/>
      <c r="O35" s="70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23.4" customHeight="1" thickBot="1">
      <c r="A36" s="17">
        <v>2</v>
      </c>
      <c r="B36" s="177"/>
      <c r="C36" s="178"/>
      <c r="D36" s="17">
        <f>E36+F36</f>
        <v>27</v>
      </c>
      <c r="E36" s="17">
        <v>7</v>
      </c>
      <c r="F36" s="17">
        <v>20</v>
      </c>
      <c r="G36" s="40"/>
      <c r="H36" s="47"/>
      <c r="I36" s="48">
        <f>E36*H36</f>
        <v>0</v>
      </c>
      <c r="J36" s="48"/>
      <c r="K36" s="49">
        <f>F36*J36</f>
        <v>0</v>
      </c>
      <c r="L36" s="48">
        <f>I36+K36</f>
        <v>0</v>
      </c>
      <c r="M36" s="70"/>
      <c r="N36" s="70"/>
      <c r="O36" s="70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31.2" customHeight="1" thickBot="1">
      <c r="A37" s="31"/>
      <c r="B37" s="32"/>
      <c r="C37" s="32"/>
      <c r="D37" s="94" t="s">
        <v>59</v>
      </c>
      <c r="E37" s="95">
        <f>SUM(E36)</f>
        <v>7</v>
      </c>
      <c r="F37" s="95">
        <f>SUM(F36)</f>
        <v>20</v>
      </c>
      <c r="G37" s="32"/>
      <c r="H37" s="30"/>
      <c r="I37" s="33"/>
      <c r="J37" s="170" t="s">
        <v>127</v>
      </c>
      <c r="K37" s="171"/>
      <c r="L37" s="83">
        <f>SUM(L36)</f>
        <v>0</v>
      </c>
      <c r="M37" s="70"/>
      <c r="N37" s="70"/>
      <c r="O37" s="7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20.399999999999999" customHeight="1" thickBot="1">
      <c r="A38" s="151" t="s">
        <v>44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3"/>
      <c r="M38" s="70"/>
      <c r="N38" s="70"/>
      <c r="O38" s="7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20.399999999999999" customHeight="1" thickBot="1">
      <c r="A39" s="86" t="s">
        <v>95</v>
      </c>
      <c r="B39" s="144" t="s">
        <v>96</v>
      </c>
      <c r="C39" s="145"/>
      <c r="D39" s="86" t="s">
        <v>97</v>
      </c>
      <c r="E39" s="86" t="s">
        <v>109</v>
      </c>
      <c r="F39" s="86" t="s">
        <v>110</v>
      </c>
      <c r="G39" s="86" t="s">
        <v>111</v>
      </c>
      <c r="H39" s="96" t="s">
        <v>112</v>
      </c>
      <c r="I39" s="96" t="s">
        <v>113</v>
      </c>
      <c r="J39" s="96" t="s">
        <v>114</v>
      </c>
      <c r="K39" s="96" t="s">
        <v>115</v>
      </c>
      <c r="L39" s="96" t="s">
        <v>116</v>
      </c>
      <c r="M39" s="70"/>
      <c r="N39" s="70"/>
      <c r="O39" s="7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86.4" customHeight="1" thickBot="1">
      <c r="A40" s="21" t="s">
        <v>7</v>
      </c>
      <c r="B40" s="149" t="s">
        <v>6</v>
      </c>
      <c r="C40" s="150"/>
      <c r="D40" s="22" t="s">
        <v>52</v>
      </c>
      <c r="E40" s="22" t="s">
        <v>53</v>
      </c>
      <c r="F40" s="23" t="s">
        <v>54</v>
      </c>
      <c r="G40" s="20" t="s">
        <v>8</v>
      </c>
      <c r="H40" s="53" t="s">
        <v>71</v>
      </c>
      <c r="I40" s="53" t="s">
        <v>91</v>
      </c>
      <c r="J40" s="53" t="s">
        <v>72</v>
      </c>
      <c r="K40" s="53" t="s">
        <v>92</v>
      </c>
      <c r="L40" s="53" t="s">
        <v>93</v>
      </c>
      <c r="M40" s="70"/>
      <c r="N40" s="70"/>
      <c r="O40" s="7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23.4" customHeight="1" thickBot="1">
      <c r="A41" s="14">
        <v>3</v>
      </c>
      <c r="B41" s="177"/>
      <c r="C41" s="178"/>
      <c r="D41" s="14">
        <f>E41+F41</f>
        <v>2</v>
      </c>
      <c r="E41" s="14">
        <v>1</v>
      </c>
      <c r="F41" s="14">
        <v>1</v>
      </c>
      <c r="G41" s="41"/>
      <c r="H41" s="50"/>
      <c r="I41" s="51">
        <f>E41*H41</f>
        <v>0</v>
      </c>
      <c r="J41" s="51"/>
      <c r="K41" s="52">
        <f>F41*J41</f>
        <v>0</v>
      </c>
      <c r="L41" s="51">
        <f>I41+K41</f>
        <v>0</v>
      </c>
      <c r="M41" s="70"/>
      <c r="N41" s="70"/>
      <c r="O41" s="7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31.2" customHeight="1" thickBot="1">
      <c r="A42" s="31"/>
      <c r="B42" s="32"/>
      <c r="C42" s="32"/>
      <c r="D42" s="94" t="s">
        <v>59</v>
      </c>
      <c r="E42" s="95">
        <f>SUM(E41)</f>
        <v>1</v>
      </c>
      <c r="F42" s="95">
        <f>SUM(F41)</f>
        <v>1</v>
      </c>
      <c r="G42" s="32"/>
      <c r="H42" s="30"/>
      <c r="I42" s="33"/>
      <c r="J42" s="170" t="s">
        <v>128</v>
      </c>
      <c r="K42" s="171"/>
      <c r="L42" s="83">
        <f>SUM(L41)</f>
        <v>0</v>
      </c>
      <c r="M42" s="70"/>
      <c r="N42" s="70"/>
      <c r="O42" s="7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20.399999999999999" customHeight="1" thickBot="1">
      <c r="A43" s="151" t="s">
        <v>57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3"/>
      <c r="M43" s="70"/>
      <c r="N43" s="70"/>
      <c r="O43" s="7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20.399999999999999" customHeight="1" thickBot="1">
      <c r="A44" s="86" t="s">
        <v>95</v>
      </c>
      <c r="B44" s="144" t="s">
        <v>96</v>
      </c>
      <c r="C44" s="145"/>
      <c r="D44" s="86" t="s">
        <v>97</v>
      </c>
      <c r="E44" s="86" t="s">
        <v>109</v>
      </c>
      <c r="F44" s="86" t="s">
        <v>110</v>
      </c>
      <c r="G44" s="86" t="s">
        <v>111</v>
      </c>
      <c r="H44" s="96" t="s">
        <v>112</v>
      </c>
      <c r="I44" s="96" t="s">
        <v>113</v>
      </c>
      <c r="J44" s="96" t="s">
        <v>114</v>
      </c>
      <c r="K44" s="96" t="s">
        <v>115</v>
      </c>
      <c r="L44" s="96" t="s">
        <v>116</v>
      </c>
      <c r="M44" s="70"/>
      <c r="N44" s="70"/>
      <c r="O44" s="7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86.4" customHeight="1" thickBot="1">
      <c r="A45" s="21" t="s">
        <v>7</v>
      </c>
      <c r="B45" s="149" t="s">
        <v>6</v>
      </c>
      <c r="C45" s="150"/>
      <c r="D45" s="22" t="s">
        <v>52</v>
      </c>
      <c r="E45" s="22" t="s">
        <v>53</v>
      </c>
      <c r="F45" s="23" t="s">
        <v>54</v>
      </c>
      <c r="G45" s="20" t="s">
        <v>8</v>
      </c>
      <c r="H45" s="53" t="s">
        <v>71</v>
      </c>
      <c r="I45" s="53" t="s">
        <v>91</v>
      </c>
      <c r="J45" s="53" t="s">
        <v>72</v>
      </c>
      <c r="K45" s="53" t="s">
        <v>92</v>
      </c>
      <c r="L45" s="53" t="s">
        <v>93</v>
      </c>
      <c r="M45" s="70"/>
      <c r="N45" s="70"/>
      <c r="O45" s="7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23.4" customHeight="1" thickBot="1">
      <c r="A46" s="19">
        <v>4</v>
      </c>
      <c r="B46" s="182"/>
      <c r="C46" s="183"/>
      <c r="D46" s="19">
        <f>E46+F46</f>
        <v>36</v>
      </c>
      <c r="E46" s="19">
        <v>6</v>
      </c>
      <c r="F46" s="19">
        <v>30</v>
      </c>
      <c r="G46" s="42"/>
      <c r="H46" s="47"/>
      <c r="I46" s="48">
        <f>E46*H46</f>
        <v>0</v>
      </c>
      <c r="J46" s="48"/>
      <c r="K46" s="48">
        <f>F46*J46</f>
        <v>0</v>
      </c>
      <c r="L46" s="44">
        <f>I46+K46</f>
        <v>0</v>
      </c>
      <c r="M46" s="70"/>
      <c r="N46" s="70"/>
      <c r="O46" s="70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31.2" customHeight="1" thickBot="1">
      <c r="A47" s="31"/>
      <c r="B47" s="32"/>
      <c r="C47" s="32"/>
      <c r="D47" s="35" t="s">
        <v>59</v>
      </c>
      <c r="E47" s="36">
        <f>SUM(E46)</f>
        <v>6</v>
      </c>
      <c r="F47" s="36">
        <f>SUM(F46)</f>
        <v>30</v>
      </c>
      <c r="G47" s="32"/>
      <c r="H47" s="30"/>
      <c r="I47" s="33"/>
      <c r="J47" s="160" t="s">
        <v>129</v>
      </c>
      <c r="K47" s="161"/>
      <c r="L47" s="37">
        <f>SUM(L46)</f>
        <v>0</v>
      </c>
      <c r="M47" s="70"/>
      <c r="N47" s="70"/>
      <c r="O47" s="70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s="7" customFormat="1" ht="15.6" customHeight="1" thickBot="1">
      <c r="A48" s="31"/>
      <c r="B48" s="32"/>
      <c r="C48" s="32"/>
      <c r="D48" s="97"/>
      <c r="E48" s="98"/>
      <c r="F48" s="98"/>
      <c r="G48" s="32"/>
      <c r="H48" s="30"/>
      <c r="I48" s="33"/>
      <c r="J48" s="99"/>
      <c r="K48" s="100"/>
      <c r="L48" s="78"/>
      <c r="M48" s="70"/>
      <c r="N48" s="70"/>
      <c r="O48" s="70"/>
    </row>
    <row r="49" spans="1:32" s="1" customFormat="1" ht="20.399999999999999" customHeight="1" thickBot="1">
      <c r="A49" s="151" t="s">
        <v>58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3"/>
      <c r="M49" s="70"/>
      <c r="N49" s="70"/>
      <c r="O49" s="70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</row>
    <row r="50" spans="1:32" s="1" customFormat="1" ht="20.399999999999999" customHeight="1" thickBot="1">
      <c r="A50" s="86" t="s">
        <v>95</v>
      </c>
      <c r="B50" s="144" t="s">
        <v>96</v>
      </c>
      <c r="C50" s="145"/>
      <c r="D50" s="86" t="s">
        <v>97</v>
      </c>
      <c r="E50" s="86" t="s">
        <v>109</v>
      </c>
      <c r="F50" s="86" t="s">
        <v>110</v>
      </c>
      <c r="G50" s="86" t="s">
        <v>111</v>
      </c>
      <c r="H50" s="96" t="s">
        <v>112</v>
      </c>
      <c r="I50" s="96" t="s">
        <v>113</v>
      </c>
      <c r="J50" s="96" t="s">
        <v>114</v>
      </c>
      <c r="K50" s="96" t="s">
        <v>115</v>
      </c>
      <c r="L50" s="96" t="s">
        <v>116</v>
      </c>
      <c r="M50" s="70"/>
      <c r="N50" s="70"/>
      <c r="O50" s="70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</row>
    <row r="51" spans="1:32" s="1" customFormat="1" ht="86.4" customHeight="1" thickBot="1">
      <c r="A51" s="21" t="s">
        <v>7</v>
      </c>
      <c r="B51" s="149" t="s">
        <v>6</v>
      </c>
      <c r="C51" s="150"/>
      <c r="D51" s="22" t="s">
        <v>52</v>
      </c>
      <c r="E51" s="22" t="s">
        <v>53</v>
      </c>
      <c r="F51" s="23" t="s">
        <v>54</v>
      </c>
      <c r="G51" s="20" t="s">
        <v>8</v>
      </c>
      <c r="H51" s="53" t="s">
        <v>71</v>
      </c>
      <c r="I51" s="53" t="s">
        <v>91</v>
      </c>
      <c r="J51" s="53" t="s">
        <v>72</v>
      </c>
      <c r="K51" s="53" t="s">
        <v>92</v>
      </c>
      <c r="L51" s="53" t="s">
        <v>93</v>
      </c>
      <c r="M51" s="70"/>
      <c r="N51" s="70"/>
      <c r="O51" s="70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</row>
    <row r="52" spans="1:32" ht="31.2" customHeight="1">
      <c r="A52" s="14">
        <v>5</v>
      </c>
      <c r="B52" s="14"/>
      <c r="C52" s="14" t="s">
        <v>20</v>
      </c>
      <c r="D52" s="14">
        <f>E52+F52</f>
        <v>4</v>
      </c>
      <c r="E52" s="14">
        <v>1</v>
      </c>
      <c r="F52" s="4">
        <v>3</v>
      </c>
      <c r="G52" s="14"/>
      <c r="H52" s="50"/>
      <c r="I52" s="51">
        <f>E52*H52</f>
        <v>0</v>
      </c>
      <c r="J52" s="51"/>
      <c r="K52" s="52">
        <f>F52*J52</f>
        <v>0</v>
      </c>
      <c r="L52" s="51">
        <f>I52+K52</f>
        <v>0</v>
      </c>
      <c r="M52" s="70"/>
      <c r="N52" s="70"/>
      <c r="O52" s="70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31.2" customHeight="1">
      <c r="A53" s="14">
        <v>6</v>
      </c>
      <c r="B53" s="5"/>
      <c r="C53" s="14" t="s">
        <v>5</v>
      </c>
      <c r="D53" s="14">
        <f t="shared" ref="D53:D62" si="0">E53+F53</f>
        <v>2</v>
      </c>
      <c r="E53" s="14">
        <v>1</v>
      </c>
      <c r="F53" s="4">
        <v>1</v>
      </c>
      <c r="G53" s="14"/>
      <c r="H53" s="50"/>
      <c r="I53" s="51">
        <f t="shared" ref="I53:I56" si="1">E53*H53</f>
        <v>0</v>
      </c>
      <c r="J53" s="51"/>
      <c r="K53" s="52">
        <f t="shared" ref="K53:K62" si="2">F53*J53</f>
        <v>0</v>
      </c>
      <c r="L53" s="51">
        <f t="shared" ref="L53:L62" si="3">I53+K53</f>
        <v>0</v>
      </c>
      <c r="M53" s="70"/>
      <c r="N53" s="70"/>
      <c r="O53" s="7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31.2" customHeight="1">
      <c r="A54" s="14">
        <v>7</v>
      </c>
      <c r="B54" s="5"/>
      <c r="C54" s="14" t="s">
        <v>11</v>
      </c>
      <c r="D54" s="14">
        <f t="shared" si="0"/>
        <v>4</v>
      </c>
      <c r="E54" s="14">
        <v>1</v>
      </c>
      <c r="F54" s="4">
        <v>3</v>
      </c>
      <c r="G54" s="14"/>
      <c r="H54" s="50"/>
      <c r="I54" s="51">
        <f t="shared" si="1"/>
        <v>0</v>
      </c>
      <c r="J54" s="51"/>
      <c r="K54" s="52">
        <f t="shared" si="2"/>
        <v>0</v>
      </c>
      <c r="L54" s="51">
        <f t="shared" si="3"/>
        <v>0</v>
      </c>
      <c r="M54" s="70"/>
      <c r="N54" s="70"/>
      <c r="O54" s="70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31.2" customHeight="1">
      <c r="A55" s="14">
        <v>8</v>
      </c>
      <c r="B55" s="5"/>
      <c r="C55" s="14" t="s">
        <v>14</v>
      </c>
      <c r="D55" s="14">
        <f t="shared" si="0"/>
        <v>3</v>
      </c>
      <c r="E55" s="14">
        <v>1</v>
      </c>
      <c r="F55" s="4">
        <v>2</v>
      </c>
      <c r="G55" s="14"/>
      <c r="H55" s="50"/>
      <c r="I55" s="51">
        <f t="shared" si="1"/>
        <v>0</v>
      </c>
      <c r="J55" s="51"/>
      <c r="K55" s="52">
        <f t="shared" si="2"/>
        <v>0</v>
      </c>
      <c r="L55" s="51">
        <f t="shared" si="3"/>
        <v>0</v>
      </c>
      <c r="M55" s="70"/>
      <c r="N55" s="70"/>
      <c r="O55" s="70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31.2" customHeight="1">
      <c r="A56" s="14">
        <v>9</v>
      </c>
      <c r="B56" s="5"/>
      <c r="C56" s="14" t="s">
        <v>9</v>
      </c>
      <c r="D56" s="14">
        <f t="shared" si="0"/>
        <v>4</v>
      </c>
      <c r="E56" s="14">
        <v>1</v>
      </c>
      <c r="F56" s="14">
        <v>3</v>
      </c>
      <c r="G56" s="15"/>
      <c r="H56" s="51"/>
      <c r="I56" s="51">
        <f t="shared" si="1"/>
        <v>0</v>
      </c>
      <c r="J56" s="51"/>
      <c r="K56" s="52">
        <f t="shared" si="2"/>
        <v>0</v>
      </c>
      <c r="L56" s="51">
        <f t="shared" si="3"/>
        <v>0</v>
      </c>
      <c r="M56" s="70"/>
      <c r="N56" s="70"/>
      <c r="O56" s="70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38.4" customHeight="1">
      <c r="A57" s="14">
        <v>10</v>
      </c>
      <c r="B57" s="5"/>
      <c r="C57" s="6" t="s">
        <v>40</v>
      </c>
      <c r="D57" s="14">
        <f t="shared" si="0"/>
        <v>1</v>
      </c>
      <c r="E57" s="41">
        <v>0</v>
      </c>
      <c r="F57" s="14">
        <v>1</v>
      </c>
      <c r="G57" s="15" t="s">
        <v>135</v>
      </c>
      <c r="H57" s="184"/>
      <c r="I57" s="185"/>
      <c r="J57" s="51"/>
      <c r="K57" s="52">
        <f t="shared" si="2"/>
        <v>0</v>
      </c>
      <c r="L57" s="51">
        <f>K57</f>
        <v>0</v>
      </c>
      <c r="M57" s="70"/>
      <c r="N57" s="70"/>
      <c r="O57" s="70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31.2" customHeight="1">
      <c r="A58" s="14">
        <v>11</v>
      </c>
      <c r="B58" s="5"/>
      <c r="C58" s="14" t="s">
        <v>21</v>
      </c>
      <c r="D58" s="14">
        <f t="shared" si="0"/>
        <v>2</v>
      </c>
      <c r="E58" s="14">
        <v>1</v>
      </c>
      <c r="F58" s="14">
        <v>1</v>
      </c>
      <c r="G58" s="14"/>
      <c r="H58" s="50"/>
      <c r="I58" s="51">
        <f>E58*H58</f>
        <v>0</v>
      </c>
      <c r="J58" s="51"/>
      <c r="K58" s="52">
        <f t="shared" si="2"/>
        <v>0</v>
      </c>
      <c r="L58" s="51">
        <f t="shared" si="3"/>
        <v>0</v>
      </c>
      <c r="M58" s="70"/>
      <c r="N58" s="70"/>
      <c r="O58" s="70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31.2" customHeight="1">
      <c r="A59" s="14">
        <v>12</v>
      </c>
      <c r="B59" s="5"/>
      <c r="C59" s="14" t="s">
        <v>15</v>
      </c>
      <c r="D59" s="14">
        <f t="shared" si="0"/>
        <v>6</v>
      </c>
      <c r="E59" s="14">
        <v>3</v>
      </c>
      <c r="F59" s="14">
        <v>3</v>
      </c>
      <c r="G59" s="14"/>
      <c r="H59" s="50"/>
      <c r="I59" s="51">
        <f t="shared" ref="I59:I62" si="4">E59*H59</f>
        <v>0</v>
      </c>
      <c r="J59" s="51"/>
      <c r="K59" s="52">
        <f t="shared" si="2"/>
        <v>0</v>
      </c>
      <c r="L59" s="51">
        <f t="shared" si="3"/>
        <v>0</v>
      </c>
      <c r="M59" s="70"/>
      <c r="N59" s="70"/>
      <c r="O59" s="70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31.2" customHeight="1">
      <c r="A60" s="14">
        <v>13</v>
      </c>
      <c r="B60" s="5"/>
      <c r="C60" s="14" t="s">
        <v>22</v>
      </c>
      <c r="D60" s="14">
        <f t="shared" si="0"/>
        <v>6</v>
      </c>
      <c r="E60" s="14">
        <v>3</v>
      </c>
      <c r="F60" s="14">
        <v>3</v>
      </c>
      <c r="G60" s="14"/>
      <c r="H60" s="50"/>
      <c r="I60" s="51">
        <f t="shared" si="4"/>
        <v>0</v>
      </c>
      <c r="J60" s="51"/>
      <c r="K60" s="52">
        <f t="shared" si="2"/>
        <v>0</v>
      </c>
      <c r="L60" s="51">
        <f t="shared" si="3"/>
        <v>0</v>
      </c>
      <c r="M60" s="70"/>
      <c r="N60" s="70"/>
      <c r="O60" s="70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49.2" customHeight="1">
      <c r="A61" s="14">
        <v>14</v>
      </c>
      <c r="B61" s="5"/>
      <c r="C61" s="14" t="s">
        <v>12</v>
      </c>
      <c r="D61" s="14">
        <f t="shared" si="0"/>
        <v>2</v>
      </c>
      <c r="E61" s="14">
        <v>1</v>
      </c>
      <c r="F61" s="14">
        <v>1</v>
      </c>
      <c r="G61" s="15" t="s">
        <v>51</v>
      </c>
      <c r="H61" s="50"/>
      <c r="I61" s="51">
        <f t="shared" si="4"/>
        <v>0</v>
      </c>
      <c r="J61" s="51"/>
      <c r="K61" s="52">
        <f t="shared" si="2"/>
        <v>0</v>
      </c>
      <c r="L61" s="51">
        <f t="shared" si="3"/>
        <v>0</v>
      </c>
      <c r="M61" s="70"/>
      <c r="N61" s="70"/>
      <c r="O61" s="7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49.2" customHeight="1" thickBot="1">
      <c r="A62" s="14">
        <v>15</v>
      </c>
      <c r="B62" s="5"/>
      <c r="C62" s="14" t="s">
        <v>13</v>
      </c>
      <c r="D62" s="14">
        <f t="shared" si="0"/>
        <v>2</v>
      </c>
      <c r="E62" s="14">
        <v>1</v>
      </c>
      <c r="F62" s="14">
        <v>1</v>
      </c>
      <c r="G62" s="15" t="s">
        <v>51</v>
      </c>
      <c r="H62" s="50"/>
      <c r="I62" s="51">
        <f t="shared" si="4"/>
        <v>0</v>
      </c>
      <c r="J62" s="51"/>
      <c r="K62" s="52">
        <f t="shared" si="2"/>
        <v>0</v>
      </c>
      <c r="L62" s="51">
        <f t="shared" si="3"/>
        <v>0</v>
      </c>
      <c r="M62" s="70"/>
      <c r="N62" s="70"/>
      <c r="O62" s="70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31.2" customHeight="1" thickBot="1">
      <c r="A63" s="31"/>
      <c r="B63" s="32"/>
      <c r="C63" s="32"/>
      <c r="D63" s="94" t="s">
        <v>59</v>
      </c>
      <c r="E63" s="95">
        <f>SUM(E52:E62)</f>
        <v>14</v>
      </c>
      <c r="F63" s="95">
        <f>SUM(F52:F62)</f>
        <v>22</v>
      </c>
      <c r="G63" s="32"/>
      <c r="H63" s="30"/>
      <c r="I63" s="33"/>
      <c r="J63" s="170" t="s">
        <v>130</v>
      </c>
      <c r="K63" s="171"/>
      <c r="L63" s="83">
        <f>SUM(L52:L62)</f>
        <v>0</v>
      </c>
      <c r="M63" s="70"/>
      <c r="N63" s="70"/>
      <c r="O63" s="7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20.399999999999999" customHeight="1" thickBot="1">
      <c r="A64" s="151" t="s">
        <v>45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3"/>
      <c r="M64" s="70"/>
      <c r="N64" s="70"/>
      <c r="O64" s="7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20.399999999999999" customHeight="1" thickBot="1">
      <c r="A65" s="86" t="s">
        <v>95</v>
      </c>
      <c r="B65" s="144" t="s">
        <v>96</v>
      </c>
      <c r="C65" s="145"/>
      <c r="D65" s="86" t="s">
        <v>97</v>
      </c>
      <c r="E65" s="86" t="s">
        <v>109</v>
      </c>
      <c r="F65" s="86" t="s">
        <v>110</v>
      </c>
      <c r="G65" s="86" t="s">
        <v>111</v>
      </c>
      <c r="H65" s="96" t="s">
        <v>112</v>
      </c>
      <c r="I65" s="96" t="s">
        <v>113</v>
      </c>
      <c r="J65" s="96" t="s">
        <v>114</v>
      </c>
      <c r="K65" s="96" t="s">
        <v>115</v>
      </c>
      <c r="L65" s="96" t="s">
        <v>116</v>
      </c>
      <c r="M65" s="70"/>
      <c r="N65" s="70"/>
      <c r="O65" s="70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86.4" customHeight="1" thickBot="1">
      <c r="A66" s="21" t="s">
        <v>7</v>
      </c>
      <c r="B66" s="149" t="s">
        <v>6</v>
      </c>
      <c r="C66" s="150"/>
      <c r="D66" s="22" t="s">
        <v>52</v>
      </c>
      <c r="E66" s="22" t="s">
        <v>53</v>
      </c>
      <c r="F66" s="23" t="s">
        <v>54</v>
      </c>
      <c r="G66" s="20" t="s">
        <v>8</v>
      </c>
      <c r="H66" s="53" t="s">
        <v>71</v>
      </c>
      <c r="I66" s="53" t="s">
        <v>91</v>
      </c>
      <c r="J66" s="53" t="s">
        <v>72</v>
      </c>
      <c r="K66" s="53" t="s">
        <v>92</v>
      </c>
      <c r="L66" s="53" t="s">
        <v>93</v>
      </c>
      <c r="M66" s="70"/>
      <c r="N66" s="70"/>
      <c r="O66" s="7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24" customHeight="1">
      <c r="A67" s="14">
        <v>16</v>
      </c>
      <c r="B67" s="5"/>
      <c r="C67" s="14" t="s">
        <v>18</v>
      </c>
      <c r="D67" s="14">
        <f>E67+F67</f>
        <v>2</v>
      </c>
      <c r="E67" s="14">
        <v>1</v>
      </c>
      <c r="F67" s="14">
        <v>1</v>
      </c>
      <c r="G67" s="14"/>
      <c r="H67" s="55"/>
      <c r="I67" s="55">
        <f>E67*H67</f>
        <v>0</v>
      </c>
      <c r="J67" s="55"/>
      <c r="K67" s="52">
        <f>F67*J67</f>
        <v>0</v>
      </c>
      <c r="L67" s="51">
        <f>I67+K67</f>
        <v>0</v>
      </c>
      <c r="M67" s="70"/>
      <c r="N67" s="70"/>
      <c r="O67" s="70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24" customHeight="1">
      <c r="A68" s="14">
        <v>17</v>
      </c>
      <c r="B68" s="5"/>
      <c r="C68" s="14" t="s">
        <v>30</v>
      </c>
      <c r="D68" s="14">
        <f t="shared" ref="D68:D79" si="5">E68+F68</f>
        <v>2</v>
      </c>
      <c r="E68" s="14">
        <v>1</v>
      </c>
      <c r="F68" s="14">
        <v>1</v>
      </c>
      <c r="G68" s="14"/>
      <c r="H68" s="51"/>
      <c r="I68" s="55">
        <f t="shared" ref="I68:I79" si="6">E68*H68</f>
        <v>0</v>
      </c>
      <c r="J68" s="51"/>
      <c r="K68" s="52">
        <f t="shared" ref="K68:K79" si="7">F68*J68</f>
        <v>0</v>
      </c>
      <c r="L68" s="51">
        <f t="shared" ref="L68:L79" si="8">I68+K68</f>
        <v>0</v>
      </c>
      <c r="M68" s="70"/>
      <c r="N68" s="70"/>
      <c r="O68" s="7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24" customHeight="1">
      <c r="A69" s="14">
        <v>18</v>
      </c>
      <c r="B69" s="5"/>
      <c r="C69" s="14" t="s">
        <v>31</v>
      </c>
      <c r="D69" s="14">
        <f t="shared" si="5"/>
        <v>2</v>
      </c>
      <c r="E69" s="14">
        <v>1</v>
      </c>
      <c r="F69" s="14">
        <v>1</v>
      </c>
      <c r="G69" s="14"/>
      <c r="H69" s="51"/>
      <c r="I69" s="55">
        <f t="shared" si="6"/>
        <v>0</v>
      </c>
      <c r="J69" s="51"/>
      <c r="K69" s="52">
        <f t="shared" si="7"/>
        <v>0</v>
      </c>
      <c r="L69" s="51">
        <f t="shared" si="8"/>
        <v>0</v>
      </c>
      <c r="M69" s="70"/>
      <c r="N69" s="70"/>
      <c r="O69" s="70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24" customHeight="1">
      <c r="A70" s="14">
        <v>19</v>
      </c>
      <c r="B70" s="18"/>
      <c r="C70" s="15" t="s">
        <v>19</v>
      </c>
      <c r="D70" s="14">
        <f t="shared" si="5"/>
        <v>2</v>
      </c>
      <c r="E70" s="14">
        <v>1</v>
      </c>
      <c r="F70" s="14">
        <v>1</v>
      </c>
      <c r="G70" s="15"/>
      <c r="H70" s="51"/>
      <c r="I70" s="55">
        <f t="shared" si="6"/>
        <v>0</v>
      </c>
      <c r="J70" s="51"/>
      <c r="K70" s="52">
        <f t="shared" si="7"/>
        <v>0</v>
      </c>
      <c r="L70" s="51">
        <f t="shared" si="8"/>
        <v>0</v>
      </c>
      <c r="M70" s="70"/>
      <c r="N70" s="70"/>
      <c r="O70" s="72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24" customHeight="1">
      <c r="A71" s="14">
        <v>20</v>
      </c>
      <c r="B71" s="18"/>
      <c r="C71" s="14" t="s">
        <v>33</v>
      </c>
      <c r="D71" s="14">
        <f t="shared" si="5"/>
        <v>2</v>
      </c>
      <c r="E71" s="14">
        <v>1</v>
      </c>
      <c r="F71" s="14">
        <v>1</v>
      </c>
      <c r="G71" s="15"/>
      <c r="H71" s="51"/>
      <c r="I71" s="55">
        <f t="shared" si="6"/>
        <v>0</v>
      </c>
      <c r="J71" s="56"/>
      <c r="K71" s="52">
        <f t="shared" si="7"/>
        <v>0</v>
      </c>
      <c r="L71" s="51">
        <f t="shared" si="8"/>
        <v>0</v>
      </c>
      <c r="M71" s="70"/>
      <c r="N71" s="70"/>
      <c r="O71" s="72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36" customHeight="1">
      <c r="A72" s="14">
        <v>21</v>
      </c>
      <c r="B72" s="5"/>
      <c r="C72" s="14" t="s">
        <v>34</v>
      </c>
      <c r="D72" s="14">
        <f t="shared" si="5"/>
        <v>2</v>
      </c>
      <c r="E72" s="14">
        <v>1</v>
      </c>
      <c r="F72" s="14">
        <v>1</v>
      </c>
      <c r="G72" s="14"/>
      <c r="H72" s="56"/>
      <c r="I72" s="55">
        <f t="shared" si="6"/>
        <v>0</v>
      </c>
      <c r="J72" s="56"/>
      <c r="K72" s="52">
        <f t="shared" si="7"/>
        <v>0</v>
      </c>
      <c r="L72" s="51">
        <f t="shared" si="8"/>
        <v>0</v>
      </c>
      <c r="M72" s="73"/>
      <c r="N72" s="73"/>
      <c r="O72" s="73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36" customHeight="1">
      <c r="A73" s="14">
        <v>22</v>
      </c>
      <c r="B73" s="5"/>
      <c r="C73" s="14" t="s">
        <v>4</v>
      </c>
      <c r="D73" s="14">
        <f t="shared" si="5"/>
        <v>3</v>
      </c>
      <c r="E73" s="14">
        <v>2</v>
      </c>
      <c r="F73" s="14">
        <v>1</v>
      </c>
      <c r="G73" s="14"/>
      <c r="H73" s="56"/>
      <c r="I73" s="55">
        <f t="shared" si="6"/>
        <v>0</v>
      </c>
      <c r="J73" s="51"/>
      <c r="K73" s="52">
        <f t="shared" si="7"/>
        <v>0</v>
      </c>
      <c r="L73" s="51">
        <f t="shared" si="8"/>
        <v>0</v>
      </c>
      <c r="M73" s="74"/>
      <c r="N73" s="74"/>
      <c r="O73" s="74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27.6" customHeight="1">
      <c r="A74" s="14">
        <v>23</v>
      </c>
      <c r="B74" s="5"/>
      <c r="C74" s="14" t="s">
        <v>32</v>
      </c>
      <c r="D74" s="14">
        <f t="shared" si="5"/>
        <v>2</v>
      </c>
      <c r="E74" s="14">
        <v>1</v>
      </c>
      <c r="F74" s="14">
        <v>1</v>
      </c>
      <c r="G74" s="14"/>
      <c r="H74" s="51"/>
      <c r="I74" s="55">
        <f t="shared" si="6"/>
        <v>0</v>
      </c>
      <c r="J74" s="51"/>
      <c r="K74" s="52">
        <f t="shared" si="7"/>
        <v>0</v>
      </c>
      <c r="L74" s="51">
        <f t="shared" si="8"/>
        <v>0</v>
      </c>
      <c r="M74" s="74"/>
      <c r="N74" s="74"/>
      <c r="O74" s="74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36" customHeight="1">
      <c r="A75" s="14">
        <v>24</v>
      </c>
      <c r="B75" s="5"/>
      <c r="C75" s="14" t="s">
        <v>25</v>
      </c>
      <c r="D75" s="14">
        <f t="shared" si="5"/>
        <v>2</v>
      </c>
      <c r="E75" s="14">
        <v>1</v>
      </c>
      <c r="F75" s="14">
        <v>1</v>
      </c>
      <c r="G75" s="14"/>
      <c r="H75" s="56"/>
      <c r="I75" s="55">
        <f t="shared" si="6"/>
        <v>0</v>
      </c>
      <c r="J75" s="51"/>
      <c r="K75" s="52">
        <f t="shared" si="7"/>
        <v>0</v>
      </c>
      <c r="L75" s="51">
        <f t="shared" si="8"/>
        <v>0</v>
      </c>
      <c r="M75" s="74"/>
      <c r="N75" s="74"/>
      <c r="O75" s="74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36" customHeight="1">
      <c r="A76" s="14">
        <v>25</v>
      </c>
      <c r="B76" s="5"/>
      <c r="C76" s="14" t="s">
        <v>26</v>
      </c>
      <c r="D76" s="14">
        <f t="shared" si="5"/>
        <v>2</v>
      </c>
      <c r="E76" s="14">
        <v>1</v>
      </c>
      <c r="F76" s="14">
        <v>1</v>
      </c>
      <c r="G76" s="14" t="s">
        <v>39</v>
      </c>
      <c r="H76" s="56"/>
      <c r="I76" s="55">
        <f t="shared" si="6"/>
        <v>0</v>
      </c>
      <c r="J76" s="51"/>
      <c r="K76" s="52">
        <f t="shared" si="7"/>
        <v>0</v>
      </c>
      <c r="L76" s="51">
        <f t="shared" si="8"/>
        <v>0</v>
      </c>
      <c r="M76" s="74"/>
      <c r="N76" s="74"/>
      <c r="O76" s="74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22.8" customHeight="1">
      <c r="A77" s="14">
        <v>26</v>
      </c>
      <c r="B77" s="158"/>
      <c r="C77" s="14" t="s">
        <v>23</v>
      </c>
      <c r="D77" s="14">
        <f t="shared" si="5"/>
        <v>2</v>
      </c>
      <c r="E77" s="14">
        <v>1</v>
      </c>
      <c r="F77" s="14">
        <v>1</v>
      </c>
      <c r="G77" s="15"/>
      <c r="H77" s="56"/>
      <c r="I77" s="55">
        <f t="shared" si="6"/>
        <v>0</v>
      </c>
      <c r="J77" s="51"/>
      <c r="K77" s="52">
        <f t="shared" si="7"/>
        <v>0</v>
      </c>
      <c r="L77" s="51">
        <f t="shared" si="8"/>
        <v>0</v>
      </c>
      <c r="M77" s="74"/>
      <c r="N77" s="74"/>
      <c r="O77" s="74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22.8" customHeight="1">
      <c r="A78" s="14">
        <v>27</v>
      </c>
      <c r="B78" s="158"/>
      <c r="C78" s="14" t="s">
        <v>24</v>
      </c>
      <c r="D78" s="14">
        <f t="shared" si="5"/>
        <v>2</v>
      </c>
      <c r="E78" s="14">
        <v>1</v>
      </c>
      <c r="F78" s="14">
        <v>1</v>
      </c>
      <c r="G78" s="15"/>
      <c r="H78" s="56"/>
      <c r="I78" s="55">
        <f t="shared" si="6"/>
        <v>0</v>
      </c>
      <c r="J78" s="51"/>
      <c r="K78" s="52">
        <f t="shared" si="7"/>
        <v>0</v>
      </c>
      <c r="L78" s="51">
        <f t="shared" si="8"/>
        <v>0</v>
      </c>
      <c r="M78" s="74"/>
      <c r="N78" s="74"/>
      <c r="O78" s="74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26.4" customHeight="1" thickBot="1">
      <c r="A79" s="14">
        <v>28</v>
      </c>
      <c r="B79" s="5"/>
      <c r="C79" s="14" t="s">
        <v>36</v>
      </c>
      <c r="D79" s="14">
        <f t="shared" si="5"/>
        <v>2</v>
      </c>
      <c r="E79" s="14">
        <v>1</v>
      </c>
      <c r="F79" s="14">
        <v>1</v>
      </c>
      <c r="G79" s="15" t="s">
        <v>61</v>
      </c>
      <c r="H79" s="56"/>
      <c r="I79" s="55">
        <f t="shared" si="6"/>
        <v>0</v>
      </c>
      <c r="J79" s="51"/>
      <c r="K79" s="52">
        <f t="shared" si="7"/>
        <v>0</v>
      </c>
      <c r="L79" s="51">
        <f t="shared" si="8"/>
        <v>0</v>
      </c>
      <c r="M79" s="74"/>
      <c r="N79" s="74"/>
      <c r="O79" s="74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31.2" customHeight="1" thickBot="1">
      <c r="A80" s="31"/>
      <c r="B80" s="32"/>
      <c r="C80" s="32"/>
      <c r="D80" s="94" t="s">
        <v>59</v>
      </c>
      <c r="E80" s="95">
        <f>SUM(E67:E79)</f>
        <v>14</v>
      </c>
      <c r="F80" s="95">
        <f>SUM(F67:F79)</f>
        <v>13</v>
      </c>
      <c r="G80" s="32"/>
      <c r="H80" s="30"/>
      <c r="I80" s="33"/>
      <c r="J80" s="170" t="s">
        <v>131</v>
      </c>
      <c r="K80" s="171"/>
      <c r="L80" s="83">
        <f>SUM(L67:L79)</f>
        <v>0</v>
      </c>
      <c r="M80" s="70"/>
      <c r="N80" s="70"/>
      <c r="O80" s="70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20.399999999999999" customHeight="1" thickBot="1">
      <c r="A81" s="151" t="s">
        <v>46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3"/>
      <c r="M81" s="70"/>
      <c r="N81" s="70"/>
      <c r="O81" s="70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20.399999999999999" customHeight="1" thickBot="1">
      <c r="A82" s="86" t="s">
        <v>95</v>
      </c>
      <c r="B82" s="144" t="s">
        <v>96</v>
      </c>
      <c r="C82" s="145"/>
      <c r="D82" s="86" t="s">
        <v>97</v>
      </c>
      <c r="E82" s="86" t="s">
        <v>109</v>
      </c>
      <c r="F82" s="86" t="s">
        <v>110</v>
      </c>
      <c r="G82" s="86" t="s">
        <v>111</v>
      </c>
      <c r="H82" s="96" t="s">
        <v>112</v>
      </c>
      <c r="I82" s="96" t="s">
        <v>113</v>
      </c>
      <c r="J82" s="96" t="s">
        <v>114</v>
      </c>
      <c r="K82" s="96" t="s">
        <v>115</v>
      </c>
      <c r="L82" s="96" t="s">
        <v>116</v>
      </c>
      <c r="M82" s="70"/>
      <c r="N82" s="70"/>
      <c r="O82" s="70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86.4" customHeight="1" thickBot="1">
      <c r="A83" s="21" t="s">
        <v>7</v>
      </c>
      <c r="B83" s="149" t="s">
        <v>6</v>
      </c>
      <c r="C83" s="150"/>
      <c r="D83" s="22" t="s">
        <v>52</v>
      </c>
      <c r="E83" s="22" t="s">
        <v>53</v>
      </c>
      <c r="F83" s="23" t="s">
        <v>54</v>
      </c>
      <c r="G83" s="20" t="s">
        <v>8</v>
      </c>
      <c r="H83" s="53" t="s">
        <v>71</v>
      </c>
      <c r="I83" s="53" t="s">
        <v>91</v>
      </c>
      <c r="J83" s="53" t="s">
        <v>72</v>
      </c>
      <c r="K83" s="53" t="s">
        <v>92</v>
      </c>
      <c r="L83" s="53" t="s">
        <v>93</v>
      </c>
      <c r="M83" s="70"/>
      <c r="N83" s="70"/>
      <c r="O83" s="7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31.2" customHeight="1">
      <c r="A84" s="14">
        <v>29</v>
      </c>
      <c r="B84" s="5"/>
      <c r="C84" s="14" t="s">
        <v>3</v>
      </c>
      <c r="D84" s="14">
        <f>E84+F84</f>
        <v>1</v>
      </c>
      <c r="E84" s="14">
        <v>1</v>
      </c>
      <c r="F84" s="41">
        <v>0</v>
      </c>
      <c r="G84" s="14"/>
      <c r="H84" s="51"/>
      <c r="I84" s="51">
        <f>E84*H84</f>
        <v>0</v>
      </c>
      <c r="J84" s="186"/>
      <c r="K84" s="187"/>
      <c r="L84" s="48">
        <f>I84</f>
        <v>0</v>
      </c>
      <c r="M84" s="70"/>
      <c r="N84" s="70"/>
      <c r="O84" s="70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31.2" customHeight="1">
      <c r="A85" s="14">
        <v>30</v>
      </c>
      <c r="B85" s="5"/>
      <c r="C85" s="14" t="s">
        <v>16</v>
      </c>
      <c r="D85" s="14">
        <f t="shared" ref="D85:D109" si="9">E85+F85</f>
        <v>1</v>
      </c>
      <c r="E85" s="14">
        <v>1</v>
      </c>
      <c r="F85" s="41">
        <v>0</v>
      </c>
      <c r="G85" s="14"/>
      <c r="H85" s="51"/>
      <c r="I85" s="51">
        <f t="shared" ref="I85:I95" si="10">E85*H85</f>
        <v>0</v>
      </c>
      <c r="J85" s="186"/>
      <c r="K85" s="187"/>
      <c r="L85" s="48">
        <f>I85</f>
        <v>0</v>
      </c>
      <c r="M85" s="74"/>
      <c r="N85" s="74"/>
      <c r="O85" s="74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23.4" customHeight="1">
      <c r="A86" s="14">
        <v>31</v>
      </c>
      <c r="B86" s="5"/>
      <c r="C86" s="14" t="s">
        <v>27</v>
      </c>
      <c r="D86" s="14">
        <f t="shared" si="9"/>
        <v>13</v>
      </c>
      <c r="E86" s="14">
        <v>1</v>
      </c>
      <c r="F86" s="14">
        <v>12</v>
      </c>
      <c r="G86" s="14"/>
      <c r="H86" s="56"/>
      <c r="I86" s="51">
        <f t="shared" si="10"/>
        <v>0</v>
      </c>
      <c r="J86" s="57"/>
      <c r="K86" s="52">
        <f>F86*J86</f>
        <v>0</v>
      </c>
      <c r="L86" s="51">
        <f>I86+K86</f>
        <v>0</v>
      </c>
      <c r="M86" s="70"/>
      <c r="N86" s="70"/>
      <c r="O86" s="70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23.4" customHeight="1">
      <c r="A87" s="14">
        <v>32</v>
      </c>
      <c r="B87" s="5"/>
      <c r="C87" s="14" t="s">
        <v>2</v>
      </c>
      <c r="D87" s="14">
        <f t="shared" si="9"/>
        <v>13</v>
      </c>
      <c r="E87" s="14">
        <v>1</v>
      </c>
      <c r="F87" s="14">
        <v>12</v>
      </c>
      <c r="G87" s="14"/>
      <c r="H87" s="56"/>
      <c r="I87" s="51">
        <f t="shared" si="10"/>
        <v>0</v>
      </c>
      <c r="J87" s="56"/>
      <c r="K87" s="52">
        <f t="shared" ref="K87:K100" si="11">F87*J87</f>
        <v>0</v>
      </c>
      <c r="L87" s="51">
        <f t="shared" ref="L87:L95" si="12">I87+K87</f>
        <v>0</v>
      </c>
      <c r="M87" s="70"/>
      <c r="N87" s="70"/>
      <c r="O87" s="70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23.4" customHeight="1">
      <c r="A88" s="14">
        <v>33</v>
      </c>
      <c r="B88" s="179"/>
      <c r="C88" s="14" t="s">
        <v>1</v>
      </c>
      <c r="D88" s="14">
        <f t="shared" si="9"/>
        <v>2</v>
      </c>
      <c r="E88" s="14">
        <v>1</v>
      </c>
      <c r="F88" s="14">
        <v>1</v>
      </c>
      <c r="G88" s="4" t="s">
        <v>62</v>
      </c>
      <c r="H88" s="56"/>
      <c r="I88" s="51">
        <f t="shared" si="10"/>
        <v>0</v>
      </c>
      <c r="J88" s="56"/>
      <c r="K88" s="52">
        <f t="shared" si="11"/>
        <v>0</v>
      </c>
      <c r="L88" s="51">
        <f t="shared" si="12"/>
        <v>0</v>
      </c>
      <c r="M88" s="70"/>
      <c r="N88" s="70"/>
      <c r="O88" s="70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23.4" customHeight="1">
      <c r="A89" s="14">
        <v>34</v>
      </c>
      <c r="B89" s="180"/>
      <c r="C89" s="14" t="s">
        <v>1</v>
      </c>
      <c r="D89" s="14">
        <f t="shared" si="9"/>
        <v>2</v>
      </c>
      <c r="E89" s="14">
        <v>1</v>
      </c>
      <c r="F89" s="14">
        <v>1</v>
      </c>
      <c r="G89" s="4" t="s">
        <v>63</v>
      </c>
      <c r="H89" s="56"/>
      <c r="I89" s="51">
        <f t="shared" si="10"/>
        <v>0</v>
      </c>
      <c r="J89" s="56"/>
      <c r="K89" s="52">
        <f t="shared" si="11"/>
        <v>0</v>
      </c>
      <c r="L89" s="51">
        <f t="shared" si="12"/>
        <v>0</v>
      </c>
      <c r="M89" s="70"/>
      <c r="N89" s="70"/>
      <c r="O89" s="70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23.4" customHeight="1">
      <c r="A90" s="14">
        <v>35</v>
      </c>
      <c r="B90" s="180"/>
      <c r="C90" s="14" t="s">
        <v>1</v>
      </c>
      <c r="D90" s="14">
        <f t="shared" si="9"/>
        <v>2</v>
      </c>
      <c r="E90" s="14">
        <v>1</v>
      </c>
      <c r="F90" s="14">
        <v>1</v>
      </c>
      <c r="G90" s="4" t="s">
        <v>64</v>
      </c>
      <c r="H90" s="56"/>
      <c r="I90" s="51">
        <f t="shared" si="10"/>
        <v>0</v>
      </c>
      <c r="J90" s="56"/>
      <c r="K90" s="52">
        <f t="shared" si="11"/>
        <v>0</v>
      </c>
      <c r="L90" s="51">
        <f t="shared" si="12"/>
        <v>0</v>
      </c>
      <c r="M90" s="70"/>
      <c r="N90" s="70"/>
      <c r="O90" s="7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23.4" customHeight="1">
      <c r="A91" s="14">
        <v>36</v>
      </c>
      <c r="B91" s="181"/>
      <c r="C91" s="14" t="s">
        <v>1</v>
      </c>
      <c r="D91" s="14">
        <f t="shared" si="9"/>
        <v>2</v>
      </c>
      <c r="E91" s="14">
        <v>1</v>
      </c>
      <c r="F91" s="14">
        <v>1</v>
      </c>
      <c r="G91" s="4" t="s">
        <v>65</v>
      </c>
      <c r="H91" s="56"/>
      <c r="I91" s="51">
        <f t="shared" si="10"/>
        <v>0</v>
      </c>
      <c r="J91" s="56"/>
      <c r="K91" s="52">
        <f t="shared" si="11"/>
        <v>0</v>
      </c>
      <c r="L91" s="51">
        <f t="shared" si="12"/>
        <v>0</v>
      </c>
      <c r="M91" s="70"/>
      <c r="N91" s="70"/>
      <c r="O91" s="70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23.4" customHeight="1">
      <c r="A92" s="14">
        <v>37</v>
      </c>
      <c r="B92" s="179"/>
      <c r="C92" s="14" t="s">
        <v>28</v>
      </c>
      <c r="D92" s="14">
        <f t="shared" si="9"/>
        <v>2</v>
      </c>
      <c r="E92" s="14">
        <v>1</v>
      </c>
      <c r="F92" s="14">
        <v>1</v>
      </c>
      <c r="G92" s="4" t="s">
        <v>62</v>
      </c>
      <c r="H92" s="51"/>
      <c r="I92" s="51">
        <f t="shared" si="10"/>
        <v>0</v>
      </c>
      <c r="J92" s="56"/>
      <c r="K92" s="52">
        <f t="shared" si="11"/>
        <v>0</v>
      </c>
      <c r="L92" s="51">
        <f t="shared" si="12"/>
        <v>0</v>
      </c>
      <c r="M92" s="70"/>
      <c r="N92" s="70"/>
      <c r="O92" s="70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23.4" customHeight="1">
      <c r="A93" s="14">
        <v>38</v>
      </c>
      <c r="B93" s="180"/>
      <c r="C93" s="14" t="s">
        <v>28</v>
      </c>
      <c r="D93" s="14">
        <f t="shared" si="9"/>
        <v>2</v>
      </c>
      <c r="E93" s="14">
        <v>1</v>
      </c>
      <c r="F93" s="14">
        <v>1</v>
      </c>
      <c r="G93" s="4" t="s">
        <v>63</v>
      </c>
      <c r="H93" s="51"/>
      <c r="I93" s="51">
        <f t="shared" si="10"/>
        <v>0</v>
      </c>
      <c r="J93" s="56"/>
      <c r="K93" s="52">
        <f t="shared" si="11"/>
        <v>0</v>
      </c>
      <c r="L93" s="51">
        <f t="shared" si="12"/>
        <v>0</v>
      </c>
      <c r="M93" s="70"/>
      <c r="N93" s="70"/>
      <c r="O93" s="70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23.4" customHeight="1">
      <c r="A94" s="14">
        <v>39</v>
      </c>
      <c r="B94" s="180"/>
      <c r="C94" s="14" t="s">
        <v>28</v>
      </c>
      <c r="D94" s="14">
        <f t="shared" si="9"/>
        <v>2</v>
      </c>
      <c r="E94" s="14">
        <v>1</v>
      </c>
      <c r="F94" s="14">
        <v>1</v>
      </c>
      <c r="G94" s="4" t="s">
        <v>64</v>
      </c>
      <c r="H94" s="51"/>
      <c r="I94" s="51">
        <f t="shared" si="10"/>
        <v>0</v>
      </c>
      <c r="J94" s="56"/>
      <c r="K94" s="52">
        <f t="shared" si="11"/>
        <v>0</v>
      </c>
      <c r="L94" s="51">
        <f t="shared" si="12"/>
        <v>0</v>
      </c>
      <c r="M94" s="70"/>
      <c r="N94" s="70"/>
      <c r="O94" s="70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23.4" customHeight="1">
      <c r="A95" s="14">
        <v>40</v>
      </c>
      <c r="B95" s="181"/>
      <c r="C95" s="14" t="s">
        <v>28</v>
      </c>
      <c r="D95" s="14">
        <f t="shared" si="9"/>
        <v>2</v>
      </c>
      <c r="E95" s="14">
        <v>1</v>
      </c>
      <c r="F95" s="14">
        <v>1</v>
      </c>
      <c r="G95" s="4" t="s">
        <v>65</v>
      </c>
      <c r="H95" s="51"/>
      <c r="I95" s="51">
        <f t="shared" si="10"/>
        <v>0</v>
      </c>
      <c r="J95" s="56"/>
      <c r="K95" s="52">
        <f t="shared" si="11"/>
        <v>0</v>
      </c>
      <c r="L95" s="51">
        <f t="shared" si="12"/>
        <v>0</v>
      </c>
      <c r="M95" s="70"/>
      <c r="N95" s="70"/>
      <c r="O95" s="70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28.2" customHeight="1">
      <c r="A96" s="14">
        <v>41</v>
      </c>
      <c r="B96" s="5"/>
      <c r="C96" s="14" t="s">
        <v>29</v>
      </c>
      <c r="D96" s="14">
        <f>E96+F96</f>
        <v>1</v>
      </c>
      <c r="E96" s="41">
        <v>0</v>
      </c>
      <c r="F96" s="14">
        <v>1</v>
      </c>
      <c r="G96" s="4"/>
      <c r="H96" s="184"/>
      <c r="I96" s="185"/>
      <c r="J96" s="56"/>
      <c r="K96" s="52">
        <f>F96*J96</f>
        <v>0</v>
      </c>
      <c r="L96" s="51">
        <f>K96</f>
        <v>0</v>
      </c>
      <c r="M96" s="70"/>
      <c r="N96" s="70"/>
      <c r="O96" s="70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28.2" customHeight="1">
      <c r="A97" s="14">
        <v>42</v>
      </c>
      <c r="B97" s="5"/>
      <c r="C97" s="14" t="s">
        <v>35</v>
      </c>
      <c r="D97" s="14">
        <f t="shared" ref="D97" si="13">E97+F97</f>
        <v>2</v>
      </c>
      <c r="E97" s="14">
        <v>1</v>
      </c>
      <c r="F97" s="14">
        <v>1</v>
      </c>
      <c r="G97" s="6" t="s">
        <v>150</v>
      </c>
      <c r="H97" s="51"/>
      <c r="I97" s="51">
        <f>E97*H97</f>
        <v>0</v>
      </c>
      <c r="J97" s="56"/>
      <c r="K97" s="52">
        <f t="shared" ref="K97" si="14">F97*J97</f>
        <v>0</v>
      </c>
      <c r="L97" s="51">
        <f>I97+K97</f>
        <v>0</v>
      </c>
      <c r="M97" s="70"/>
      <c r="N97" s="70"/>
      <c r="O97" s="70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28.2" customHeight="1">
      <c r="A98" s="14">
        <v>43</v>
      </c>
      <c r="B98" s="5"/>
      <c r="C98" s="14" t="s">
        <v>141</v>
      </c>
      <c r="D98" s="14">
        <f t="shared" si="9"/>
        <v>2</v>
      </c>
      <c r="E98" s="14">
        <v>1</v>
      </c>
      <c r="F98" s="14">
        <v>1</v>
      </c>
      <c r="G98" s="4" t="s">
        <v>150</v>
      </c>
      <c r="H98" s="51"/>
      <c r="I98" s="51">
        <f t="shared" ref="I98:I109" si="15">E98*H98</f>
        <v>0</v>
      </c>
      <c r="J98" s="56"/>
      <c r="K98" s="52">
        <f t="shared" si="11"/>
        <v>0</v>
      </c>
      <c r="L98" s="51">
        <f t="shared" ref="L98:L100" si="16">I98+K98</f>
        <v>0</v>
      </c>
      <c r="M98" s="70"/>
      <c r="N98" s="70"/>
      <c r="O98" s="70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28.2" customHeight="1">
      <c r="A99" s="14">
        <v>44</v>
      </c>
      <c r="B99" s="5"/>
      <c r="C99" s="14" t="s">
        <v>142</v>
      </c>
      <c r="D99" s="14">
        <f t="shared" si="9"/>
        <v>2</v>
      </c>
      <c r="E99" s="14">
        <v>1</v>
      </c>
      <c r="F99" s="14">
        <v>1</v>
      </c>
      <c r="G99" s="4" t="s">
        <v>150</v>
      </c>
      <c r="H99" s="51"/>
      <c r="I99" s="51">
        <f t="shared" si="15"/>
        <v>0</v>
      </c>
      <c r="J99" s="56"/>
      <c r="K99" s="52">
        <f t="shared" si="11"/>
        <v>0</v>
      </c>
      <c r="L99" s="51">
        <f t="shared" si="16"/>
        <v>0</v>
      </c>
      <c r="M99" s="70"/>
      <c r="N99" s="70"/>
      <c r="O99" s="70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26.4" customHeight="1">
      <c r="A100" s="14">
        <v>45</v>
      </c>
      <c r="B100" s="5"/>
      <c r="C100" s="14" t="s">
        <v>17</v>
      </c>
      <c r="D100" s="14">
        <f t="shared" si="9"/>
        <v>2</v>
      </c>
      <c r="E100" s="14">
        <v>1</v>
      </c>
      <c r="F100" s="14">
        <v>1</v>
      </c>
      <c r="G100" s="14"/>
      <c r="H100" s="56"/>
      <c r="I100" s="51">
        <f t="shared" si="15"/>
        <v>0</v>
      </c>
      <c r="J100" s="51"/>
      <c r="K100" s="52">
        <f t="shared" si="11"/>
        <v>0</v>
      </c>
      <c r="L100" s="51">
        <f t="shared" si="16"/>
        <v>0</v>
      </c>
      <c r="M100" s="70"/>
      <c r="N100" s="70"/>
      <c r="O100" s="70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31.2" customHeight="1">
      <c r="A101" s="14">
        <v>46</v>
      </c>
      <c r="B101" s="5"/>
      <c r="C101" s="14" t="s">
        <v>10</v>
      </c>
      <c r="D101" s="14">
        <f t="shared" si="9"/>
        <v>7</v>
      </c>
      <c r="E101" s="14">
        <v>7</v>
      </c>
      <c r="F101" s="41">
        <v>0</v>
      </c>
      <c r="G101" s="14" t="s">
        <v>38</v>
      </c>
      <c r="H101" s="56"/>
      <c r="I101" s="51">
        <f t="shared" si="15"/>
        <v>0</v>
      </c>
      <c r="J101" s="184"/>
      <c r="K101" s="185"/>
      <c r="L101" s="51">
        <f>I101</f>
        <v>0</v>
      </c>
      <c r="M101" s="70"/>
      <c r="N101" s="70"/>
      <c r="O101" s="70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26.4" customHeight="1">
      <c r="A102" s="14">
        <v>47</v>
      </c>
      <c r="B102" s="5"/>
      <c r="C102" s="14" t="s">
        <v>0</v>
      </c>
      <c r="D102" s="14">
        <f t="shared" si="9"/>
        <v>5</v>
      </c>
      <c r="E102" s="14">
        <v>5</v>
      </c>
      <c r="F102" s="41">
        <v>0</v>
      </c>
      <c r="G102" s="14" t="s">
        <v>151</v>
      </c>
      <c r="H102" s="51"/>
      <c r="I102" s="51">
        <f t="shared" si="15"/>
        <v>0</v>
      </c>
      <c r="J102" s="186"/>
      <c r="K102" s="187"/>
      <c r="L102" s="51">
        <f t="shared" ref="L102:L103" si="17">I102</f>
        <v>0</v>
      </c>
      <c r="M102" s="70"/>
      <c r="N102" s="70"/>
      <c r="O102" s="70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s="1" customFormat="1" ht="31.2" customHeight="1">
      <c r="A103" s="14">
        <v>48</v>
      </c>
      <c r="B103" s="5"/>
      <c r="C103" s="14" t="s">
        <v>37</v>
      </c>
      <c r="D103" s="14">
        <f t="shared" si="9"/>
        <v>5</v>
      </c>
      <c r="E103" s="14">
        <v>5</v>
      </c>
      <c r="F103" s="41">
        <v>0</v>
      </c>
      <c r="G103" s="15"/>
      <c r="H103" s="56"/>
      <c r="I103" s="51">
        <f t="shared" si="15"/>
        <v>0</v>
      </c>
      <c r="J103" s="184"/>
      <c r="K103" s="185"/>
      <c r="L103" s="51">
        <f t="shared" si="17"/>
        <v>0</v>
      </c>
      <c r="M103" s="70"/>
      <c r="N103" s="70"/>
      <c r="O103" s="70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</row>
    <row r="104" spans="1:32" s="1" customFormat="1" ht="36" customHeight="1">
      <c r="A104" s="14">
        <v>49</v>
      </c>
      <c r="B104" s="5"/>
      <c r="C104" s="14" t="s">
        <v>66</v>
      </c>
      <c r="D104" s="14">
        <f t="shared" si="9"/>
        <v>2</v>
      </c>
      <c r="E104" s="14">
        <v>1</v>
      </c>
      <c r="F104" s="14">
        <v>1</v>
      </c>
      <c r="G104" s="14"/>
      <c r="H104" s="56"/>
      <c r="I104" s="51">
        <f t="shared" si="15"/>
        <v>0</v>
      </c>
      <c r="J104" s="51"/>
      <c r="K104" s="52">
        <f>F104*J104</f>
        <v>0</v>
      </c>
      <c r="L104" s="51">
        <f>I104+K104</f>
        <v>0</v>
      </c>
      <c r="M104" s="70"/>
      <c r="N104" s="70"/>
      <c r="O104" s="70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</row>
    <row r="105" spans="1:32" ht="31.8" customHeight="1">
      <c r="A105" s="14">
        <v>50</v>
      </c>
      <c r="B105" s="15" t="s">
        <v>143</v>
      </c>
      <c r="C105" s="14" t="s">
        <v>148</v>
      </c>
      <c r="D105" s="14">
        <f t="shared" si="9"/>
        <v>4</v>
      </c>
      <c r="E105" s="14">
        <v>3</v>
      </c>
      <c r="F105" s="14">
        <v>1</v>
      </c>
      <c r="G105" s="14"/>
      <c r="H105" s="56"/>
      <c r="I105" s="51">
        <f t="shared" si="15"/>
        <v>0</v>
      </c>
      <c r="J105" s="51"/>
      <c r="K105" s="52">
        <f t="shared" ref="K105:K109" si="18">F105*J105</f>
        <v>0</v>
      </c>
      <c r="L105" s="51">
        <f t="shared" ref="L105:L109" si="19">I105+K105</f>
        <v>0</v>
      </c>
      <c r="M105" s="70"/>
      <c r="N105" s="70"/>
      <c r="O105" s="72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31.8" customHeight="1">
      <c r="A106" s="14">
        <v>51</v>
      </c>
      <c r="B106" s="15" t="s">
        <v>143</v>
      </c>
      <c r="C106" s="14" t="s">
        <v>149</v>
      </c>
      <c r="D106" s="14">
        <f t="shared" si="9"/>
        <v>4</v>
      </c>
      <c r="E106" s="14">
        <v>3</v>
      </c>
      <c r="F106" s="14">
        <v>1</v>
      </c>
      <c r="G106" s="14"/>
      <c r="H106" s="56"/>
      <c r="I106" s="51">
        <f t="shared" si="15"/>
        <v>0</v>
      </c>
      <c r="J106" s="51"/>
      <c r="K106" s="52">
        <f t="shared" si="18"/>
        <v>0</v>
      </c>
      <c r="L106" s="51">
        <f t="shared" si="19"/>
        <v>0</v>
      </c>
      <c r="M106" s="70"/>
      <c r="N106" s="70"/>
      <c r="O106" s="72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31.8" customHeight="1">
      <c r="A107" s="14">
        <v>52</v>
      </c>
      <c r="B107" s="14" t="s">
        <v>144</v>
      </c>
      <c r="C107" s="14" t="s">
        <v>145</v>
      </c>
      <c r="D107" s="14">
        <f t="shared" si="9"/>
        <v>2</v>
      </c>
      <c r="E107" s="14">
        <v>1</v>
      </c>
      <c r="F107" s="14">
        <v>1</v>
      </c>
      <c r="G107" s="14" t="s">
        <v>152</v>
      </c>
      <c r="H107" s="56"/>
      <c r="I107" s="51">
        <f t="shared" si="15"/>
        <v>0</v>
      </c>
      <c r="J107" s="51"/>
      <c r="K107" s="52">
        <f t="shared" si="18"/>
        <v>0</v>
      </c>
      <c r="L107" s="51">
        <f t="shared" si="19"/>
        <v>0</v>
      </c>
      <c r="M107" s="70"/>
      <c r="N107" s="70"/>
      <c r="O107" s="72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31.8" customHeight="1">
      <c r="A108" s="14">
        <v>53</v>
      </c>
      <c r="B108" s="14" t="s">
        <v>144</v>
      </c>
      <c r="C108" s="14" t="s">
        <v>146</v>
      </c>
      <c r="D108" s="14">
        <f t="shared" si="9"/>
        <v>2</v>
      </c>
      <c r="E108" s="14">
        <v>1</v>
      </c>
      <c r="F108" s="14">
        <v>1</v>
      </c>
      <c r="G108" s="14" t="s">
        <v>152</v>
      </c>
      <c r="H108" s="56"/>
      <c r="I108" s="51">
        <f t="shared" si="15"/>
        <v>0</v>
      </c>
      <c r="J108" s="51"/>
      <c r="K108" s="52">
        <f t="shared" si="18"/>
        <v>0</v>
      </c>
      <c r="L108" s="51">
        <f t="shared" si="19"/>
        <v>0</v>
      </c>
      <c r="M108" s="70"/>
      <c r="N108" s="70"/>
      <c r="O108" s="72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36" customHeight="1" thickBot="1">
      <c r="A109" s="14">
        <v>54</v>
      </c>
      <c r="B109" s="5"/>
      <c r="C109" s="14" t="s">
        <v>147</v>
      </c>
      <c r="D109" s="14">
        <f t="shared" si="9"/>
        <v>2</v>
      </c>
      <c r="E109" s="14">
        <v>1</v>
      </c>
      <c r="F109" s="14">
        <v>1</v>
      </c>
      <c r="G109" s="14"/>
      <c r="H109" s="56"/>
      <c r="I109" s="51">
        <f t="shared" si="15"/>
        <v>0</v>
      </c>
      <c r="J109" s="51"/>
      <c r="K109" s="52">
        <f t="shared" si="18"/>
        <v>0</v>
      </c>
      <c r="L109" s="54">
        <f t="shared" si="19"/>
        <v>0</v>
      </c>
      <c r="M109" s="70"/>
      <c r="N109" s="70"/>
      <c r="O109" s="72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31.2" customHeight="1" thickBot="1">
      <c r="A110" s="88"/>
      <c r="B110" s="89"/>
      <c r="C110" s="90"/>
      <c r="D110" s="91" t="s">
        <v>59</v>
      </c>
      <c r="E110" s="81">
        <f>SUM(E84:E109)</f>
        <v>43</v>
      </c>
      <c r="F110" s="81">
        <f>SUM(F84:F109)</f>
        <v>43</v>
      </c>
      <c r="G110" s="90"/>
      <c r="H110" s="92"/>
      <c r="I110" s="93"/>
      <c r="J110" s="170" t="s">
        <v>132</v>
      </c>
      <c r="K110" s="171"/>
      <c r="L110" s="83">
        <f>SUM(L84:L109)</f>
        <v>0</v>
      </c>
      <c r="M110" s="70"/>
      <c r="N110" s="70"/>
      <c r="O110" s="72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20.399999999999999" customHeight="1" thickBot="1">
      <c r="A111" s="151" t="s">
        <v>47</v>
      </c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3"/>
      <c r="M111" s="70"/>
      <c r="N111" s="70"/>
      <c r="O111" s="70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20.399999999999999" customHeight="1" thickBot="1">
      <c r="A112" s="86" t="s">
        <v>95</v>
      </c>
      <c r="B112" s="144" t="s">
        <v>96</v>
      </c>
      <c r="C112" s="157"/>
      <c r="D112" s="145"/>
      <c r="E112" s="144" t="s">
        <v>97</v>
      </c>
      <c r="F112" s="145"/>
      <c r="G112" s="85" t="s">
        <v>109</v>
      </c>
      <c r="H112" s="146" t="s">
        <v>110</v>
      </c>
      <c r="I112" s="147"/>
      <c r="J112" s="147"/>
      <c r="K112" s="148"/>
      <c r="L112" s="87" t="s">
        <v>111</v>
      </c>
      <c r="M112" s="70"/>
      <c r="N112" s="70"/>
      <c r="O112" s="70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67.8" customHeight="1" thickBot="1">
      <c r="A113" s="21" t="s">
        <v>67</v>
      </c>
      <c r="B113" s="149" t="s">
        <v>70</v>
      </c>
      <c r="C113" s="159"/>
      <c r="D113" s="150"/>
      <c r="E113" s="196" t="s">
        <v>68</v>
      </c>
      <c r="F113" s="150"/>
      <c r="G113" s="20" t="s">
        <v>8</v>
      </c>
      <c r="H113" s="197" t="s">
        <v>55</v>
      </c>
      <c r="I113" s="198"/>
      <c r="J113" s="198"/>
      <c r="K113" s="199"/>
      <c r="L113" s="58" t="s">
        <v>83</v>
      </c>
      <c r="M113" s="70"/>
      <c r="N113" s="70"/>
      <c r="O113" s="70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21.6" customHeight="1">
      <c r="A114" s="14">
        <v>55</v>
      </c>
      <c r="B114" s="162" t="s">
        <v>84</v>
      </c>
      <c r="C114" s="163"/>
      <c r="D114" s="164"/>
      <c r="E114" s="168">
        <v>50</v>
      </c>
      <c r="F114" s="169"/>
      <c r="G114" s="200" t="s">
        <v>69</v>
      </c>
      <c r="H114" s="190"/>
      <c r="I114" s="191"/>
      <c r="J114" s="191"/>
      <c r="K114" s="192"/>
      <c r="L114" s="48">
        <f>E114*H114</f>
        <v>0</v>
      </c>
      <c r="M114" s="70"/>
      <c r="N114" s="70"/>
      <c r="O114" s="70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21.6" customHeight="1">
      <c r="A115" s="14">
        <v>56</v>
      </c>
      <c r="B115" s="165" t="s">
        <v>85</v>
      </c>
      <c r="C115" s="166"/>
      <c r="D115" s="167"/>
      <c r="E115" s="168">
        <v>20</v>
      </c>
      <c r="F115" s="169"/>
      <c r="G115" s="201"/>
      <c r="H115" s="193"/>
      <c r="I115" s="194"/>
      <c r="J115" s="194"/>
      <c r="K115" s="195"/>
      <c r="L115" s="48">
        <f t="shared" ref="L115:L120" si="20">E115*H115</f>
        <v>0</v>
      </c>
      <c r="M115" s="70"/>
      <c r="N115" s="70"/>
      <c r="O115" s="70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21.6" customHeight="1">
      <c r="A116" s="14">
        <v>57</v>
      </c>
      <c r="B116" s="162" t="s">
        <v>86</v>
      </c>
      <c r="C116" s="163"/>
      <c r="D116" s="164"/>
      <c r="E116" s="168">
        <v>20</v>
      </c>
      <c r="F116" s="169"/>
      <c r="G116" s="201"/>
      <c r="H116" s="193"/>
      <c r="I116" s="194"/>
      <c r="J116" s="194"/>
      <c r="K116" s="195"/>
      <c r="L116" s="48">
        <f t="shared" si="20"/>
        <v>0</v>
      </c>
      <c r="M116" s="70"/>
      <c r="N116" s="70"/>
      <c r="O116" s="70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21.6" customHeight="1">
      <c r="A117" s="14">
        <v>58</v>
      </c>
      <c r="B117" s="162" t="s">
        <v>87</v>
      </c>
      <c r="C117" s="163"/>
      <c r="D117" s="164"/>
      <c r="E117" s="168">
        <v>30</v>
      </c>
      <c r="F117" s="169"/>
      <c r="G117" s="201"/>
      <c r="H117" s="193"/>
      <c r="I117" s="194"/>
      <c r="J117" s="194"/>
      <c r="K117" s="195"/>
      <c r="L117" s="48">
        <f t="shared" si="20"/>
        <v>0</v>
      </c>
      <c r="M117" s="70"/>
      <c r="N117" s="70"/>
      <c r="O117" s="70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21.6" customHeight="1">
      <c r="A118" s="14">
        <v>59</v>
      </c>
      <c r="B118" s="162" t="s">
        <v>88</v>
      </c>
      <c r="C118" s="163"/>
      <c r="D118" s="164"/>
      <c r="E118" s="168">
        <v>1</v>
      </c>
      <c r="F118" s="169"/>
      <c r="G118" s="201"/>
      <c r="H118" s="193"/>
      <c r="I118" s="194"/>
      <c r="J118" s="194"/>
      <c r="K118" s="195"/>
      <c r="L118" s="48">
        <f t="shared" si="20"/>
        <v>0</v>
      </c>
      <c r="M118" s="70"/>
      <c r="N118" s="70"/>
      <c r="O118" s="70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21.6" customHeight="1">
      <c r="A119" s="14">
        <v>60</v>
      </c>
      <c r="B119" s="165" t="s">
        <v>89</v>
      </c>
      <c r="C119" s="166"/>
      <c r="D119" s="167"/>
      <c r="E119" s="168">
        <v>1</v>
      </c>
      <c r="F119" s="169"/>
      <c r="G119" s="201"/>
      <c r="H119" s="193"/>
      <c r="I119" s="194"/>
      <c r="J119" s="194"/>
      <c r="K119" s="195"/>
      <c r="L119" s="48">
        <f t="shared" si="20"/>
        <v>0</v>
      </c>
      <c r="M119" s="9"/>
      <c r="N119" s="9"/>
      <c r="O119" s="9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21.6" customHeight="1" thickBot="1">
      <c r="A120" s="14">
        <v>61</v>
      </c>
      <c r="B120" s="165" t="s">
        <v>90</v>
      </c>
      <c r="C120" s="166"/>
      <c r="D120" s="167"/>
      <c r="E120" s="168">
        <v>10</v>
      </c>
      <c r="F120" s="169"/>
      <c r="G120" s="202"/>
      <c r="H120" s="193"/>
      <c r="I120" s="194"/>
      <c r="J120" s="194"/>
      <c r="K120" s="195"/>
      <c r="L120" s="48">
        <f t="shared" si="20"/>
        <v>0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31.2" customHeight="1" thickBot="1">
      <c r="A121" s="31"/>
      <c r="B121" s="79"/>
      <c r="C121" s="32"/>
      <c r="D121" s="80" t="s">
        <v>59</v>
      </c>
      <c r="E121" s="203">
        <f>SUM(E114:F120)</f>
        <v>132</v>
      </c>
      <c r="F121" s="203"/>
      <c r="G121" s="32"/>
      <c r="H121" s="82"/>
      <c r="I121" s="33"/>
      <c r="J121" s="170" t="s">
        <v>133</v>
      </c>
      <c r="K121" s="171"/>
      <c r="L121" s="83">
        <f>SUM(L114:L120)</f>
        <v>0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20.399999999999999" customHeight="1" thickBot="1">
      <c r="A122" s="151" t="s">
        <v>60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3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20.399999999999999" customHeight="1" thickBot="1">
      <c r="A123" s="84" t="s">
        <v>73</v>
      </c>
      <c r="B123" s="144" t="s">
        <v>74</v>
      </c>
      <c r="C123" s="157"/>
      <c r="D123" s="145"/>
      <c r="E123" s="144" t="s">
        <v>75</v>
      </c>
      <c r="F123" s="145"/>
      <c r="G123" s="86" t="s">
        <v>76</v>
      </c>
      <c r="H123" s="146" t="s">
        <v>77</v>
      </c>
      <c r="I123" s="147"/>
      <c r="J123" s="147"/>
      <c r="K123" s="148"/>
      <c r="L123" s="87" t="s">
        <v>78</v>
      </c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86.4" customHeight="1" thickBot="1">
      <c r="A124" s="21" t="s">
        <v>67</v>
      </c>
      <c r="B124" s="149" t="s">
        <v>70</v>
      </c>
      <c r="C124" s="159"/>
      <c r="D124" s="150"/>
      <c r="E124" s="196" t="s">
        <v>68</v>
      </c>
      <c r="F124" s="150"/>
      <c r="G124" s="20" t="s">
        <v>8</v>
      </c>
      <c r="H124" s="197" t="s">
        <v>82</v>
      </c>
      <c r="I124" s="198"/>
      <c r="J124" s="198"/>
      <c r="K124" s="199"/>
      <c r="L124" s="58" t="s">
        <v>83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25.2" customHeight="1">
      <c r="A125" s="14">
        <v>62</v>
      </c>
      <c r="B125" s="162" t="s">
        <v>80</v>
      </c>
      <c r="C125" s="163"/>
      <c r="D125" s="164"/>
      <c r="E125" s="168">
        <v>50</v>
      </c>
      <c r="F125" s="169"/>
      <c r="G125" s="14"/>
      <c r="H125" s="190"/>
      <c r="I125" s="191"/>
      <c r="J125" s="191"/>
      <c r="K125" s="192"/>
      <c r="L125" s="48">
        <f>E125*H125</f>
        <v>0</v>
      </c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25.2" customHeight="1" thickBot="1">
      <c r="A126" s="14">
        <v>63</v>
      </c>
      <c r="B126" s="165" t="s">
        <v>81</v>
      </c>
      <c r="C126" s="166"/>
      <c r="D126" s="167"/>
      <c r="E126" s="168">
        <v>50</v>
      </c>
      <c r="F126" s="169"/>
      <c r="G126" s="14"/>
      <c r="H126" s="193"/>
      <c r="I126" s="194"/>
      <c r="J126" s="194"/>
      <c r="K126" s="195"/>
      <c r="L126" s="48">
        <f>E126*H126</f>
        <v>0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31.2" customHeight="1" thickBot="1">
      <c r="A127" s="26"/>
      <c r="B127" s="27"/>
      <c r="C127" s="28"/>
      <c r="D127" s="34" t="s">
        <v>59</v>
      </c>
      <c r="E127" s="188">
        <f>SUM(E125:F126)</f>
        <v>100</v>
      </c>
      <c r="F127" s="189"/>
      <c r="G127" s="28"/>
      <c r="H127" s="29"/>
      <c r="I127" s="25"/>
      <c r="J127" s="160" t="s">
        <v>134</v>
      </c>
      <c r="K127" s="161"/>
      <c r="L127" s="37">
        <f>SUM(L125:L126)</f>
        <v>0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36" customHeight="1" thickBo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7"/>
      <c r="N128" s="7"/>
      <c r="O128" s="7"/>
      <c r="P128" s="7"/>
      <c r="Q128" s="7"/>
      <c r="R128" s="7"/>
      <c r="S128" s="75" t="s">
        <v>41</v>
      </c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20.399999999999999" customHeight="1" thickBot="1">
      <c r="A129" s="139" t="s">
        <v>94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1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30.6" customHeight="1">
      <c r="A130" s="2"/>
      <c r="B130" s="2"/>
      <c r="C130" s="2"/>
      <c r="D130" s="143" t="s">
        <v>95</v>
      </c>
      <c r="E130" s="143"/>
      <c r="F130" s="143" t="s">
        <v>96</v>
      </c>
      <c r="G130" s="143"/>
      <c r="H130" s="143"/>
      <c r="I130" s="143"/>
      <c r="J130" s="143"/>
      <c r="K130" s="142" t="s">
        <v>97</v>
      </c>
      <c r="L130" s="14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30" customHeight="1">
      <c r="D131" s="127">
        <v>1</v>
      </c>
      <c r="E131" s="127"/>
      <c r="F131" s="128" t="s">
        <v>98</v>
      </c>
      <c r="G131" s="129"/>
      <c r="H131" s="129"/>
      <c r="I131" s="129"/>
      <c r="J131" s="129"/>
      <c r="K131" s="138">
        <f>L32</f>
        <v>0</v>
      </c>
      <c r="L131" s="138"/>
      <c r="M131" s="7"/>
      <c r="N131" s="7"/>
      <c r="O131" s="7"/>
      <c r="P131" s="7"/>
      <c r="Q131" s="75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30" customHeight="1">
      <c r="D132" s="127">
        <v>2</v>
      </c>
      <c r="E132" s="127"/>
      <c r="F132" s="128" t="s">
        <v>99</v>
      </c>
      <c r="G132" s="129"/>
      <c r="H132" s="129"/>
      <c r="I132" s="129"/>
      <c r="J132" s="129"/>
      <c r="K132" s="138">
        <f>L37</f>
        <v>0</v>
      </c>
      <c r="L132" s="138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30" customHeight="1">
      <c r="A133" s="2"/>
      <c r="B133" s="2"/>
      <c r="C133" s="2"/>
      <c r="D133" s="127">
        <v>3</v>
      </c>
      <c r="E133" s="127"/>
      <c r="F133" s="128" t="s">
        <v>100</v>
      </c>
      <c r="G133" s="129"/>
      <c r="H133" s="129"/>
      <c r="I133" s="129"/>
      <c r="J133" s="129"/>
      <c r="K133" s="138">
        <f>L42</f>
        <v>0</v>
      </c>
      <c r="L133" s="138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30" customHeight="1">
      <c r="A134" s="2"/>
      <c r="B134" s="2"/>
      <c r="C134" s="2"/>
      <c r="D134" s="127">
        <v>4</v>
      </c>
      <c r="E134" s="127"/>
      <c r="F134" s="128" t="s">
        <v>101</v>
      </c>
      <c r="G134" s="129"/>
      <c r="H134" s="129"/>
      <c r="I134" s="129"/>
      <c r="J134" s="129"/>
      <c r="K134" s="138">
        <f>L47</f>
        <v>0</v>
      </c>
      <c r="L134" s="138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s="2" customFormat="1" ht="30" customHeight="1">
      <c r="D135" s="127">
        <v>5</v>
      </c>
      <c r="E135" s="127"/>
      <c r="F135" s="128" t="s">
        <v>102</v>
      </c>
      <c r="G135" s="129"/>
      <c r="H135" s="129"/>
      <c r="I135" s="129"/>
      <c r="J135" s="129"/>
      <c r="K135" s="138">
        <f>L63</f>
        <v>0</v>
      </c>
      <c r="L135" s="138"/>
      <c r="M135" s="7"/>
      <c r="N135" s="7"/>
      <c r="O135" s="7"/>
      <c r="P135" s="7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</row>
    <row r="136" spans="1:32" s="2" customFormat="1" ht="30" customHeight="1">
      <c r="D136" s="127">
        <v>6</v>
      </c>
      <c r="E136" s="127"/>
      <c r="F136" s="128" t="s">
        <v>103</v>
      </c>
      <c r="G136" s="129"/>
      <c r="H136" s="129"/>
      <c r="I136" s="129"/>
      <c r="J136" s="129"/>
      <c r="K136" s="138">
        <f>L80</f>
        <v>0</v>
      </c>
      <c r="L136" s="138"/>
      <c r="M136" s="7"/>
      <c r="N136" s="7"/>
      <c r="O136" s="7"/>
      <c r="P136" s="7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</row>
    <row r="137" spans="1:32" s="2" customFormat="1" ht="30" customHeight="1">
      <c r="D137" s="127">
        <v>7</v>
      </c>
      <c r="E137" s="127"/>
      <c r="F137" s="128" t="s">
        <v>104</v>
      </c>
      <c r="G137" s="129"/>
      <c r="H137" s="129"/>
      <c r="I137" s="129"/>
      <c r="J137" s="129"/>
      <c r="K137" s="138">
        <f>L110</f>
        <v>0</v>
      </c>
      <c r="L137" s="138"/>
      <c r="M137" s="7"/>
      <c r="N137" s="7"/>
      <c r="O137" s="7"/>
      <c r="P137" s="7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</row>
    <row r="138" spans="1:32" s="2" customFormat="1" ht="30" customHeight="1">
      <c r="D138" s="127">
        <v>8</v>
      </c>
      <c r="E138" s="127"/>
      <c r="F138" s="128" t="s">
        <v>105</v>
      </c>
      <c r="G138" s="129"/>
      <c r="H138" s="129"/>
      <c r="I138" s="129"/>
      <c r="J138" s="129"/>
      <c r="K138" s="138">
        <f>L121</f>
        <v>0</v>
      </c>
      <c r="L138" s="138"/>
      <c r="M138" s="7"/>
      <c r="N138" s="7"/>
      <c r="O138" s="7"/>
      <c r="P138" s="7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</row>
    <row r="139" spans="1:32" s="2" customFormat="1" ht="30" customHeight="1" thickBot="1">
      <c r="A139" s="154"/>
      <c r="B139" s="154"/>
      <c r="C139" s="154"/>
      <c r="D139" s="127">
        <v>9</v>
      </c>
      <c r="E139" s="127"/>
      <c r="F139" s="128" t="s">
        <v>106</v>
      </c>
      <c r="G139" s="129"/>
      <c r="H139" s="129"/>
      <c r="I139" s="129"/>
      <c r="J139" s="129"/>
      <c r="K139" s="130">
        <f>L127</f>
        <v>0</v>
      </c>
      <c r="L139" s="130"/>
      <c r="M139" s="7"/>
      <c r="N139" s="7"/>
      <c r="O139" s="7"/>
      <c r="P139" s="7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</row>
    <row r="140" spans="1:32" s="2" customFormat="1" ht="43.2" customHeight="1" thickBot="1">
      <c r="C140" s="3"/>
      <c r="D140" s="127">
        <v>10</v>
      </c>
      <c r="E140" s="127"/>
      <c r="F140" s="128" t="s">
        <v>107</v>
      </c>
      <c r="G140" s="131"/>
      <c r="H140" s="131"/>
      <c r="I140" s="131"/>
      <c r="J140" s="132"/>
      <c r="K140" s="133">
        <f>SUM(K131:L139)</f>
        <v>0</v>
      </c>
      <c r="L140" s="134"/>
      <c r="M140" s="7"/>
      <c r="N140" s="7"/>
      <c r="O140" s="7"/>
      <c r="P140" s="7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</row>
    <row r="141" spans="1:32" s="2" customFormat="1" ht="45.6" customHeight="1">
      <c r="C141" s="3"/>
      <c r="D141" s="135" t="s">
        <v>108</v>
      </c>
      <c r="E141" s="135"/>
      <c r="F141" s="135"/>
      <c r="G141" s="135"/>
      <c r="H141" s="135"/>
      <c r="I141" s="135"/>
      <c r="J141" s="135"/>
      <c r="K141" s="135"/>
      <c r="L141" s="135"/>
      <c r="M141" s="7"/>
      <c r="N141" s="7"/>
      <c r="O141" s="7"/>
      <c r="P141" s="7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</row>
    <row r="142" spans="1:32" s="2" customFormat="1" ht="36" customHeight="1">
      <c r="A142" s="60"/>
      <c r="B142" s="60"/>
      <c r="C142" s="61"/>
      <c r="D142" s="62"/>
      <c r="E142" s="62"/>
      <c r="F142" s="62"/>
      <c r="G142" s="62"/>
      <c r="H142" s="62"/>
      <c r="I142" s="62"/>
      <c r="J142" s="62"/>
      <c r="K142" s="62"/>
      <c r="L142" s="62"/>
      <c r="M142" s="7"/>
      <c r="N142" s="7"/>
      <c r="O142" s="7"/>
      <c r="P142" s="7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</row>
    <row r="143" spans="1:32" s="2" customFormat="1" ht="157.19999999999999" customHeight="1">
      <c r="A143" s="136" t="s">
        <v>154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7"/>
      <c r="N143" s="7"/>
      <c r="O143" s="7"/>
      <c r="P143" s="7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</row>
    <row r="144" spans="1:32" s="2" customFormat="1" ht="136.19999999999999" customHeight="1">
      <c r="A144" s="63"/>
      <c r="B144" s="59"/>
      <c r="C144" s="104" t="s">
        <v>120</v>
      </c>
      <c r="D144" s="104"/>
      <c r="E144" s="104"/>
      <c r="F144" s="104"/>
      <c r="G144" s="105" t="s">
        <v>121</v>
      </c>
      <c r="H144" s="105"/>
      <c r="I144" s="105"/>
      <c r="J144" s="105"/>
      <c r="K144" s="105"/>
      <c r="L144" s="67"/>
      <c r="M144" s="7"/>
      <c r="N144" s="7"/>
      <c r="O144" s="7"/>
      <c r="P144" s="7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</row>
    <row r="145" spans="1:32" s="2" customFormat="1" ht="25.8" customHeight="1">
      <c r="A145" s="68"/>
      <c r="B145" s="69"/>
      <c r="C145" s="60"/>
      <c r="D145" s="60"/>
      <c r="E145" s="60"/>
      <c r="F145" s="60"/>
      <c r="G145" s="67"/>
      <c r="H145" s="67"/>
      <c r="I145" s="67"/>
      <c r="J145" s="67"/>
      <c r="K145" s="67"/>
      <c r="L145" s="67"/>
      <c r="M145" s="7"/>
      <c r="N145" s="7"/>
      <c r="O145" s="7"/>
      <c r="P145" s="7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</row>
    <row r="146" spans="1:32" s="2" customFormat="1" ht="36" customHeight="1">
      <c r="A146" s="60"/>
      <c r="B146" s="9" t="s">
        <v>79</v>
      </c>
      <c r="C146" s="9"/>
      <c r="D146" s="9"/>
      <c r="E146" s="9"/>
      <c r="F146" s="9"/>
      <c r="G146" s="60"/>
      <c r="H146" s="60"/>
      <c r="I146" s="60"/>
      <c r="J146" s="60"/>
      <c r="K146" s="60"/>
      <c r="L146" s="60"/>
      <c r="M146" s="7"/>
      <c r="N146" s="7"/>
      <c r="O146" s="7"/>
      <c r="P146" s="7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</row>
    <row r="147" spans="1:32" s="2" customFormat="1" ht="36" customHeight="1">
      <c r="A147" s="60"/>
      <c r="B147" s="60"/>
      <c r="C147" s="61"/>
      <c r="D147" s="60"/>
      <c r="E147" s="60"/>
      <c r="F147" s="60"/>
      <c r="G147" s="60"/>
      <c r="H147" s="7"/>
      <c r="I147" s="7"/>
      <c r="J147" s="7"/>
      <c r="K147" s="7"/>
      <c r="L147" s="7"/>
      <c r="M147" s="7"/>
      <c r="N147" s="7"/>
      <c r="O147" s="7"/>
      <c r="P147" s="7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</row>
    <row r="148" spans="1:32" s="2" customFormat="1" ht="36" customHeight="1">
      <c r="A148" s="60"/>
      <c r="B148" s="60"/>
      <c r="C148" s="61"/>
      <c r="D148" s="60"/>
      <c r="E148" s="60"/>
      <c r="F148" s="60"/>
      <c r="G148" s="60"/>
      <c r="H148" s="7"/>
      <c r="I148" s="7"/>
      <c r="J148" s="7"/>
      <c r="K148" s="7"/>
      <c r="L148" s="7"/>
      <c r="M148" s="7"/>
      <c r="N148" s="7"/>
      <c r="O148" s="7"/>
      <c r="P148" s="7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</row>
    <row r="149" spans="1:32">
      <c r="A149" s="60"/>
      <c r="B149" s="60"/>
      <c r="C149" s="61"/>
      <c r="D149" s="60"/>
      <c r="E149" s="60"/>
      <c r="F149" s="60"/>
      <c r="G149" s="60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>
      <c r="A150" s="7"/>
      <c r="B150" s="7"/>
      <c r="C150" s="7"/>
      <c r="D150" s="7"/>
      <c r="E150" s="7"/>
      <c r="F150" s="60"/>
      <c r="G150" s="60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>
      <c r="A151" s="7"/>
      <c r="B151" s="7"/>
      <c r="C151" s="7"/>
      <c r="D151" s="7"/>
      <c r="E151" s="7"/>
      <c r="F151" s="60"/>
      <c r="G151" s="60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>
      <c r="A152" s="7"/>
      <c r="B152" s="7"/>
      <c r="C152" s="7"/>
      <c r="D152" s="7"/>
      <c r="E152" s="7"/>
      <c r="F152" s="60"/>
      <c r="G152" s="60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>
      <c r="A153" s="7"/>
      <c r="B153" s="7"/>
      <c r="C153" s="7"/>
      <c r="D153" s="7"/>
      <c r="E153" s="7"/>
      <c r="F153" s="60"/>
      <c r="G153" s="60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>
      <c r="A154" s="7"/>
      <c r="B154" s="7"/>
      <c r="C154" s="7"/>
      <c r="D154" s="7"/>
      <c r="E154" s="7"/>
      <c r="F154" s="60"/>
      <c r="G154" s="60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>
      <c r="A155" s="7"/>
      <c r="B155" s="7"/>
      <c r="C155" s="7"/>
      <c r="D155" s="7"/>
      <c r="E155" s="7"/>
      <c r="F155" s="60"/>
      <c r="G155" s="60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>
      <c r="A156" s="7"/>
      <c r="B156" s="7"/>
      <c r="C156" s="7"/>
      <c r="D156" s="7"/>
      <c r="E156" s="7"/>
      <c r="F156" s="60"/>
      <c r="G156" s="60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>
      <c r="A157" s="7"/>
      <c r="B157" s="7"/>
      <c r="C157" s="7"/>
      <c r="D157" s="7"/>
      <c r="E157" s="7"/>
      <c r="F157" s="60"/>
      <c r="G157" s="60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>
      <c r="A158" s="7"/>
      <c r="B158" s="7"/>
      <c r="C158" s="7"/>
      <c r="D158" s="7"/>
      <c r="E158" s="7"/>
      <c r="F158" s="60"/>
      <c r="G158" s="60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>
      <c r="A159" s="7"/>
      <c r="B159" s="7"/>
      <c r="C159" s="7"/>
      <c r="D159" s="7"/>
      <c r="E159" s="7"/>
      <c r="F159" s="60"/>
      <c r="G159" s="60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>
      <c r="A160" s="7"/>
      <c r="B160" s="7"/>
      <c r="C160" s="7"/>
      <c r="D160" s="7"/>
      <c r="E160" s="7"/>
      <c r="F160" s="60"/>
      <c r="G160" s="60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>
      <c r="A161" s="7"/>
      <c r="B161" s="7"/>
      <c r="C161" s="7"/>
      <c r="D161" s="7"/>
      <c r="E161" s="7"/>
      <c r="F161" s="60"/>
      <c r="G161" s="60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>
      <c r="A162" s="7"/>
      <c r="B162" s="7"/>
      <c r="C162" s="7"/>
      <c r="D162" s="7"/>
      <c r="E162" s="7"/>
      <c r="F162" s="60"/>
      <c r="G162" s="60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>
      <c r="A163" s="7"/>
      <c r="B163" s="7"/>
      <c r="C163" s="7"/>
      <c r="D163" s="7"/>
      <c r="E163" s="7"/>
      <c r="F163" s="60"/>
      <c r="G163" s="60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>
      <c r="A164" s="7"/>
      <c r="B164" s="7"/>
      <c r="C164" s="7"/>
      <c r="D164" s="7"/>
      <c r="E164" s="7"/>
      <c r="F164" s="60"/>
      <c r="G164" s="60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>
      <c r="A165" s="7"/>
      <c r="B165" s="7"/>
      <c r="C165" s="7"/>
      <c r="D165" s="7"/>
      <c r="E165" s="7"/>
      <c r="F165" s="60"/>
      <c r="G165" s="60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>
      <c r="A166" s="7"/>
      <c r="B166" s="7"/>
      <c r="C166" s="7"/>
      <c r="D166" s="7"/>
      <c r="E166" s="7"/>
      <c r="F166" s="60"/>
      <c r="G166" s="60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>
      <c r="A167" s="7"/>
      <c r="B167" s="7"/>
      <c r="C167" s="7"/>
      <c r="D167" s="7"/>
      <c r="E167" s="7"/>
      <c r="F167" s="60"/>
      <c r="G167" s="60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>
      <c r="A168" s="7"/>
      <c r="B168" s="7"/>
      <c r="C168" s="7"/>
      <c r="D168" s="7"/>
      <c r="E168" s="7"/>
      <c r="F168" s="60"/>
      <c r="G168" s="60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>
      <c r="A169" s="7"/>
      <c r="B169" s="7"/>
      <c r="C169" s="7"/>
      <c r="D169" s="7"/>
      <c r="E169" s="7"/>
      <c r="F169" s="60"/>
      <c r="G169" s="60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>
      <c r="A170" s="7"/>
      <c r="B170" s="7"/>
      <c r="C170" s="7"/>
      <c r="D170" s="7"/>
      <c r="E170" s="7"/>
      <c r="F170" s="60"/>
      <c r="G170" s="60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>
      <c r="A171" s="7"/>
      <c r="B171" s="7"/>
      <c r="C171" s="7"/>
      <c r="D171" s="7"/>
      <c r="E171" s="7"/>
      <c r="F171" s="60"/>
      <c r="G171" s="60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>
      <c r="A172" s="7"/>
      <c r="B172" s="7"/>
      <c r="C172" s="7"/>
      <c r="D172" s="7"/>
      <c r="E172" s="7"/>
      <c r="F172" s="60"/>
      <c r="G172" s="60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>
      <c r="A173" s="7"/>
      <c r="B173" s="7"/>
      <c r="C173" s="7"/>
      <c r="D173" s="7"/>
      <c r="E173" s="7"/>
      <c r="F173" s="60"/>
      <c r="G173" s="60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>
      <c r="A174" s="7"/>
      <c r="B174" s="7"/>
      <c r="C174" s="7"/>
      <c r="D174" s="7"/>
      <c r="E174" s="7"/>
      <c r="F174" s="60"/>
      <c r="G174" s="60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>
      <c r="A175" s="7"/>
      <c r="B175" s="7"/>
      <c r="C175" s="7"/>
      <c r="D175" s="7"/>
      <c r="E175" s="7"/>
      <c r="F175" s="60"/>
      <c r="G175" s="60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>
      <c r="A176" s="7"/>
      <c r="B176" s="7"/>
      <c r="C176" s="7"/>
      <c r="D176" s="7"/>
      <c r="E176" s="7"/>
      <c r="F176" s="60"/>
      <c r="G176" s="60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>
      <c r="A177" s="7"/>
      <c r="B177" s="7"/>
      <c r="C177" s="7"/>
      <c r="D177" s="7"/>
      <c r="E177" s="7"/>
      <c r="F177" s="60"/>
      <c r="G177" s="60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>
      <c r="A178" s="7"/>
      <c r="B178" s="7"/>
      <c r="C178" s="7"/>
      <c r="D178" s="7"/>
      <c r="E178" s="7"/>
      <c r="F178" s="60"/>
      <c r="G178" s="60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>
      <c r="A179" s="7"/>
      <c r="B179" s="7"/>
      <c r="C179" s="7"/>
      <c r="D179" s="7"/>
      <c r="E179" s="7"/>
      <c r="F179" s="60"/>
      <c r="G179" s="60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>
      <c r="A180" s="7"/>
      <c r="B180" s="7"/>
      <c r="C180" s="7"/>
      <c r="D180" s="7"/>
      <c r="E180" s="7"/>
      <c r="F180" s="60"/>
      <c r="G180" s="60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>
      <c r="A181" s="7"/>
      <c r="B181" s="7"/>
      <c r="C181" s="7"/>
      <c r="D181" s="7"/>
      <c r="E181" s="7"/>
      <c r="F181" s="60"/>
      <c r="G181" s="60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>
      <c r="A182" s="7"/>
      <c r="B182" s="7"/>
      <c r="C182" s="7"/>
      <c r="D182" s="7"/>
      <c r="E182" s="7"/>
      <c r="F182" s="60"/>
      <c r="G182" s="60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>
      <c r="A183" s="7"/>
      <c r="B183" s="7"/>
      <c r="C183" s="7"/>
      <c r="D183" s="7"/>
      <c r="E183" s="7"/>
      <c r="F183" s="60"/>
      <c r="G183" s="60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>
      <c r="A184" s="7"/>
      <c r="B184" s="7"/>
      <c r="C184" s="7"/>
      <c r="D184" s="7"/>
      <c r="E184" s="7"/>
      <c r="F184" s="60"/>
      <c r="G184" s="60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>
      <c r="A185" s="7"/>
      <c r="B185" s="7"/>
      <c r="C185" s="7"/>
      <c r="D185" s="7"/>
      <c r="E185" s="7"/>
      <c r="F185" s="60"/>
      <c r="G185" s="60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>
      <c r="A186" s="7"/>
      <c r="B186" s="7"/>
      <c r="C186" s="7"/>
      <c r="D186" s="7"/>
      <c r="E186" s="7"/>
      <c r="F186" s="60"/>
      <c r="G186" s="60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>
      <c r="A187" s="7"/>
      <c r="B187" s="7"/>
      <c r="C187" s="7"/>
      <c r="D187" s="7"/>
      <c r="E187" s="7"/>
      <c r="F187" s="60"/>
      <c r="G187" s="60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>
      <c r="A188" s="7"/>
      <c r="B188" s="7"/>
      <c r="C188" s="7"/>
      <c r="D188" s="7"/>
      <c r="E188" s="7"/>
      <c r="F188" s="60"/>
      <c r="G188" s="60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>
      <c r="A189" s="7"/>
      <c r="B189" s="7"/>
      <c r="C189" s="7"/>
      <c r="D189" s="7"/>
      <c r="E189" s="7"/>
      <c r="F189" s="60"/>
      <c r="G189" s="60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>
      <c r="A190" s="7"/>
      <c r="B190" s="7"/>
      <c r="C190" s="7"/>
      <c r="D190" s="7"/>
      <c r="E190" s="7"/>
      <c r="F190" s="60"/>
      <c r="G190" s="60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>
      <c r="A191" s="7"/>
      <c r="B191" s="7"/>
      <c r="C191" s="7"/>
      <c r="D191" s="7"/>
      <c r="E191" s="7"/>
      <c r="F191" s="60"/>
      <c r="G191" s="60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>
      <c r="A192" s="7"/>
      <c r="B192" s="7"/>
      <c r="C192" s="7"/>
      <c r="D192" s="7"/>
      <c r="E192" s="7"/>
      <c r="F192" s="60"/>
      <c r="G192" s="60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>
      <c r="A193" s="7"/>
      <c r="B193" s="7"/>
      <c r="C193" s="7"/>
      <c r="D193" s="7"/>
      <c r="E193" s="7"/>
      <c r="F193" s="60"/>
      <c r="G193" s="60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>
      <c r="A194" s="7"/>
      <c r="B194" s="7"/>
      <c r="C194" s="7"/>
      <c r="D194" s="7"/>
      <c r="E194" s="7"/>
      <c r="F194" s="60"/>
      <c r="G194" s="60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>
      <c r="A195" s="7"/>
      <c r="B195" s="7"/>
      <c r="C195" s="7"/>
      <c r="D195" s="7"/>
      <c r="E195" s="7"/>
      <c r="F195" s="60"/>
      <c r="G195" s="60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>
      <c r="A196" s="7"/>
      <c r="B196" s="7"/>
      <c r="C196" s="7"/>
      <c r="D196" s="7"/>
      <c r="E196" s="7"/>
      <c r="F196" s="60"/>
      <c r="G196" s="60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>
      <c r="A197" s="7"/>
      <c r="B197" s="7"/>
      <c r="C197" s="7"/>
      <c r="D197" s="7"/>
      <c r="E197" s="7"/>
      <c r="F197" s="60"/>
      <c r="G197" s="60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>
      <c r="A198" s="7"/>
      <c r="B198" s="7"/>
      <c r="C198" s="7"/>
      <c r="D198" s="7"/>
      <c r="E198" s="7"/>
      <c r="F198" s="60"/>
      <c r="G198" s="60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>
      <c r="A199" s="7"/>
      <c r="B199" s="7"/>
      <c r="C199" s="7"/>
      <c r="D199" s="7"/>
      <c r="E199" s="7"/>
      <c r="F199" s="60"/>
      <c r="G199" s="60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>
      <c r="A200" s="7"/>
      <c r="B200" s="7"/>
      <c r="C200" s="7"/>
      <c r="D200" s="7"/>
      <c r="E200" s="7"/>
      <c r="F200" s="60"/>
      <c r="G200" s="60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>
      <c r="A201" s="7"/>
      <c r="B201" s="7"/>
      <c r="C201" s="7"/>
      <c r="D201" s="7"/>
      <c r="E201" s="7"/>
      <c r="F201" s="60"/>
      <c r="G201" s="60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>
      <c r="A202" s="7"/>
      <c r="B202" s="7"/>
      <c r="C202" s="7"/>
      <c r="D202" s="7"/>
      <c r="E202" s="7"/>
      <c r="F202" s="60"/>
      <c r="G202" s="60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>
      <c r="A203" s="7"/>
      <c r="B203" s="7"/>
      <c r="C203" s="7"/>
      <c r="D203" s="7"/>
      <c r="E203" s="7"/>
      <c r="F203" s="60"/>
      <c r="G203" s="60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>
      <c r="A204" s="7"/>
      <c r="B204" s="7"/>
      <c r="C204" s="7"/>
      <c r="D204" s="7"/>
      <c r="E204" s="7"/>
      <c r="F204" s="60"/>
      <c r="G204" s="60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>
      <c r="A205" s="7"/>
      <c r="B205" s="7"/>
      <c r="C205" s="7"/>
      <c r="D205" s="7"/>
      <c r="E205" s="7"/>
      <c r="F205" s="60"/>
      <c r="G205" s="60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>
      <c r="A206" s="7"/>
      <c r="B206" s="7"/>
      <c r="C206" s="7"/>
      <c r="D206" s="7"/>
      <c r="E206" s="7"/>
      <c r="F206" s="60"/>
      <c r="G206" s="60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>
      <c r="A207" s="7"/>
      <c r="B207" s="7"/>
      <c r="C207" s="7"/>
      <c r="D207" s="7"/>
      <c r="E207" s="7"/>
      <c r="F207" s="60"/>
      <c r="G207" s="60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>
      <c r="A208" s="7"/>
      <c r="B208" s="7"/>
      <c r="C208" s="7"/>
      <c r="D208" s="7"/>
      <c r="E208" s="7"/>
      <c r="F208" s="60"/>
      <c r="G208" s="60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>
      <c r="A209" s="7"/>
      <c r="B209" s="7"/>
      <c r="C209" s="7"/>
      <c r="D209" s="7"/>
      <c r="E209" s="7"/>
      <c r="F209" s="60"/>
      <c r="G209" s="60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>
      <c r="A210" s="7"/>
      <c r="B210" s="7"/>
      <c r="C210" s="7"/>
      <c r="D210" s="7"/>
      <c r="E210" s="7"/>
      <c r="F210" s="60"/>
      <c r="G210" s="60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>
      <c r="A211" s="7"/>
      <c r="B211" s="7"/>
      <c r="C211" s="7"/>
      <c r="D211" s="7"/>
      <c r="E211" s="7"/>
      <c r="F211" s="60"/>
      <c r="G211" s="60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>
      <c r="A212" s="7"/>
      <c r="B212" s="7"/>
      <c r="C212" s="7"/>
      <c r="D212" s="7"/>
      <c r="E212" s="7"/>
      <c r="F212" s="60"/>
      <c r="G212" s="60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>
      <c r="A213" s="7"/>
      <c r="B213" s="7"/>
      <c r="C213" s="7"/>
      <c r="D213" s="7"/>
      <c r="E213" s="7"/>
      <c r="F213" s="60"/>
      <c r="G213" s="60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>
      <c r="A214" s="7"/>
      <c r="B214" s="7"/>
      <c r="C214" s="7"/>
      <c r="D214" s="7"/>
      <c r="E214" s="7"/>
      <c r="F214" s="60"/>
      <c r="G214" s="60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>
      <c r="A215" s="7"/>
      <c r="B215" s="7"/>
      <c r="C215" s="7"/>
      <c r="D215" s="7"/>
      <c r="E215" s="7"/>
      <c r="F215" s="60"/>
      <c r="G215" s="60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>
      <c r="A216" s="7"/>
      <c r="B216" s="7"/>
      <c r="C216" s="7"/>
      <c r="D216" s="7"/>
      <c r="E216" s="7"/>
      <c r="F216" s="60"/>
      <c r="G216" s="60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>
      <c r="A217" s="7"/>
      <c r="B217" s="7"/>
      <c r="C217" s="7"/>
      <c r="D217" s="7"/>
      <c r="E217" s="7"/>
      <c r="F217" s="60"/>
      <c r="G217" s="60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>
      <c r="A218" s="7"/>
      <c r="B218" s="7"/>
      <c r="C218" s="7"/>
      <c r="D218" s="7"/>
      <c r="E218" s="7"/>
      <c r="F218" s="60"/>
      <c r="G218" s="60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>
      <c r="A219" s="7"/>
      <c r="B219" s="7"/>
      <c r="C219" s="7"/>
      <c r="D219" s="7"/>
      <c r="E219" s="7"/>
      <c r="F219" s="60"/>
      <c r="G219" s="60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>
      <c r="A220" s="7"/>
      <c r="B220" s="7"/>
      <c r="C220" s="7"/>
      <c r="D220" s="7"/>
      <c r="E220" s="7"/>
      <c r="F220" s="60"/>
      <c r="G220" s="60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>
      <c r="A221" s="7"/>
      <c r="B221" s="7"/>
      <c r="C221" s="7"/>
      <c r="D221" s="7"/>
      <c r="E221" s="7"/>
      <c r="F221" s="60"/>
      <c r="G221" s="60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>
      <c r="A222" s="7"/>
      <c r="B222" s="7"/>
      <c r="C222" s="7"/>
      <c r="D222" s="7"/>
      <c r="E222" s="7"/>
      <c r="F222" s="60"/>
      <c r="G222" s="60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>
      <c r="A223" s="7"/>
      <c r="B223" s="7"/>
      <c r="C223" s="7"/>
      <c r="D223" s="7"/>
      <c r="E223" s="7"/>
      <c r="F223" s="60"/>
      <c r="G223" s="60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</sheetData>
  <mergeCells count="144">
    <mergeCell ref="A18:L18"/>
    <mergeCell ref="E127:F127"/>
    <mergeCell ref="H125:K125"/>
    <mergeCell ref="H126:K126"/>
    <mergeCell ref="B123:D123"/>
    <mergeCell ref="E123:F123"/>
    <mergeCell ref="H123:K123"/>
    <mergeCell ref="E113:F113"/>
    <mergeCell ref="H113:K113"/>
    <mergeCell ref="G114:G120"/>
    <mergeCell ref="B124:D124"/>
    <mergeCell ref="E124:F124"/>
    <mergeCell ref="H124:K124"/>
    <mergeCell ref="E121:F121"/>
    <mergeCell ref="H114:K114"/>
    <mergeCell ref="H115:K115"/>
    <mergeCell ref="H116:K116"/>
    <mergeCell ref="H117:K117"/>
    <mergeCell ref="H118:K118"/>
    <mergeCell ref="H119:K119"/>
    <mergeCell ref="H120:K120"/>
    <mergeCell ref="B119:D119"/>
    <mergeCell ref="B120:D120"/>
    <mergeCell ref="E114:F114"/>
    <mergeCell ref="E115:F115"/>
    <mergeCell ref="E116:F116"/>
    <mergeCell ref="E117:F117"/>
    <mergeCell ref="E118:F118"/>
    <mergeCell ref="E119:F119"/>
    <mergeCell ref="E120:F120"/>
    <mergeCell ref="B114:D114"/>
    <mergeCell ref="B115:D115"/>
    <mergeCell ref="B116:D116"/>
    <mergeCell ref="B117:D117"/>
    <mergeCell ref="B118:D118"/>
    <mergeCell ref="A11:L11"/>
    <mergeCell ref="J110:K110"/>
    <mergeCell ref="J32:K32"/>
    <mergeCell ref="J37:K37"/>
    <mergeCell ref="J42:K42"/>
    <mergeCell ref="J47:K47"/>
    <mergeCell ref="J63:K63"/>
    <mergeCell ref="J80:K80"/>
    <mergeCell ref="A24:C24"/>
    <mergeCell ref="B25:L25"/>
    <mergeCell ref="B26:L26"/>
    <mergeCell ref="B31:C31"/>
    <mergeCell ref="B36:C36"/>
    <mergeCell ref="B88:B91"/>
    <mergeCell ref="B92:B95"/>
    <mergeCell ref="B41:C41"/>
    <mergeCell ref="B46:C46"/>
    <mergeCell ref="H57:I57"/>
    <mergeCell ref="H96:I96"/>
    <mergeCell ref="J84:K84"/>
    <mergeCell ref="J85:K85"/>
    <mergeCell ref="J101:K101"/>
    <mergeCell ref="J102:K102"/>
    <mergeCell ref="J103:K103"/>
    <mergeCell ref="A139:C139"/>
    <mergeCell ref="B29:C29"/>
    <mergeCell ref="A19:C19"/>
    <mergeCell ref="B23:L23"/>
    <mergeCell ref="B20:L20"/>
    <mergeCell ref="B21:L21"/>
    <mergeCell ref="B22:L22"/>
    <mergeCell ref="A43:L43"/>
    <mergeCell ref="A33:L33"/>
    <mergeCell ref="A28:L28"/>
    <mergeCell ref="A38:L38"/>
    <mergeCell ref="A49:L49"/>
    <mergeCell ref="A64:L64"/>
    <mergeCell ref="B112:D112"/>
    <mergeCell ref="B77:B78"/>
    <mergeCell ref="B113:D113"/>
    <mergeCell ref="J127:K127"/>
    <mergeCell ref="A122:L122"/>
    <mergeCell ref="B125:D125"/>
    <mergeCell ref="B126:D126"/>
    <mergeCell ref="E125:F125"/>
    <mergeCell ref="E126:F126"/>
    <mergeCell ref="J121:K121"/>
    <mergeCell ref="A81:L81"/>
    <mergeCell ref="E112:F112"/>
    <mergeCell ref="H112:K112"/>
    <mergeCell ref="B82:C82"/>
    <mergeCell ref="B83:C83"/>
    <mergeCell ref="B30:C30"/>
    <mergeCell ref="B34:C34"/>
    <mergeCell ref="B35:C35"/>
    <mergeCell ref="B39:C39"/>
    <mergeCell ref="B40:C40"/>
    <mergeCell ref="B44:C44"/>
    <mergeCell ref="B45:C45"/>
    <mergeCell ref="B50:C50"/>
    <mergeCell ref="B51:C51"/>
    <mergeCell ref="B65:C65"/>
    <mergeCell ref="B66:C66"/>
    <mergeCell ref="A111:L111"/>
    <mergeCell ref="A129:L129"/>
    <mergeCell ref="K130:L130"/>
    <mergeCell ref="K131:L131"/>
    <mergeCell ref="F130:J130"/>
    <mergeCell ref="D130:E130"/>
    <mergeCell ref="D131:E131"/>
    <mergeCell ref="F131:J131"/>
    <mergeCell ref="D132:E132"/>
    <mergeCell ref="F132:J132"/>
    <mergeCell ref="K132:L132"/>
    <mergeCell ref="F138:J138"/>
    <mergeCell ref="K138:L138"/>
    <mergeCell ref="D133:E133"/>
    <mergeCell ref="F133:J133"/>
    <mergeCell ref="K133:L133"/>
    <mergeCell ref="D134:E134"/>
    <mergeCell ref="F134:J134"/>
    <mergeCell ref="K134:L134"/>
    <mergeCell ref="D135:E135"/>
    <mergeCell ref="F135:J135"/>
    <mergeCell ref="K135:L135"/>
    <mergeCell ref="B2:D2"/>
    <mergeCell ref="A12:L14"/>
    <mergeCell ref="A9:L9"/>
    <mergeCell ref="C144:F144"/>
    <mergeCell ref="G144:K144"/>
    <mergeCell ref="H4:L7"/>
    <mergeCell ref="B4:G7"/>
    <mergeCell ref="H2:L2"/>
    <mergeCell ref="A17:L17"/>
    <mergeCell ref="D139:E139"/>
    <mergeCell ref="F139:J139"/>
    <mergeCell ref="K139:L139"/>
    <mergeCell ref="D140:E140"/>
    <mergeCell ref="F140:J140"/>
    <mergeCell ref="K140:L140"/>
    <mergeCell ref="D141:L141"/>
    <mergeCell ref="A143:L143"/>
    <mergeCell ref="D136:E136"/>
    <mergeCell ref="F136:J136"/>
    <mergeCell ref="K136:L136"/>
    <mergeCell ref="D137:E137"/>
    <mergeCell ref="F137:J137"/>
    <mergeCell ref="K137:L137"/>
    <mergeCell ref="D138:E138"/>
  </mergeCells>
  <phoneticPr fontId="4" type="noConversion"/>
  <pageMargins left="0.51181102362204722" right="0.51181102362204722" top="0.55118110236220474" bottom="0.55118110236220474" header="0.31496062992125984" footer="0.31496062992125984"/>
  <pageSetup paperSize="9" scale="68" fitToHeight="0" orientation="landscape" r:id="rId1"/>
  <ignoredErrors>
    <ignoredError sqref="L57 L9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Zapotrzebowanie 2024</vt:lpstr>
      <vt:lpstr>'Zapotrzebowanie 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Gajecka</dc:creator>
  <cp:lastModifiedBy>Iza</cp:lastModifiedBy>
  <cp:lastPrinted>2024-04-03T10:35:40Z</cp:lastPrinted>
  <dcterms:created xsi:type="dcterms:W3CDTF">2020-07-21T10:35:44Z</dcterms:created>
  <dcterms:modified xsi:type="dcterms:W3CDTF">2024-04-03T10:35:53Z</dcterms:modified>
</cp:coreProperties>
</file>