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ówienia Publiczne\Desktop\Implanty naczyniowe\"/>
    </mc:Choice>
  </mc:AlternateContent>
  <xr:revisionPtr revIDLastSave="0" documentId="13_ncr:1_{ECE79A26-B082-484D-9E40-74D3D2F81A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PZ Pakiety WZÓR" sheetId="3" r:id="rId1"/>
  </sheets>
  <definedNames>
    <definedName name="_xlnm.Print_Area" localSheetId="0">'OPZ Pakiety WZÓR'!$A$1:$N$50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J17" i="3" s="1"/>
  <c r="H17" i="3"/>
  <c r="K17" i="3" s="1"/>
  <c r="I16" i="3"/>
  <c r="J16" i="3" s="1"/>
  <c r="H16" i="3"/>
  <c r="K16" i="3" s="1"/>
  <c r="I12" i="3"/>
  <c r="J12" i="3" s="1"/>
  <c r="I48" i="3"/>
  <c r="J48" i="3" s="1"/>
  <c r="H48" i="3"/>
  <c r="K48" i="3" s="1"/>
  <c r="I47" i="3"/>
  <c r="H47" i="3"/>
  <c r="K47" i="3" s="1"/>
  <c r="I41" i="3"/>
  <c r="J41" i="3" s="1"/>
  <c r="H41" i="3"/>
  <c r="K41" i="3" s="1"/>
  <c r="I40" i="3"/>
  <c r="J40" i="3" s="1"/>
  <c r="H40" i="3"/>
  <c r="K40" i="3" s="1"/>
  <c r="I39" i="3"/>
  <c r="J39" i="3" s="1"/>
  <c r="H39" i="3"/>
  <c r="K39" i="3" s="1"/>
  <c r="I38" i="3"/>
  <c r="H38" i="3"/>
  <c r="K38" i="3" s="1"/>
  <c r="I32" i="3"/>
  <c r="J32" i="3" s="1"/>
  <c r="H32" i="3"/>
  <c r="K32" i="3" s="1"/>
  <c r="I26" i="3"/>
  <c r="J26" i="3" s="1"/>
  <c r="H26" i="3"/>
  <c r="K26" i="3" s="1"/>
  <c r="I25" i="3"/>
  <c r="J25" i="3" s="1"/>
  <c r="H25" i="3"/>
  <c r="K25" i="3" s="1"/>
  <c r="I18" i="3"/>
  <c r="J18" i="3" s="1"/>
  <c r="H18" i="3"/>
  <c r="K18" i="3" s="1"/>
  <c r="I15" i="3"/>
  <c r="J15" i="3" s="1"/>
  <c r="H15" i="3"/>
  <c r="K15" i="3" s="1"/>
  <c r="I14" i="3"/>
  <c r="J14" i="3" s="1"/>
  <c r="H14" i="3"/>
  <c r="K14" i="3" s="1"/>
  <c r="I13" i="3"/>
  <c r="J13" i="3" s="1"/>
  <c r="H13" i="3"/>
  <c r="K13" i="3" s="1"/>
  <c r="H12" i="3"/>
  <c r="K12" i="3" s="1"/>
  <c r="I11" i="3"/>
  <c r="J11" i="3" s="1"/>
  <c r="H11" i="3"/>
  <c r="K11" i="3" s="1"/>
  <c r="I10" i="3"/>
  <c r="J10" i="3" s="1"/>
  <c r="H10" i="3"/>
  <c r="K10" i="3" s="1"/>
  <c r="I9" i="3"/>
  <c r="J9" i="3" s="1"/>
  <c r="H9" i="3"/>
  <c r="K9" i="3" s="1"/>
  <c r="I8" i="3"/>
  <c r="J8" i="3" s="1"/>
  <c r="H8" i="3"/>
  <c r="K8" i="3" s="1"/>
  <c r="I7" i="3"/>
  <c r="H7" i="3"/>
  <c r="K7" i="3" s="1"/>
  <c r="I27" i="3" l="1"/>
  <c r="K19" i="3"/>
  <c r="I49" i="3"/>
  <c r="J27" i="3"/>
  <c r="K49" i="3"/>
  <c r="I42" i="3"/>
  <c r="K42" i="3"/>
  <c r="K27" i="3"/>
  <c r="J38" i="3"/>
  <c r="J42" i="3" s="1"/>
  <c r="J47" i="3"/>
  <c r="J49" i="3" s="1"/>
  <c r="K33" i="3"/>
  <c r="I19" i="3"/>
  <c r="J7" i="3"/>
  <c r="J19" i="3" s="1"/>
  <c r="J33" i="3"/>
  <c r="I33" i="3"/>
</calcChain>
</file>

<file path=xl/sharedStrings.xml><?xml version="1.0" encoding="utf-8"?>
<sst xmlns="http://schemas.openxmlformats.org/spreadsheetml/2006/main" count="154" uniqueCount="71">
  <si>
    <t>L.p.</t>
  </si>
  <si>
    <t>Opis</t>
  </si>
  <si>
    <t>Rozmiar</t>
  </si>
  <si>
    <t>Jednostka zamówienia</t>
  </si>
  <si>
    <t>Ilość</t>
  </si>
  <si>
    <t>Cena brutto</t>
  </si>
  <si>
    <t>Wartość brutto</t>
  </si>
  <si>
    <t>1 sztuka</t>
  </si>
  <si>
    <t>1 opakowanie</t>
  </si>
  <si>
    <t>1 rolka</t>
  </si>
  <si>
    <t>1 metr</t>
  </si>
  <si>
    <t>Cena netto</t>
  </si>
  <si>
    <t>VAT</t>
  </si>
  <si>
    <t>Wartość netto</t>
  </si>
  <si>
    <t>Wartość VAT</t>
  </si>
  <si>
    <t>OPIS PRZEDMIOTU ZAMÓWIENIA ............................</t>
  </si>
  <si>
    <t>RAZEM:</t>
  </si>
  <si>
    <t>Nazwa jaka będzie na fakturze</t>
  </si>
  <si>
    <t>Nr katalogowy</t>
  </si>
  <si>
    <r>
      <t xml:space="preserve">Uwaga: </t>
    </r>
    <r>
      <rPr>
        <b/>
        <i/>
        <u/>
        <sz val="10"/>
        <color rgb="FFFF0000"/>
        <rFont val="Arial"/>
        <family val="2"/>
        <charset val="238"/>
      </rPr>
      <t>WYPEŁNIJ  BIAŁE  POLA</t>
    </r>
  </si>
  <si>
    <t>Jednostka</t>
  </si>
  <si>
    <t>1 kilogram</t>
  </si>
  <si>
    <t>szt</t>
  </si>
  <si>
    <t>Rodzaj umowy</t>
  </si>
  <si>
    <t>Komis</t>
  </si>
  <si>
    <t>Zakupowa</t>
  </si>
  <si>
    <t>Zestaw Udowy: koszulka wykonana z ETFE  średnice 4 – 9 Fr, długość 10 cm  miniprowadnik o średnicy: 0,035”, 0,038” o długości 45 cm z końcówką prostą oraz J i stalową igłą  w zestawie atraumatyczny rozszerzacz, wykonany z polipropylenu, łączący się zatrzaskowo z koszulką, po wprowadzeniu zatrzask łatwo odłamywany jedną ręką  atraumatyczne, gładkie przejście między koszulką a rozszerzaczem oraz stożkowato zakończona końcówka rozszerzacza  boczne ramię, na końcu dystalnym bocznego ramienia jednokierunkowy zawór i trójdrożny kranik umożliwiający przepłukanie introducera lub podanie leku oraz zapewniający szczelność, intuicyjne przełączanie kranika w jedną z trzech możliwych pozycji -wyczuwalny, charakterystyczny klik  silikonowa, hemostatyczna zastawka krzyżowa na końcu proksymalnym  lejkowaty kształt przekroju podłużnego końca proksymalnego koszulki (tuż za zastawką)  ucho do szwu chirurgicznego</t>
  </si>
  <si>
    <t>średnice 4 – 9 Fr, długość 10 cm; miniprowadnik o średnicy: 0,035”, 0,038” o długości 45 cm z końcówką prostą oraz J i stalową igłą.</t>
  </si>
  <si>
    <t>Zestaw transradialny RTR
 krótka koszulka wykonana z ETFE  średnice 4 – 6 Fr, długość 7 cm lub 10 cm w zestawie miniprowadnik 0,025”, 0,021” lub 0,018” o długości 45 cm z prostą końcówką w zestawie atraumatyczny rozszerzacz, wykonany z polipropylenu, łączący się zatrzaskowo z koszulką, po wprowadzeniu zatrzask łatwo odłamywany jedną ręką atraumatyczne, gładkie przejście między koszulką a rozszerzaczem oraz stożkowato zakończona końcówka rozszerzacza boczne ramię, na końcu dystalnym bocznego ramienia jednokierunkowy zawór i trójdrożny kranik umożliwiający przepłukanie introducera lub podanie leku oraz zapewniający szczelność, intuicyjne przełączanie kranika w jedną z trzech możliwych pozycji - wyczuwalny,charakterystyczny klik silikonowa, hemostatyczna zastawka krzyżowa na końcu proksymalnym lejkowaty kształt przekroju podłużnego końca
proksymalnego koszulki (tuż za zastawką)  ucho do szwu chirurgicznego
Igła 22 G x 38 mm, 21G x 38 mm lub 20G x 38 mm</t>
  </si>
  <si>
    <t>średnica 4 – 6 Fr, długość 7 cm lub 10 cm;                                          miniprowadnik 0,025”, 0,021” lub 0,018” o długości 45 cm z
prostą końcówką</t>
  </si>
  <si>
    <t>ZESTAW DO NAKŁUCIA TĘTNICY PROMIENIOWEJ hydrofilny do zabiegów ad hoc PCI
Koszulki hydrofilne , cienkościenne, przeznaczone do zabiegów typu ad hoc PCI , drobnych, obkurczających się naczyń promieniowych , zabiegów rotablacji itp
Dostępne średnice wewnętrzne 5 , 6 , 7F; średnica zewnętrzna o 1F mniejsza od średnicy wewnętrznej
Grubość ściany koszulki 0,12mm, średnica zewnętrzna 2,46mm dla rozmiaru 6F
Dostępne długości 10 i 16 cm
W zestawie prosty prowadnik stalowy mini spring lub prowadnik polimerowy (Niti) - średnice 0,025”; 0,021”; 0,018”
Długość prowadnika 45cm
Odpowiednia igła metalowa lub kaniula plastikowa w zestawie
Koszulka wykonana z ETFE odporna na załamania, pokryta śliską powłoką hydrofilna,  szczelna zastawka hemostatyczna, atraumatyczne, gładkie przejście pomiędzy rozszerzaczem a koszulką, rozszerzacz łączący zatrzaskowo, łatwo odłamywalny jedną ręką, boczny port z kranikiem trójdrożnym w zestawie. Atraumatyczne przejście między koszulką a rozszerzaczem.
Rozmiary kodowane kolorami i liczbowo
Pakowane na tacy</t>
  </si>
  <si>
    <t>średnice wewnętrzne 5 , 6 , 7F; średnica zewnętrzna o 1F mniejsza od średnicy wewnętrznej;               
długość prowadnika 45cm</t>
  </si>
  <si>
    <t>Koszulka zbrojona, hydrofilna z markerem 45cm  koszulka o średnicy 5 - 8 Fr  kompatybilna z prowadnikiem 0,038”  duża średnica wewnętrzna: - 0,076” (1,93 mm) dla 5 Fr - 0,087” (2,20 mm) dla 6 Fr - 0,100” (2,54 mm) dla 7 Fr - 0,114” (2,90 mm) dla 8 Fr  pokrycie hydrofilne na 5, 15 lub 35 dystalnych cm zbrojona oplotem stalowym – duża odporność na zgięcia i załamania struktury podłużnej, brak owalizacji światła na zgięciu  cała koszulka dobrze widoczna pod skopią  złoty marker 5 mm od końca dystalnego atraumatyczne, gładkie przejście między koszulką a rozszerzaczem oraz stożkowato zakończona końcówka rozszerzacza  boczne ramię, na końcu dystalnym bocznego ramienia jednokierunkowy zawór i trójdrożny kranik umożliwiający przepłukanie koszulki lub podanie leku oraz zapewniający szczelność, intuicyjne przełączanie kranika w jedną z trzech możliwych pozycji - wyczuwalny,charakterystyczny klik  silikonowa, hemostatyczna zastawka krzyżowa na końcu proksymalnym  lejkowaty kształt przekroju podłużnego końca proksymalnego koszulki (tuż za zastawką)</t>
  </si>
  <si>
    <t>koszulka o średnicy 5 - 8 Fr ; kompatybilna z prowadnikiem 0,038” duża średnica wewnętrzna: - 0,076” (1,93 mm) dla 5 Fr - 0,087” (2,20 mm) dla 6 Fr - 0,100” (2,54 mm) dla 7 Fr - 0,114” (2,90 mm) dla 8 Fr ;  pokrycie hydrofilne na 5, 15 lub 35 dystalnych cm</t>
  </si>
  <si>
    <t>Koszulka zbrojona hydrofilna z markerem 65cm
 koszulka o średnicy 5 - 8 Fr kompatybilna z prowadnikiem 0,038” duża średnica wewnętrzna:- 0,076” (1,93 mm) dla 5 Fr- 0,087” (2,20 mm) dla 6Fr- 0,100” (2,54 mm) dla 7 Fr- 0,114” (2,90 mm) dla 8 Fr pokrycie hydrofilne na 5, 15 lub 35 dystalnych cm  zbrojona oplotem stalowym –duża odporność na zgięcia i załamania struktury podłużnej, brak owalizacji światła na zgięciu cała koszulka dobrze widoczna pod skopią złoty marker
5 mm od końca dystalnego  atraumatyczne, gładkie przejście między koszulką a rozszerzaczem oraz stożkowato zakończona końcówka rozszerzacza  boczne ramię, na końcu dystalnym bocznego ramienia jednokierunkowy zawór i trójdrożny kranik umożliwiający przepłukanie koszulki lub podanie leku oraz zapewniający szczelność, intuicyjne przełączanie kranika w jedną z trzech możliwych pozycji - wyczuwalny,charakterystyczny klik silikonowa, hemostatyczna zastawka krzyżowa na
końcu proksymalnym lejkowaty kształt przekroju podłużnego końca
proksymalnego koszulki (tuż za zastawką)</t>
  </si>
  <si>
    <t xml:space="preserve"> koszulka o średnicy 5 - 8 Fr;  kompatybilna z prowadnikiem 0,038” duża średnica wewnętrzna:- 0,076” (1,93 mm) dla 5 Fr- 0,087” (2,20 mm) dla 6Fr- 0,100” (2,54 mm) dla 7 Fr- 0,114” (2,90 mm) dla 8 Fr ;  pokrycie hydrofilne na 5, 15 lub 35 dystalnych cm</t>
  </si>
  <si>
    <t>Koszulka zbrojona hydrofilna z markerem 90 cm
 koszulka o średnicy 5 - 8 Fr  kompatybilna z prowadnikiem 0,038” • dużaśrednica wewnętrzna: - 0,076” (1,93 mm) dla 5 Fr - 0,087” (2,20 mm) dla 6 Fr - 0,100” (2,54 mm) dla 7 Fr - 0,114” (2,90 mm) dla 8 Fr  pokryciehydrofilne na 5, 15 lub 35 dystalnych cm  zbrojona oplotem stalowym –duża odporność na zgięcia i załamania struktury podłużnej, brak owalizacji
światła na zgięciu  cała koszulka dobrze widoczna pod skopią  złotymarker 5 mm od końca dystalnego  atraumatyczne, gładkie przejściemiędzy koszulką a rozszerzaczem oraz stożkowato zakończona końcówkarozszerzacza  boczne ramię, na końcu dystalnym bocznego ramieniajednokierunkowy zawór i trójdrożny kranik umożliwiający przepłukanie
koszulki lub podanie leku oraz zapewniający szczelność, intuicyjne przełączanie kranika w jedną z trzech możliwych pozycji - wyczuwalny, charakterystyczny klik  silikonowa, hemostatyczna zastawka krzyżowa nakońcu proksymalnym  lejkowaty kształt przekroju podłużnego końca
proksymalnego koszulki (tuż za zastawką)</t>
  </si>
  <si>
    <t>Prowadnik hydrofilny 50, 80, 120, 150, 180 cm średnice 0,018”, 0,020”, 0,025”, 0,032” 0,035”, 0.038” dostępne różnedługości ściętej końcówki rdzenia (taper) short=1 cm, regular=3 cm oraz  long=5 cm końcówka prosta, zagięta 45 stopni, typu J, krzywizna Bolia rdzeń nitinolowy zatopiony w poliuretanie, wykonany z jednego kawałka, z bardzo dobrą kontrola trakcji 1:1, odporny na odkształcenia i na załamanie struktury podłużnej  w poliuretanie dodatkowo zatopione nitki wolframowetrwała powłoka hydrofilna na całej długości  atraumatyczna, miękka końcówka, z pamięcią kształtu  dostępne w wersji o standardowejsztywności, półsztywnej i sztywnej dostępne w opcji z kształtowalnąkońcówką kompatybilne ze każdym standardowym cewnikiem  diagnostycznym i prowadzącym  długości 50, 80, 120 ,150, 180 cm</t>
  </si>
  <si>
    <t>Średnice 0,018”, 0,020”, 0,025”, 0,032” 0,035”, 0.038”;                      różne długości ściętej końcówki rdzenia (taper) short=1 cm, regular=3 cm oraz long=5 cm• końcówka prosta, zagięta 45 stopni, typu J, krzywizna Bolia</t>
  </si>
  <si>
    <t>Prowadnik hydrofilny 220, 260, 300 cm  średnice 0,018”, 0,020”, 0,025”,0,032” 0,035”, 0.038 dostępne różne długości ściętej końcówki rdzenia(taper) short=1 cm, regular=3 cm oraz long=5 cm końcówka prosta, zagięta 45 stopni, typu J, krzywizna Bolia rdzeń nitinolowy zatopiony w poliuretanie, wykonany z jednego kawałka, z bardzo dobrą kontrola trakcji 1:1, odporny na odkształcenia i na załamanie struktury podłużnej w poliuretanie dodatkowo zatopione nitki wolframowe trwała powłoka hydrofilna na całej długości  atraumatyczna, miękka końcówka, z pamięcią kształtu  dostępne w wersji o standardowej sztywności, półsztywnej i sztywnej dostępne w opcji z kształtowalną końcówką kompatybilne ze każdym standardowym cewnikiem diagnostycznym i prowadzącym  długości 220cm, 260cm, 300cm</t>
  </si>
  <si>
    <t>Średnice 0,018”, 0,020”, 0,025”, 0,032” 0,035”, 0.038”                  różne długości ściętej końcówki rdzenia (taper) short=1 cm, regular=3 cm oraz long=5 cm• końcówka prosta, zagięta
45 stopni, typu J, krzywizna Bolia</t>
  </si>
  <si>
    <t>Prowadnik Hybrydowy 0,014” 0,018” 0,035” 180 cm, 260 cm, 300 cm prowadnik o budowie hybrydowej w proksymalnej części pokrytej PTFE oraz dystalnej pokrytej powłoką hydrofilną długość powłoki hydrofilnej w części dystalnej 25 cm proksymalna część prowadnika extra sztywna dystalna
końcówka prowadnika zagięta lub prosta dla średnicy 0,035” dostępne średnice 0,035”, 0,014”, 0,018” wymagane długości: 180, 260, oraz 300 cm dla średnicy 0,014” i 0,018”</t>
  </si>
  <si>
    <t>Prowadnik Hybrydowy 0,014” 0,018” 0,035” 180 cm, 260 cm, 300 cm ; długość powłoki hydrofilnej w części
dystalnej 25 cm;                               dystalna  końcówka prowadnika zagięta lub prosta dla średnicy 0,035”;                                średnice 0,035”, 0,014”, 0,018”; długości: 180, 260, oraz 300 cm
dla średnicy 0,014” i 0,018”</t>
  </si>
  <si>
    <t>Cewnik diagnostyczny -krzywizny mózgowe, trzewne  cewnik diagnostyczny selektywny / flush o średnicach 4, 5 Fr długości 65, 80, 90, 100 lub 110 cm dwuwarstwowa cienka ściana poliuretanowa z PTFE z wewnętrzną warstwą utwardzoną nylonem zbrojony podwójnym oplotem stalowym, kontrola trakcji 1:1, wysoka odporność na załamanie struktury podłużnej miękka końcówka, atraumatyczna dla ściany naczynia (dystalne 2 cm bez zbrojenia) duże światło przy małej średnicy zewnętrznej: - dla 4 Fr = 0,041”/ 1.03 mm - dla 5 Fr = 0,047” / 1.20 mm dobry przepływ kontrastu do 22 ml/sek , odporność na wysokie ciśnienia podania kontrastu do 1000 psi  z otworami bocznymi lub bez  duży wybór krzywizn trzewnych oraz mózgowych</t>
  </si>
  <si>
    <t>średnicach 4, 5 Fr;                 długości 65, 80, 90, 100 lub 110 cm</t>
  </si>
  <si>
    <t>Cewnik hydrofilny -różne krzywizny średnice 4 Fr, 5 Fr obie kompatybilne z prowadnikiem 0,038” długości 40, 65, 80, 100, 110, 120 cm kompatybilny z prowadnikiem 0,038”  duża średnica wewnętrzna: 1,03 mm dla 4 Fr i 1,10 mm dla 5 Fr atraumatyczna, miękka końcówka (koniec dystalny bez zbrojenia) dystalna część pokryta warstwą hydrofilną na długości 15, 25, lub 40 cm, bardzo dobre przechodzenie przez okluzje i stenozy obwodowe 
kontrola trakcji 1:1  duży wybór krzywizn, w tym krzywizny z otworami bocznymi dwuwarstwowa ściana zbudowana z PTFE (poliuretanu): warstwa zewnętrzna bardziej miękka, warstwa wewnętrzna z PTFE wzbogaconego nylonem – sztywniejsza i twardsza  4 Fr zbrojony podwójnym oplotem ze stali nierdzewnej (dystalne 15 cm bez zbrojenia ; max ciśnienie podania kontrastu p=750 psi) 5 Fr zbrojony pojedynczymoplotem ze stali nierdzewnej (dystalne 10 cm bez zbrojenia ; max ciśnienie podania kontrastu p=1000 psi)</t>
  </si>
  <si>
    <t>średnice 4 Fr, 5 Fr kompatybilne z prowadnikiem 0,038”;               długości 40, 65, 80, 100, 110, 120 cm  kompatybilny z prowadnikiem 0,038”;                                           duża średnica wewnętrzna: 1,03 mm dla 4 Fr i 1,10
mm dla 5 Fr</t>
  </si>
  <si>
    <t>Bioabsorbowalne zamykacze Zestaw do zamykania tętnic po wkłuciach.Urządzenie umożliwia zamykanie tętnic po wkłuciach 5-8F, działające na bazie 3 rozpuszczalnych komponentów biozgodnych. Średnica urządzenia 6F i 8F. Wprowadzenia po prowadniku 0,035 dla 6F i 0,038” dla 8F. Zestawobejmuje urządzenie do zamykania miejsca po nakłuciu tętnicy udowej na bazie kolagenu i polimeru, koszulkę naczyniową, lokalizator tętnicy,prowadnik typu J, 0,035 o dł. 70 cm dla zestawu 6F lub 0,038 dla zestawu 8F dla zestawu 6F lub 0,038 dla zestawu 8F</t>
  </si>
  <si>
    <t>6F i 8 F</t>
  </si>
  <si>
    <t>Sprzę jednorazowy do wykonywania zabiegów trombektomii mechanicznej</t>
  </si>
  <si>
    <t>Prowadnik zabiegowy sterowalny o średnicy 0,035 z taperowaną końcówką 0,025 o długości 17 cm dostępne również prowadniki zabiegowe o średnicy 0,018 i 0,014 w tym prowadniki  o budowie hybrydowej</t>
  </si>
  <si>
    <t>średnicy 0,035 z taperowaną końcówką 0,025 o długości 17 cm dostępne również prowadniki zabiegowe o średnicy 0,018 i 0,014 w tym prowadniki  o budowie hybrydowej</t>
  </si>
  <si>
    <t>System zamykające do naczyń system szewny</t>
  </si>
  <si>
    <t>Sprzęt do zabiegów endowaskularnych na naczyniach obwodowych i tętnicach szyjnych</t>
  </si>
  <si>
    <t>Igła angiograficzna 18 G 1,3x 70 mm techniką Seldingera, cienkoscienna wykonana ze stali nierdzewnej z ostrym szlifem</t>
  </si>
  <si>
    <t>Igły angiograficzne do zabiegów</t>
  </si>
  <si>
    <t>18 G 1,3  x 70 mm</t>
  </si>
  <si>
    <t>Opatrunek Quik Clot. Opatrunek hemostatyczny. Gaza impregnowana – mineralnym środkiem aktywnym hemostatycznie oddziałującym na procesy wewnętrznej ścieżki kaskady krzepnięcia. Nie zawierający innych aktywatorów krzepnięcia. W komplecie z elastycznym opatrunkiem sterylnym z możliwością kontroli siły ucisku. Z wykorzystaniem koszulek do 12 F. Do tamowania krwawienia z miejsca wkłucia w tętnicę promieniową.</t>
  </si>
  <si>
    <t xml:space="preserve"> Strzykawka z manometrem, pojemność 100ml, zakres ciśnień 0-30 atmosfer, z podwójnym systemem mierzenia ciśnienia w atm i psi, ergonomiczny kształt urządzenia ułatwiającego obsługę, mechanizm blokujący w formie przycisku, możliwość obrotu manometru o 90 stopni, w komplecie z drenem wysokociśnieniowym z trójdrożnym kranikiem odcinającym i adapterem rotacyjnym, w komplecie z serwetą absorbującą z nieprzemakalną częścią spodnią w rozmiarze 40x60 do zabiegów trombektomii mechanicznej</t>
  </si>
  <si>
    <t>pojemność 100ml, zakres ciśnień 0-30 atmosfer,</t>
  </si>
  <si>
    <t>Zestaw zawierający: introduktor, dylator, prowadnik 0,018″, igła 21 G × 4 lub 7 cm Długość: 23 cm Średnice: 4–7 F Długości prowadnika: 40 i 80 cm Prowadnik nitinolowo-platynowy  Gładkie przejście pomiędzy koszulką i dylatorem Posiada długotrwale szczelną zastawkę hemostatyczną Ramię boczne zakończone kranikiem Obrotowe ucho do szwu chirurgicznego Dylator z zatrzaskiem Rozmiary kodowane kolorami: 4 F – czerwony, 5 F – szary, 6 F – zielony, 7 F – pomarańczowy Duże światło wewnętrzne</t>
  </si>
  <si>
    <t>Prowadnik 0,018, igła 21 G, długość: 23 cm , Średnica 4-7 F</t>
  </si>
  <si>
    <t>Mikroprowadnik do złożonych zabiegów i  krętych naczyń
Wykonany ze stali z oplotem zew platynowym lub stalowo- platynowym
Technologia splecionych 8 drutów, jeden rdzeń Długość użytkowa 200cm, 300cm. Średnica zewnętrzna 0,008”; 0,010"; 0,014"; 0,018". Kształt końcówki - prosty, zakrzywiony</t>
  </si>
  <si>
    <t>Długość 200cm,300cm, średnica zewnętrzna 0,008",0,010",0,014",0,018"</t>
  </si>
  <si>
    <t xml:space="preserve"> Zestaw do arteriografii mózgowej – diagnostyczny • 1 x prześcieradło pod pacjenta 152x190 cm • 1 x Serweta angiograficzna w rozmiarze 240x370cm wykonana z włókniny typu sms/smp z przezroczystymi foliowymi wstawkami z obu stron w rozmiarze 70/75x 220/230 cm umożliwiające jałowe zabezpieczenie pulpitu sterowniczego. 4 otwory stanowiące dojście do pachwin i tętnic promieniowych otoczone polem przylepnym: 2 otwory na tt. udowe otoczone folią chirurgiczną w świetle otworu o średnicy samego otworu 7,5 cm oraz 2 otwory na tt. promieniową w kształcie elipsy w rozmiarze 6 x 8 cm. Dookoła otworów warstwa wysokochłonna w kształcie litery T w rozmiarze 240x90/100x150cm • 1 x serweta na stolik zabiegowy i do zawinięcia zestawu 152x152cm • 1 x osłona przezroczysta typu torba z gumką 85x85cm • 3 x osłona przezroczysta typu czapka120x120cm • 1 x dren wysokociśnieniowy, zbrojony, wykonany z PUR testowany do 84 BAR dł. 200 cm • 1 x miseczka okrągła 250 ml przezroczysta na kontrast z podziałką • 1 x miseczka okrągła 500 ml przezroczysta na sól fizjologiczna z podziałką • 1 x miseczka okrągła 500 ml niebieska z podziałką • 1 x miska okrągła 2500 ml niebieska z uchwytami na mikrocewniki i prowadniki • 1 x miseczka okrągła 120 ml przezroczysta z podziałką • 2 x fartuch chirurgiczny z włókniny SMS, rozm.“L” • 20 x gaziki 10x10cm, 12 warstwowe • 3 x strzykawka 10 ml Luer Lock z gumowym tłokiem • 1 x zawór odcinający przepływ Flow Switch • 1 x serweta absorbujaca 40 x 60 cm z nieprzemakalną warstwą spodnią • 1 x skalpel z rączką rozm. 11 • 1 x kolec przelewowy do transferu płynów i leków z opakowań o   dużych pojemnościach posiadający kanał powietrzny i płynowy.</t>
  </si>
  <si>
    <r>
      <t xml:space="preserve"> Zestaw do arteriografii mózgowej zabiegowy • 1 x przeœcieradło pod pacjenta 152x 190 cm • 1 x Serweta angiograficzna w rozmiarze 240x370 cm wykonana z włókniny typu sms/smp z przezroczystymi foliowymi wstawkami z obu stron w rozmiarze 70/75x 220/230 cm umożliwiające jałowe zabezpieczenie pulpitu sterowniczego. 4 otwory stanowiące dojście do pachwin i tętnic promieniowych otoczone polem przylepnym: 2 otwory na tt. udowe otoczone folią chirurgiczną w œwietle otworu o œrednicy samego otworu 7,5 cm oraz 2 otwory na tt. promieniową w kształcie elipsy w rozmiarze 6 x 8 cm. </t>
    </r>
    <r>
      <rPr>
        <sz val="8"/>
        <color rgb="FF000000"/>
        <rFont val="Calibri"/>
        <family val="2"/>
        <charset val="238"/>
        <scheme val="minor"/>
      </rPr>
      <t>Dookoła</t>
    </r>
    <r>
      <rPr>
        <sz val="8"/>
        <color rgb="FF000000"/>
        <rFont val="Calibri"/>
        <family val="2"/>
        <charset val="238"/>
      </rPr>
      <t xml:space="preserve"> otworów warstwa wysokochłonna w kształcie litery T w rozmiarze 240x90/100x150 cm • 1 x serweta na stolik zabiegowy i do zawinięcia zestawu 150/155 x 190/195 cm • 1x osłona przezroczysta typu torba z gumką 85x85cm • 3 x osłona przezroczysta typu czapeczka 120x120cm • 1 x osłona przezroczysta na uchwyt monitora z gumką 160x30 cm z taśmą klejącą 6x10 cm na obu końcach • 1 x dren wysokociśnieniowy, zbrojony, wykonany z PUR, testowany do 84 BAR dł. 200 cm • 1 x miseczka okrągła 250 ml przezroczysta na kontrast z podziałką • 1 x miseczka okrągła 500 ml przezroczysta na sol fizjologiczna z podziałką • 1 x miseczka okrągła 500 ml niebieska z podziałką • 1 x miska okrągła 2500 ml niebieska z uchwytami na mikrocewniki i prowadniki • 1 x miseczka okrągła 120 ml przezroczysta z podziałką • 2 x fartuch chirurgiczny z włókniny SMS, rozm. “L” • 30 x gaziki 10x10cm, 12-warstwowe • 2 x strzykawka 3- czêœciowa 10 ml Luer Lock z gumowym tłokiem • 4 x strzykawka 3-częściowa 3 ml Luer Lock z gumowym tłokiem • 1 x strzykawka 3-częściowa 5 ml Luer Lock z gumowym tłokiem • 1 x strzykawka 3-częściowa 20 ml Luer Lock z gumowym tłokiem • 1 x zawór odcinający przepływ Flow Switch • 3 x kranik trójdrożny zintegrowany z 10 cm drenem • 1 x serweta absorbujaca 40 x60 cm z nieprzemakalną częścią spodnią • 1 x serweta absorbująca 50x50 z nitką RTG • 1 x serweta absorbująca 48x40 z paskiem klejącym na dłuższym boku • 1 x serweta absorbujaca 90 x 90 cm z paskiem klejącym • 1 x skalpel z rączką rozm. 11 • 4 x Y-connector z zastawką (zapakowany oddzielnie w sterylne opakowanie) • 1 x kolec przelewowy do transferu płynów i leków z opakowań o dużych pojemnściach posiadający kanał powietrzny i płynowy • 1 x dren wykonany z PVC średnica: 3,0 x 4,1mm długość140 cm • 2 x zacisk do chusty (zapakowane oddzielnie w sterylne opakowanie) • 1 x kleszcze naczyniowe z tworzywa sztucznego 145 mm (zapakowane oddzielnie w sterylne opakowanie)</t>
    </r>
  </si>
  <si>
    <t>PAKIET  7 Trombektomia Mechaniczna</t>
  </si>
  <si>
    <t>PAKIET 8</t>
  </si>
  <si>
    <t>PAKIET 9 Igły angiograficzne do zabiegów</t>
  </si>
  <si>
    <t>PAKIET 11  Zestaw do rekonstrukcji naczyń szyjnych i mózgowych oraz embolizacji i leczenia udarów niedokrwiennych</t>
  </si>
  <si>
    <t>PAKIET  10 Trombektomia Mechaniczna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</si>
</sst>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9" fontId="4" fillId="0" borderId="0"/>
    <xf numFmtId="170" fontId="4" fillId="0" borderId="0" applyBorder="0" applyProtection="0"/>
  </cellStyleXfs>
  <cellXfs count="66">
    <xf numFmtId="0" fontId="0" fillId="0" borderId="0" xfId="0"/>
    <xf numFmtId="165" fontId="2" fillId="2" borderId="4" xfId="0" applyNumberFormat="1" applyFont="1" applyFill="1" applyBorder="1" applyAlignment="1" applyProtection="1">
      <alignment horizontal="right" vertical="center"/>
    </xf>
    <xf numFmtId="166" fontId="2" fillId="2" borderId="2" xfId="0" applyNumberFormat="1" applyFont="1" applyFill="1" applyBorder="1" applyAlignment="1" applyProtection="1">
      <alignment horizontal="right" vertical="center"/>
    </xf>
    <xf numFmtId="166" fontId="3" fillId="3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1" fontId="2" fillId="0" borderId="2" xfId="0" applyNumberFormat="1" applyFont="1" applyBorder="1" applyAlignment="1" applyProtection="1">
      <alignment horizontal="right" vertical="center"/>
      <protection locked="0"/>
    </xf>
    <xf numFmtId="9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71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justify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left" vertical="center"/>
      <protection locked="0"/>
    </xf>
    <xf numFmtId="166" fontId="12" fillId="0" borderId="0" xfId="0" applyNumberFormat="1" applyFont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left" vertical="top" wrapText="1"/>
    </xf>
    <xf numFmtId="0" fontId="9" fillId="0" borderId="5" xfId="0" applyNumberFormat="1" applyFont="1" applyBorder="1" applyAlignment="1" applyProtection="1">
      <alignment horizontal="justify" vertical="top" wrapText="1"/>
      <protection locked="0"/>
    </xf>
    <xf numFmtId="0" fontId="9" fillId="0" borderId="2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3">
    <cellStyle name="Excel Built-in Comma" xfId="2" xr:uid="{00000000-0005-0000-0000-000000000000}"/>
    <cellStyle name="Excel Built-in Normal" xfId="1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9"/>
  <sheetViews>
    <sheetView tabSelected="1" zoomScale="80" zoomScaleNormal="80" workbookViewId="0">
      <pane ySplit="3" topLeftCell="A43" activePane="bottomLeft" state="frozen"/>
      <selection pane="bottomLeft" activeCell="A45" sqref="A45:K45"/>
    </sheetView>
  </sheetViews>
  <sheetFormatPr defaultColWidth="9.140625" defaultRowHeight="12.75" x14ac:dyDescent="0.25"/>
  <cols>
    <col min="1" max="1" width="4.7109375" style="4" customWidth="1"/>
    <col min="2" max="2" width="57.7109375" style="5" customWidth="1"/>
    <col min="3" max="3" width="28.5703125" style="20" customWidth="1"/>
    <col min="4" max="4" width="13.140625" style="4" bestFit="1" customWidth="1"/>
    <col min="5" max="5" width="7.5703125" style="21" bestFit="1" customWidth="1"/>
    <col min="6" max="6" width="11.5703125" style="21" bestFit="1" customWidth="1"/>
    <col min="7" max="7" width="6.7109375" style="21" bestFit="1" customWidth="1"/>
    <col min="8" max="8" width="11.28515625" style="5" bestFit="1" customWidth="1"/>
    <col min="9" max="9" width="12.140625" style="5" bestFit="1" customWidth="1"/>
    <col min="10" max="10" width="11.140625" style="5" bestFit="1" customWidth="1"/>
    <col min="11" max="11" width="12.140625" style="5" bestFit="1" customWidth="1"/>
    <col min="12" max="13" width="13.7109375" style="5" customWidth="1"/>
    <col min="14" max="14" width="12.140625" style="5" customWidth="1"/>
    <col min="15" max="15" width="10.42578125" style="5" bestFit="1" customWidth="1"/>
    <col min="16" max="17" width="9.140625" style="5"/>
    <col min="18" max="18" width="13.28515625" style="5" bestFit="1" customWidth="1"/>
    <col min="19" max="19" width="9.140625" style="5"/>
    <col min="20" max="20" width="11" style="5" customWidth="1"/>
    <col min="21" max="16384" width="9.140625" style="5"/>
  </cols>
  <sheetData>
    <row r="1" spans="1:24" ht="24.75" customHeight="1" x14ac:dyDescent="0.25">
      <c r="B1" s="65" t="s">
        <v>15</v>
      </c>
      <c r="C1" s="65"/>
      <c r="D1" s="65"/>
      <c r="E1" s="65"/>
      <c r="F1" s="65"/>
      <c r="G1" s="65"/>
      <c r="H1" s="65"/>
    </row>
    <row r="2" spans="1:24" ht="14.45" customHeight="1" x14ac:dyDescent="0.25">
      <c r="B2" s="6"/>
      <c r="C2" s="6"/>
      <c r="D2" s="6"/>
      <c r="E2" s="6"/>
      <c r="F2" s="6"/>
      <c r="G2" s="6"/>
      <c r="H2" s="6"/>
    </row>
    <row r="3" spans="1:24" ht="14.45" customHeight="1" x14ac:dyDescent="0.25">
      <c r="B3" s="7" t="s">
        <v>19</v>
      </c>
      <c r="C3" s="6"/>
      <c r="D3" s="6"/>
      <c r="E3" s="6"/>
      <c r="F3" s="6"/>
      <c r="G3" s="6"/>
      <c r="H3" s="6"/>
    </row>
    <row r="4" spans="1:24" x14ac:dyDescent="0.25">
      <c r="A4" s="63" t="s">
        <v>49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56"/>
      <c r="M4" s="56"/>
      <c r="N4" s="56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2.75" customHeight="1" x14ac:dyDescent="0.25">
      <c r="A5" s="62" t="s">
        <v>66</v>
      </c>
      <c r="B5" s="62"/>
      <c r="C5" s="62"/>
      <c r="D5" s="62"/>
      <c r="E5" s="62"/>
      <c r="F5" s="62"/>
      <c r="G5" s="62"/>
      <c r="H5" s="62"/>
      <c r="I5" s="62"/>
      <c r="J5" s="62"/>
      <c r="K5" s="62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38.25" x14ac:dyDescent="0.25">
      <c r="A6" s="8" t="s">
        <v>0</v>
      </c>
      <c r="B6" s="9" t="s">
        <v>1</v>
      </c>
      <c r="C6" s="8" t="s">
        <v>2</v>
      </c>
      <c r="D6" s="8" t="s">
        <v>3</v>
      </c>
      <c r="E6" s="9" t="s">
        <v>4</v>
      </c>
      <c r="F6" s="10" t="s">
        <v>11</v>
      </c>
      <c r="G6" s="11" t="s">
        <v>12</v>
      </c>
      <c r="H6" s="12" t="s">
        <v>5</v>
      </c>
      <c r="I6" s="8" t="s">
        <v>13</v>
      </c>
      <c r="J6" s="8" t="s">
        <v>14</v>
      </c>
      <c r="K6" s="13" t="s">
        <v>6</v>
      </c>
      <c r="L6" s="13" t="s">
        <v>17</v>
      </c>
      <c r="M6" s="13" t="s">
        <v>18</v>
      </c>
      <c r="N6" s="13" t="s">
        <v>23</v>
      </c>
      <c r="O6" s="40"/>
      <c r="P6" s="40"/>
      <c r="Q6" s="40"/>
      <c r="R6" s="24" t="s">
        <v>20</v>
      </c>
      <c r="S6" s="25" t="s">
        <v>12</v>
      </c>
      <c r="T6" s="51" t="s">
        <v>23</v>
      </c>
      <c r="U6" s="40"/>
      <c r="V6" s="40"/>
      <c r="W6" s="40"/>
      <c r="X6" s="40"/>
    </row>
    <row r="7" spans="1:24" ht="206.25" customHeight="1" x14ac:dyDescent="0.25">
      <c r="A7" s="14">
        <v>1</v>
      </c>
      <c r="B7" s="29" t="s">
        <v>26</v>
      </c>
      <c r="C7" s="44" t="s">
        <v>27</v>
      </c>
      <c r="D7" s="30" t="s">
        <v>7</v>
      </c>
      <c r="E7" s="30">
        <v>200</v>
      </c>
      <c r="F7" s="15"/>
      <c r="G7" s="16"/>
      <c r="H7" s="1">
        <f>F7+(F7*G7)</f>
        <v>0</v>
      </c>
      <c r="I7" s="2">
        <f>E7*F7</f>
        <v>0</v>
      </c>
      <c r="J7" s="2">
        <f>I7*G7</f>
        <v>0</v>
      </c>
      <c r="K7" s="2">
        <f>E7*H7</f>
        <v>0</v>
      </c>
      <c r="L7" s="17"/>
      <c r="M7" s="17"/>
      <c r="N7" s="17"/>
      <c r="O7" s="41"/>
      <c r="P7" s="40"/>
      <c r="Q7" s="40"/>
      <c r="R7" s="26"/>
      <c r="S7" s="27">
        <v>0</v>
      </c>
      <c r="T7" s="24" t="s">
        <v>24</v>
      </c>
      <c r="U7" s="40"/>
      <c r="V7" s="40"/>
      <c r="W7" s="40"/>
      <c r="X7" s="40"/>
    </row>
    <row r="8" spans="1:24" ht="246.75" customHeight="1" x14ac:dyDescent="0.25">
      <c r="A8" s="14">
        <v>2</v>
      </c>
      <c r="B8" s="29" t="s">
        <v>28</v>
      </c>
      <c r="C8" s="44" t="s">
        <v>29</v>
      </c>
      <c r="D8" s="30" t="s">
        <v>7</v>
      </c>
      <c r="E8" s="30">
        <v>300</v>
      </c>
      <c r="F8" s="15"/>
      <c r="G8" s="16"/>
      <c r="H8" s="1">
        <f t="shared" ref="H8:H18" si="0">F8+(F8*G8)</f>
        <v>0</v>
      </c>
      <c r="I8" s="2">
        <f t="shared" ref="I8:I18" si="1">E8*F8</f>
        <v>0</v>
      </c>
      <c r="J8" s="2">
        <f t="shared" ref="J8:J18" si="2">I8*G8</f>
        <v>0</v>
      </c>
      <c r="K8" s="2">
        <f t="shared" ref="K8:K13" si="3">E8*H8</f>
        <v>0</v>
      </c>
      <c r="L8" s="17"/>
      <c r="M8" s="17"/>
      <c r="N8" s="17"/>
      <c r="O8" s="41"/>
      <c r="P8" s="40"/>
      <c r="Q8" s="40"/>
      <c r="R8" s="26" t="s">
        <v>7</v>
      </c>
      <c r="S8" s="27">
        <v>0.05</v>
      </c>
      <c r="T8" s="24" t="s">
        <v>25</v>
      </c>
      <c r="U8" s="40"/>
      <c r="V8" s="40"/>
      <c r="W8" s="40"/>
      <c r="X8" s="40"/>
    </row>
    <row r="9" spans="1:24" ht="299.25" customHeight="1" x14ac:dyDescent="0.25">
      <c r="A9" s="14">
        <v>3</v>
      </c>
      <c r="B9" s="29" t="s">
        <v>30</v>
      </c>
      <c r="C9" s="45" t="s">
        <v>31</v>
      </c>
      <c r="D9" s="31" t="s">
        <v>7</v>
      </c>
      <c r="E9" s="31">
        <v>200</v>
      </c>
      <c r="F9" s="15"/>
      <c r="G9" s="16"/>
      <c r="H9" s="1">
        <f t="shared" si="0"/>
        <v>0</v>
      </c>
      <c r="I9" s="2">
        <f t="shared" si="1"/>
        <v>0</v>
      </c>
      <c r="J9" s="2">
        <f t="shared" si="2"/>
        <v>0</v>
      </c>
      <c r="K9" s="2">
        <f t="shared" si="3"/>
        <v>0</v>
      </c>
      <c r="L9" s="17"/>
      <c r="M9" s="17"/>
      <c r="N9" s="17"/>
      <c r="O9" s="41"/>
      <c r="P9" s="40"/>
      <c r="Q9" s="40"/>
      <c r="R9" s="26" t="s">
        <v>8</v>
      </c>
      <c r="S9" s="27">
        <v>0.08</v>
      </c>
      <c r="T9" s="24"/>
      <c r="U9" s="40"/>
      <c r="V9" s="40"/>
      <c r="W9" s="40"/>
      <c r="X9" s="40"/>
    </row>
    <row r="10" spans="1:24" ht="237" customHeight="1" x14ac:dyDescent="0.25">
      <c r="A10" s="14">
        <v>4</v>
      </c>
      <c r="B10" s="29" t="s">
        <v>32</v>
      </c>
      <c r="C10" s="46" t="s">
        <v>33</v>
      </c>
      <c r="D10" s="31" t="s">
        <v>7</v>
      </c>
      <c r="E10" s="31">
        <v>10</v>
      </c>
      <c r="F10" s="19"/>
      <c r="G10" s="16"/>
      <c r="H10" s="1">
        <f t="shared" si="0"/>
        <v>0</v>
      </c>
      <c r="I10" s="2">
        <f t="shared" si="1"/>
        <v>0</v>
      </c>
      <c r="J10" s="2">
        <f t="shared" si="2"/>
        <v>0</v>
      </c>
      <c r="K10" s="2">
        <f t="shared" si="3"/>
        <v>0</v>
      </c>
      <c r="L10" s="17"/>
      <c r="M10" s="17"/>
      <c r="N10" s="17"/>
      <c r="O10" s="41"/>
      <c r="P10" s="40"/>
      <c r="Q10" s="40"/>
      <c r="R10" s="26" t="s">
        <v>10</v>
      </c>
      <c r="S10" s="27">
        <v>0.23</v>
      </c>
      <c r="T10" s="24"/>
      <c r="U10" s="40"/>
      <c r="V10" s="40"/>
      <c r="W10" s="40"/>
      <c r="X10" s="40"/>
    </row>
    <row r="11" spans="1:24" ht="246" customHeight="1" x14ac:dyDescent="0.25">
      <c r="A11" s="14">
        <v>5</v>
      </c>
      <c r="B11" s="29" t="s">
        <v>34</v>
      </c>
      <c r="C11" s="46" t="s">
        <v>35</v>
      </c>
      <c r="D11" s="31" t="s">
        <v>7</v>
      </c>
      <c r="E11" s="31">
        <v>10</v>
      </c>
      <c r="F11" s="19"/>
      <c r="G11" s="16"/>
      <c r="H11" s="1">
        <f t="shared" si="0"/>
        <v>0</v>
      </c>
      <c r="I11" s="2">
        <f t="shared" si="1"/>
        <v>0</v>
      </c>
      <c r="J11" s="2">
        <f t="shared" si="2"/>
        <v>0</v>
      </c>
      <c r="K11" s="2">
        <f t="shared" si="3"/>
        <v>0</v>
      </c>
      <c r="L11" s="17"/>
      <c r="M11" s="17"/>
      <c r="N11" s="17"/>
      <c r="O11" s="41"/>
      <c r="P11" s="40"/>
      <c r="Q11" s="40"/>
      <c r="R11" s="26" t="s">
        <v>21</v>
      </c>
      <c r="S11" s="24"/>
      <c r="T11" s="24"/>
      <c r="U11" s="40"/>
      <c r="V11" s="40"/>
      <c r="W11" s="40"/>
      <c r="X11" s="40"/>
    </row>
    <row r="12" spans="1:24" ht="258.75" customHeight="1" x14ac:dyDescent="0.25">
      <c r="A12" s="14">
        <v>6</v>
      </c>
      <c r="B12" s="29" t="s">
        <v>36</v>
      </c>
      <c r="C12" s="47" t="s">
        <v>35</v>
      </c>
      <c r="D12" s="30" t="s">
        <v>7</v>
      </c>
      <c r="E12" s="30">
        <v>10</v>
      </c>
      <c r="F12" s="19"/>
      <c r="G12" s="16"/>
      <c r="H12" s="1">
        <f t="shared" si="0"/>
        <v>0</v>
      </c>
      <c r="I12" s="2">
        <f t="shared" si="1"/>
        <v>0</v>
      </c>
      <c r="J12" s="2">
        <f t="shared" si="2"/>
        <v>0</v>
      </c>
      <c r="K12" s="2">
        <f t="shared" si="3"/>
        <v>0</v>
      </c>
      <c r="L12" s="17"/>
      <c r="M12" s="17"/>
      <c r="N12" s="17"/>
      <c r="O12" s="41"/>
      <c r="P12" s="40"/>
      <c r="Q12" s="40"/>
      <c r="R12" s="26" t="s">
        <v>9</v>
      </c>
      <c r="S12" s="24"/>
      <c r="T12" s="24"/>
      <c r="U12" s="40"/>
      <c r="V12" s="40"/>
      <c r="W12" s="40"/>
      <c r="X12" s="40"/>
    </row>
    <row r="13" spans="1:24" ht="192" customHeight="1" x14ac:dyDescent="0.25">
      <c r="A13" s="14">
        <v>7</v>
      </c>
      <c r="B13" s="53" t="s">
        <v>37</v>
      </c>
      <c r="C13" s="47" t="s">
        <v>38</v>
      </c>
      <c r="D13" s="30" t="s">
        <v>7</v>
      </c>
      <c r="E13" s="30">
        <v>500</v>
      </c>
      <c r="F13" s="19"/>
      <c r="G13" s="16"/>
      <c r="H13" s="1">
        <f t="shared" si="0"/>
        <v>0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17"/>
      <c r="M13" s="17"/>
      <c r="N13" s="17"/>
      <c r="O13" s="18"/>
      <c r="R13" s="24"/>
      <c r="S13" s="24"/>
    </row>
    <row r="14" spans="1:24" ht="180.75" customHeight="1" x14ac:dyDescent="0.25">
      <c r="A14" s="14">
        <v>8</v>
      </c>
      <c r="B14" s="53" t="s">
        <v>39</v>
      </c>
      <c r="C14" s="47" t="s">
        <v>40</v>
      </c>
      <c r="D14" s="30" t="s">
        <v>7</v>
      </c>
      <c r="E14" s="30">
        <v>200</v>
      </c>
      <c r="F14" s="19"/>
      <c r="G14" s="16"/>
      <c r="H14" s="1">
        <f t="shared" si="0"/>
        <v>0</v>
      </c>
      <c r="I14" s="2">
        <f t="shared" si="1"/>
        <v>0</v>
      </c>
      <c r="J14" s="2">
        <f t="shared" si="2"/>
        <v>0</v>
      </c>
      <c r="K14" s="2">
        <f>E14*H14</f>
        <v>0</v>
      </c>
      <c r="L14" s="17"/>
      <c r="M14" s="17"/>
      <c r="N14" s="17"/>
      <c r="O14" s="18"/>
      <c r="R14" s="24"/>
      <c r="S14" s="24"/>
    </row>
    <row r="15" spans="1:24" ht="180" customHeight="1" x14ac:dyDescent="0.25">
      <c r="A15" s="14">
        <v>9</v>
      </c>
      <c r="B15" s="29" t="s">
        <v>41</v>
      </c>
      <c r="C15" s="28" t="s">
        <v>42</v>
      </c>
      <c r="D15" s="30" t="s">
        <v>7</v>
      </c>
      <c r="E15" s="30">
        <v>30</v>
      </c>
      <c r="F15" s="19"/>
      <c r="G15" s="16"/>
      <c r="H15" s="1">
        <f t="shared" si="0"/>
        <v>0</v>
      </c>
      <c r="I15" s="2">
        <f t="shared" si="1"/>
        <v>0</v>
      </c>
      <c r="J15" s="2">
        <f t="shared" si="2"/>
        <v>0</v>
      </c>
      <c r="K15" s="2">
        <f t="shared" ref="K15:K18" si="4">E15*H15</f>
        <v>0</v>
      </c>
      <c r="L15" s="17"/>
      <c r="M15" s="17"/>
      <c r="N15" s="17"/>
      <c r="O15" s="18"/>
      <c r="R15" s="24"/>
      <c r="S15" s="24"/>
    </row>
    <row r="16" spans="1:24" ht="173.25" customHeight="1" x14ac:dyDescent="0.25">
      <c r="A16" s="14">
        <v>10</v>
      </c>
      <c r="B16" s="53" t="s">
        <v>43</v>
      </c>
      <c r="C16" s="28" t="s">
        <v>44</v>
      </c>
      <c r="D16" s="30" t="s">
        <v>7</v>
      </c>
      <c r="E16" s="30">
        <v>300</v>
      </c>
      <c r="F16" s="19"/>
      <c r="G16" s="16"/>
      <c r="H16" s="1">
        <f t="shared" ref="H16:H17" si="5">F16+(F16*G16)</f>
        <v>0</v>
      </c>
      <c r="I16" s="2">
        <f t="shared" ref="I16:I17" si="6">E16*F16</f>
        <v>0</v>
      </c>
      <c r="J16" s="2">
        <f t="shared" ref="J16:J17" si="7">I16*G16</f>
        <v>0</v>
      </c>
      <c r="K16" s="2">
        <f t="shared" ref="K16:K17" si="8">E16*H16</f>
        <v>0</v>
      </c>
      <c r="L16" s="17"/>
      <c r="M16" s="17"/>
      <c r="N16" s="17"/>
      <c r="O16" s="18"/>
      <c r="R16" s="24"/>
      <c r="S16" s="24"/>
    </row>
    <row r="17" spans="1:19" ht="219" customHeight="1" x14ac:dyDescent="0.25">
      <c r="A17" s="14">
        <v>11</v>
      </c>
      <c r="B17" s="54" t="s">
        <v>45</v>
      </c>
      <c r="C17" s="48" t="s">
        <v>46</v>
      </c>
      <c r="D17" s="30" t="s">
        <v>7</v>
      </c>
      <c r="E17" s="30">
        <v>300</v>
      </c>
      <c r="F17" s="19"/>
      <c r="G17" s="16"/>
      <c r="H17" s="1">
        <f t="shared" si="5"/>
        <v>0</v>
      </c>
      <c r="I17" s="2">
        <f t="shared" si="6"/>
        <v>0</v>
      </c>
      <c r="J17" s="2">
        <f t="shared" si="7"/>
        <v>0</v>
      </c>
      <c r="K17" s="2">
        <f t="shared" si="8"/>
        <v>0</v>
      </c>
      <c r="L17" s="17"/>
      <c r="M17" s="17"/>
      <c r="N17" s="17"/>
      <c r="O17" s="18"/>
      <c r="R17" s="24"/>
      <c r="S17" s="24"/>
    </row>
    <row r="18" spans="1:19" ht="127.5" customHeight="1" x14ac:dyDescent="0.25">
      <c r="A18" s="14">
        <v>12</v>
      </c>
      <c r="B18" s="42" t="s">
        <v>47</v>
      </c>
      <c r="C18" s="48" t="s">
        <v>48</v>
      </c>
      <c r="D18" s="30" t="s">
        <v>7</v>
      </c>
      <c r="E18" s="30">
        <v>300</v>
      </c>
      <c r="F18" s="19"/>
      <c r="G18" s="16"/>
      <c r="H18" s="1">
        <f t="shared" si="0"/>
        <v>0</v>
      </c>
      <c r="I18" s="2">
        <f t="shared" si="1"/>
        <v>0</v>
      </c>
      <c r="J18" s="2">
        <f t="shared" si="2"/>
        <v>0</v>
      </c>
      <c r="K18" s="2">
        <f t="shared" si="4"/>
        <v>0</v>
      </c>
      <c r="L18" s="17"/>
      <c r="M18" s="17"/>
      <c r="N18" s="17"/>
      <c r="O18" s="18"/>
    </row>
    <row r="19" spans="1:19" x14ac:dyDescent="0.25">
      <c r="B19" s="20"/>
      <c r="F19" s="22"/>
      <c r="G19" s="23"/>
      <c r="H19" s="3" t="s">
        <v>16</v>
      </c>
      <c r="I19" s="3">
        <f>SUM(I7:I18)</f>
        <v>0</v>
      </c>
      <c r="J19" s="3">
        <f>SUM(J7:J18)</f>
        <v>0</v>
      </c>
      <c r="K19" s="3">
        <f>SUM(K7:K18)</f>
        <v>0</v>
      </c>
    </row>
    <row r="20" spans="1:19" x14ac:dyDescent="0.25">
      <c r="B20" s="20"/>
      <c r="F20" s="22"/>
      <c r="G20" s="23"/>
    </row>
    <row r="21" spans="1:19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9" x14ac:dyDescent="0.25">
      <c r="A22" s="64" t="s">
        <v>53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57"/>
      <c r="M22" s="57"/>
      <c r="N22" s="57"/>
    </row>
    <row r="23" spans="1:19" x14ac:dyDescent="0.25">
      <c r="A23" s="62" t="s">
        <v>67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9" ht="38.25" x14ac:dyDescent="0.25">
      <c r="A24" s="8" t="s">
        <v>0</v>
      </c>
      <c r="B24" s="9" t="s">
        <v>1</v>
      </c>
      <c r="C24" s="8" t="s">
        <v>2</v>
      </c>
      <c r="D24" s="8" t="s">
        <v>3</v>
      </c>
      <c r="E24" s="9" t="s">
        <v>4</v>
      </c>
      <c r="F24" s="10" t="s">
        <v>11</v>
      </c>
      <c r="G24" s="11" t="s">
        <v>12</v>
      </c>
      <c r="H24" s="12" t="s">
        <v>5</v>
      </c>
      <c r="I24" s="8" t="s">
        <v>13</v>
      </c>
      <c r="J24" s="8" t="s">
        <v>14</v>
      </c>
      <c r="K24" s="13" t="s">
        <v>6</v>
      </c>
      <c r="L24" s="13" t="s">
        <v>17</v>
      </c>
      <c r="M24" s="13" t="s">
        <v>18</v>
      </c>
      <c r="N24" s="13" t="s">
        <v>23</v>
      </c>
    </row>
    <row r="25" spans="1:19" ht="102" customHeight="1" x14ac:dyDescent="0.25">
      <c r="A25" s="14">
        <v>1</v>
      </c>
      <c r="B25" s="43" t="s">
        <v>50</v>
      </c>
      <c r="C25" s="49" t="s">
        <v>51</v>
      </c>
      <c r="D25" s="30" t="s">
        <v>7</v>
      </c>
      <c r="E25" s="34">
        <v>120</v>
      </c>
      <c r="F25" s="15"/>
      <c r="G25" s="16"/>
      <c r="H25" s="1">
        <f>F25+(F25*G25)</f>
        <v>0</v>
      </c>
      <c r="I25" s="2">
        <f>E25*F25</f>
        <v>0</v>
      </c>
      <c r="J25" s="2">
        <f>I25*G25</f>
        <v>0</v>
      </c>
      <c r="K25" s="2">
        <f>E25*H25</f>
        <v>0</v>
      </c>
      <c r="L25" s="17"/>
      <c r="M25" s="17"/>
      <c r="N25" s="17"/>
    </row>
    <row r="26" spans="1:19" x14ac:dyDescent="0.25">
      <c r="A26" s="14">
        <v>2</v>
      </c>
      <c r="B26" s="43" t="s">
        <v>52</v>
      </c>
      <c r="C26" s="50"/>
      <c r="D26" s="30" t="s">
        <v>7</v>
      </c>
      <c r="E26" s="34">
        <v>180</v>
      </c>
      <c r="F26" s="15"/>
      <c r="G26" s="16"/>
      <c r="H26" s="1">
        <f t="shared" ref="H26" si="9">F26+(F26*G26)</f>
        <v>0</v>
      </c>
      <c r="I26" s="2">
        <f t="shared" ref="I26" si="10">E26*F26</f>
        <v>0</v>
      </c>
      <c r="J26" s="2">
        <f t="shared" ref="J26" si="11">I26*G26</f>
        <v>0</v>
      </c>
      <c r="K26" s="2">
        <f t="shared" ref="K26" si="12">E26*H26</f>
        <v>0</v>
      </c>
      <c r="L26" s="17"/>
      <c r="M26" s="17"/>
      <c r="N26" s="17"/>
    </row>
    <row r="27" spans="1:19" x14ac:dyDescent="0.25">
      <c r="B27" s="20"/>
      <c r="F27" s="22"/>
      <c r="G27" s="23"/>
      <c r="H27" s="3" t="s">
        <v>16</v>
      </c>
      <c r="I27" s="3">
        <f>SUM(I25:I26)</f>
        <v>0</v>
      </c>
      <c r="J27" s="3">
        <f>SUM(J25:J26)</f>
        <v>0</v>
      </c>
      <c r="K27" s="3">
        <f>SUM(K25:K26)</f>
        <v>0</v>
      </c>
    </row>
    <row r="29" spans="1:19" x14ac:dyDescent="0.25">
      <c r="A29" s="63" t="s">
        <v>55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56"/>
      <c r="M29" s="56"/>
      <c r="N29" s="56"/>
    </row>
    <row r="30" spans="1:19" x14ac:dyDescent="0.25">
      <c r="A30" s="62" t="s">
        <v>68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9" ht="38.25" x14ac:dyDescent="0.25">
      <c r="A31" s="8" t="s">
        <v>0</v>
      </c>
      <c r="B31" s="9" t="s">
        <v>1</v>
      </c>
      <c r="C31" s="8" t="s">
        <v>2</v>
      </c>
      <c r="D31" s="8" t="s">
        <v>3</v>
      </c>
      <c r="E31" s="9" t="s">
        <v>4</v>
      </c>
      <c r="F31" s="10" t="s">
        <v>11</v>
      </c>
      <c r="G31" s="11" t="s">
        <v>12</v>
      </c>
      <c r="H31" s="12" t="s">
        <v>5</v>
      </c>
      <c r="I31" s="8" t="s">
        <v>13</v>
      </c>
      <c r="J31" s="8" t="s">
        <v>14</v>
      </c>
      <c r="K31" s="13" t="s">
        <v>6</v>
      </c>
      <c r="L31" s="13" t="s">
        <v>17</v>
      </c>
      <c r="M31" s="13" t="s">
        <v>18</v>
      </c>
      <c r="N31" s="13" t="s">
        <v>23</v>
      </c>
    </row>
    <row r="32" spans="1:19" ht="64.5" customHeight="1" x14ac:dyDescent="0.25">
      <c r="A32" s="14">
        <v>1</v>
      </c>
      <c r="B32" s="36" t="s">
        <v>54</v>
      </c>
      <c r="C32" s="55" t="s">
        <v>56</v>
      </c>
      <c r="D32" s="30" t="s">
        <v>7</v>
      </c>
      <c r="E32" s="34">
        <v>50</v>
      </c>
      <c r="F32" s="15"/>
      <c r="G32" s="16"/>
      <c r="H32" s="1">
        <f>F32+(F32*G32)</f>
        <v>0</v>
      </c>
      <c r="I32" s="2">
        <f>E32*F32</f>
        <v>0</v>
      </c>
      <c r="J32" s="2">
        <f>I32*G32</f>
        <v>0</v>
      </c>
      <c r="K32" s="2">
        <f>E32*H32</f>
        <v>0</v>
      </c>
      <c r="L32" s="17"/>
      <c r="M32" s="17"/>
      <c r="N32" s="17"/>
    </row>
    <row r="33" spans="1:14" x14ac:dyDescent="0.25">
      <c r="B33" s="20"/>
      <c r="F33" s="22"/>
      <c r="G33" s="23"/>
      <c r="H33" s="3" t="s">
        <v>16</v>
      </c>
      <c r="I33" s="3">
        <f>SUM(I32:I32)</f>
        <v>0</v>
      </c>
      <c r="J33" s="3">
        <f>SUM(J32:J32)</f>
        <v>0</v>
      </c>
      <c r="K33" s="3">
        <f>SUM(K32:K32)</f>
        <v>0</v>
      </c>
    </row>
    <row r="36" spans="1:14" x14ac:dyDescent="0.25">
      <c r="A36" s="62" t="s">
        <v>70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4" ht="38.25" x14ac:dyDescent="0.25">
      <c r="A37" s="8" t="s">
        <v>0</v>
      </c>
      <c r="B37" s="9" t="s">
        <v>1</v>
      </c>
      <c r="C37" s="8" t="s">
        <v>2</v>
      </c>
      <c r="D37" s="8" t="s">
        <v>3</v>
      </c>
      <c r="E37" s="9" t="s">
        <v>4</v>
      </c>
      <c r="F37" s="10" t="s">
        <v>11</v>
      </c>
      <c r="G37" s="11" t="s">
        <v>12</v>
      </c>
      <c r="H37" s="12" t="s">
        <v>5</v>
      </c>
      <c r="I37" s="8" t="s">
        <v>13</v>
      </c>
      <c r="J37" s="8" t="s">
        <v>14</v>
      </c>
      <c r="K37" s="13" t="s">
        <v>6</v>
      </c>
      <c r="L37" s="13" t="s">
        <v>17</v>
      </c>
      <c r="M37" s="13" t="s">
        <v>18</v>
      </c>
      <c r="N37" s="13" t="s">
        <v>23</v>
      </c>
    </row>
    <row r="38" spans="1:14" ht="409.6" customHeight="1" x14ac:dyDescent="0.2">
      <c r="A38" s="14">
        <v>1</v>
      </c>
      <c r="B38" s="59" t="s">
        <v>65</v>
      </c>
      <c r="C38" s="35"/>
      <c r="D38" s="33" t="s">
        <v>7</v>
      </c>
      <c r="E38" s="34">
        <v>800</v>
      </c>
      <c r="F38" s="15"/>
      <c r="G38" s="16"/>
      <c r="H38" s="1">
        <f>F38+(F38*G38)</f>
        <v>0</v>
      </c>
      <c r="I38" s="2">
        <f>E38*F38</f>
        <v>0</v>
      </c>
      <c r="J38" s="2">
        <f>I38*G38</f>
        <v>0</v>
      </c>
      <c r="K38" s="2">
        <f>E38*H38</f>
        <v>0</v>
      </c>
      <c r="L38" s="17"/>
      <c r="M38" s="17"/>
      <c r="N38" s="17"/>
    </row>
    <row r="39" spans="1:14" ht="409.5" customHeight="1" x14ac:dyDescent="0.25">
      <c r="A39" s="14">
        <v>2</v>
      </c>
      <c r="B39" s="52" t="s">
        <v>64</v>
      </c>
      <c r="C39" s="32"/>
      <c r="D39" s="33" t="s">
        <v>7</v>
      </c>
      <c r="E39" s="34">
        <v>300</v>
      </c>
      <c r="F39" s="15"/>
      <c r="G39" s="16"/>
      <c r="H39" s="1">
        <f t="shared" ref="H39:H41" si="13">F39+(F39*G39)</f>
        <v>0</v>
      </c>
      <c r="I39" s="2">
        <f t="shared" ref="I39:I41" si="14">E39*F39</f>
        <v>0</v>
      </c>
      <c r="J39" s="2">
        <f t="shared" ref="J39:J41" si="15">I39*G39</f>
        <v>0</v>
      </c>
      <c r="K39" s="2">
        <f t="shared" ref="K39:K41" si="16">E39*H39</f>
        <v>0</v>
      </c>
      <c r="L39" s="17"/>
      <c r="M39" s="17"/>
      <c r="N39" s="17"/>
    </row>
    <row r="40" spans="1:14" ht="127.5" customHeight="1" x14ac:dyDescent="0.25">
      <c r="A40" s="14">
        <v>3</v>
      </c>
      <c r="B40" s="58" t="s">
        <v>57</v>
      </c>
      <c r="C40" s="49"/>
      <c r="D40" s="33" t="s">
        <v>7</v>
      </c>
      <c r="E40" s="34">
        <v>500</v>
      </c>
      <c r="F40" s="15"/>
      <c r="G40" s="16"/>
      <c r="H40" s="1">
        <f t="shared" si="13"/>
        <v>0</v>
      </c>
      <c r="I40" s="2">
        <f t="shared" si="14"/>
        <v>0</v>
      </c>
      <c r="J40" s="2">
        <f t="shared" si="15"/>
        <v>0</v>
      </c>
      <c r="K40" s="2">
        <f t="shared" si="16"/>
        <v>0</v>
      </c>
      <c r="L40" s="17"/>
      <c r="M40" s="17"/>
      <c r="N40" s="17"/>
    </row>
    <row r="41" spans="1:14" ht="158.25" customHeight="1" x14ac:dyDescent="0.25">
      <c r="A41" s="14">
        <v>4</v>
      </c>
      <c r="B41" s="58" t="s">
        <v>58</v>
      </c>
      <c r="C41" s="32" t="s">
        <v>59</v>
      </c>
      <c r="D41" s="30" t="s">
        <v>22</v>
      </c>
      <c r="E41" s="34">
        <v>100</v>
      </c>
      <c r="F41" s="19"/>
      <c r="G41" s="16"/>
      <c r="H41" s="1">
        <f t="shared" si="13"/>
        <v>0</v>
      </c>
      <c r="I41" s="2">
        <f t="shared" si="14"/>
        <v>0</v>
      </c>
      <c r="J41" s="2">
        <f t="shared" si="15"/>
        <v>0</v>
      </c>
      <c r="K41" s="2">
        <f t="shared" si="16"/>
        <v>0</v>
      </c>
      <c r="L41" s="17"/>
      <c r="M41" s="17"/>
      <c r="N41" s="17"/>
    </row>
    <row r="42" spans="1:14" x14ac:dyDescent="0.25">
      <c r="B42" s="20"/>
      <c r="F42" s="22"/>
      <c r="G42" s="23"/>
      <c r="H42" s="3" t="s">
        <v>16</v>
      </c>
      <c r="I42" s="3">
        <f>SUM(I38:I41)</f>
        <v>0</v>
      </c>
      <c r="J42" s="3">
        <f>SUM(J38:J41)</f>
        <v>0</v>
      </c>
      <c r="K42" s="3">
        <f>SUM(K38:K41)</f>
        <v>0</v>
      </c>
    </row>
    <row r="45" spans="1:14" x14ac:dyDescent="0.25">
      <c r="A45" s="62" t="s">
        <v>69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4" ht="38.25" x14ac:dyDescent="0.25">
      <c r="A46" s="8" t="s">
        <v>0</v>
      </c>
      <c r="B46" s="9" t="s">
        <v>1</v>
      </c>
      <c r="C46" s="8" t="s">
        <v>2</v>
      </c>
      <c r="D46" s="8" t="s">
        <v>3</v>
      </c>
      <c r="E46" s="9" t="s">
        <v>4</v>
      </c>
      <c r="F46" s="10" t="s">
        <v>11</v>
      </c>
      <c r="G46" s="11" t="s">
        <v>12</v>
      </c>
      <c r="H46" s="12" t="s">
        <v>5</v>
      </c>
      <c r="I46" s="8" t="s">
        <v>13</v>
      </c>
      <c r="J46" s="8" t="s">
        <v>14</v>
      </c>
      <c r="K46" s="13" t="s">
        <v>6</v>
      </c>
      <c r="L46" s="13" t="s">
        <v>17</v>
      </c>
      <c r="M46" s="13" t="s">
        <v>18</v>
      </c>
      <c r="N46" s="13" t="s">
        <v>23</v>
      </c>
    </row>
    <row r="47" spans="1:14" ht="136.5" customHeight="1" x14ac:dyDescent="0.25">
      <c r="A47" s="14">
        <v>1</v>
      </c>
      <c r="B47" s="60" t="s">
        <v>60</v>
      </c>
      <c r="C47" s="39" t="s">
        <v>61</v>
      </c>
      <c r="D47" s="37" t="s">
        <v>7</v>
      </c>
      <c r="E47" s="38">
        <v>300</v>
      </c>
      <c r="F47" s="15"/>
      <c r="G47" s="16"/>
      <c r="H47" s="1">
        <f>F47+(F47*G47)</f>
        <v>0</v>
      </c>
      <c r="I47" s="2">
        <f>E47*F47</f>
        <v>0</v>
      </c>
      <c r="J47" s="2">
        <f>I47*G47</f>
        <v>0</v>
      </c>
      <c r="K47" s="2">
        <f>E47*H47</f>
        <v>0</v>
      </c>
      <c r="L47" s="17"/>
      <c r="M47" s="17"/>
      <c r="N47" s="17"/>
    </row>
    <row r="48" spans="1:14" ht="93" customHeight="1" x14ac:dyDescent="0.25">
      <c r="A48" s="14">
        <v>2</v>
      </c>
      <c r="B48" s="61" t="s">
        <v>62</v>
      </c>
      <c r="C48" s="37" t="s">
        <v>63</v>
      </c>
      <c r="D48" s="37" t="s">
        <v>7</v>
      </c>
      <c r="E48" s="38">
        <v>20</v>
      </c>
      <c r="F48" s="15"/>
      <c r="G48" s="16"/>
      <c r="H48" s="1">
        <f t="shared" ref="H48" si="17">F48+(F48*G48)</f>
        <v>0</v>
      </c>
      <c r="I48" s="2">
        <f t="shared" ref="I48" si="18">E48*F48</f>
        <v>0</v>
      </c>
      <c r="J48" s="2">
        <f t="shared" ref="J48" si="19">I48*G48</f>
        <v>0</v>
      </c>
      <c r="K48" s="2">
        <f t="shared" ref="K48" si="20">E48*H48</f>
        <v>0</v>
      </c>
      <c r="L48" s="17"/>
      <c r="M48" s="17"/>
      <c r="N48" s="17"/>
    </row>
    <row r="49" spans="2:11" x14ac:dyDescent="0.25">
      <c r="B49" s="20"/>
      <c r="F49" s="22"/>
      <c r="G49" s="23"/>
      <c r="H49" s="3" t="s">
        <v>16</v>
      </c>
      <c r="I49" s="3">
        <f>SUM(I47:I48)</f>
        <v>0</v>
      </c>
      <c r="J49" s="3">
        <f>SUM(J47:J48)</f>
        <v>0</v>
      </c>
      <c r="K49" s="3">
        <f>SUM(K47:K48)</f>
        <v>0</v>
      </c>
    </row>
  </sheetData>
  <sheetProtection formatCells="0"/>
  <mergeCells count="9">
    <mergeCell ref="B1:H1"/>
    <mergeCell ref="A5:K5"/>
    <mergeCell ref="A23:K23"/>
    <mergeCell ref="A30:K30"/>
    <mergeCell ref="A36:K36"/>
    <mergeCell ref="A45:K45"/>
    <mergeCell ref="A4:K4"/>
    <mergeCell ref="A22:K22"/>
    <mergeCell ref="A29:K29"/>
  </mergeCells>
  <dataValidations count="5">
    <dataValidation type="whole" allowBlank="1" showInputMessage="1" showErrorMessage="1" error="wpisz liczbę całkowitą" prompt="wpisz liczbę całkowitą" sqref="E47:E48 E25:E26 E7:E18 E32 E38:E41" xr:uid="{00000000-0002-0000-0000-000000000000}">
      <formula1>1</formula1>
      <formula2>1000000</formula2>
    </dataValidation>
    <dataValidation type="list" allowBlank="1" showInputMessage="1" showErrorMessage="1" error="wybierz z listy" prompt="wybierz z listy" sqref="D47:D48 D7:D18 D25:D26 D32 D38:D41" xr:uid="{00000000-0002-0000-0000-000001000000}">
      <formula1>$R$6:$R$11</formula1>
    </dataValidation>
    <dataValidation type="list" allowBlank="1" showInputMessage="1" showErrorMessage="1" error="wybierz z listy" prompt="wybierz z listy" sqref="G47:G48 G7:G18 G25:G26 G32 G38:G41" xr:uid="{00000000-0002-0000-0000-000002000000}">
      <formula1>$S$7:$S$10</formula1>
    </dataValidation>
    <dataValidation type="decimal" allowBlank="1" showInputMessage="1" showErrorMessage="1" error="zapisz jako 00,00" prompt="zapisz jako 00,00" sqref="F47:F48 F25:F26 F7:F18 F32 F38:F41" xr:uid="{00000000-0002-0000-0000-000003000000}">
      <formula1>0.01</formula1>
      <formula2>100000.99</formula2>
    </dataValidation>
    <dataValidation type="list" allowBlank="1" showInputMessage="1" showErrorMessage="1" sqref="N47:N48 N7:N18 N25:N26 N32 N38:N41" xr:uid="{00000000-0002-0000-0000-000004000000}">
      <formula1>$T$7:$T$8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OPZ Pakiety WZÓR</vt:lpstr>
      <vt:lpstr>'OPZ Pakiety WZÓR'!Obszar_wydruku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Zamówienia Publiczne</cp:lastModifiedBy>
  <cp:lastPrinted>2021-05-07T08:43:12Z</cp:lastPrinted>
  <dcterms:created xsi:type="dcterms:W3CDTF">2021-03-17T07:08:33Z</dcterms:created>
  <dcterms:modified xsi:type="dcterms:W3CDTF">2021-05-17T08:29:00Z</dcterms:modified>
</cp:coreProperties>
</file>