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Załącznik Nr 1 - Warszawa" sheetId="1" r:id="rId1"/>
  </sheets>
  <definedNames>
    <definedName name="_xlnm.Print_Area" localSheetId="0">'Załącznik Nr 1 - Warszawa'!$A$2:$H$73</definedName>
  </definedNames>
  <calcPr fullCalcOnLoad="1"/>
</workbook>
</file>

<file path=xl/sharedStrings.xml><?xml version="1.0" encoding="utf-8"?>
<sst xmlns="http://schemas.openxmlformats.org/spreadsheetml/2006/main" count="137" uniqueCount="91">
  <si>
    <t>Lp.</t>
  </si>
  <si>
    <t xml:space="preserve">Nazwa </t>
  </si>
  <si>
    <t>Termin przeglądu/wykonania</t>
  </si>
  <si>
    <t>Ilość (sztuk)</t>
  </si>
  <si>
    <t>1.</t>
  </si>
  <si>
    <t>2.</t>
  </si>
  <si>
    <t>3.</t>
  </si>
  <si>
    <t>4.</t>
  </si>
  <si>
    <t>5.</t>
  </si>
  <si>
    <t>6.</t>
  </si>
  <si>
    <t>7.</t>
  </si>
  <si>
    <t>razem</t>
  </si>
  <si>
    <t>Gaśnica proszkowa GP 6x  ABC</t>
  </si>
  <si>
    <t>8.</t>
  </si>
  <si>
    <t>Gaśnica śniegowa GS 5x BC</t>
  </si>
  <si>
    <t>9.</t>
  </si>
  <si>
    <t>Urządzenie gaśnicze GSE 2x</t>
  </si>
  <si>
    <t>10.</t>
  </si>
  <si>
    <t xml:space="preserve">1. </t>
  </si>
  <si>
    <t xml:space="preserve">Jednostkowa cena netto </t>
  </si>
  <si>
    <t>Razem cena netto</t>
  </si>
  <si>
    <t xml:space="preserve">Razem cena brutto </t>
  </si>
  <si>
    <t>Hydrant wew. DN 25 BOXmet typ HP-750 B/z/PL 30 m</t>
  </si>
  <si>
    <t xml:space="preserve">Hydrant wew. DN 52 BOXmet typ H-650/2 PL 20m </t>
  </si>
  <si>
    <t>Zestaw do podnoszenia ciśnienia wody Bartosz ZH MVC 10.3.1.KP</t>
  </si>
  <si>
    <t>Gaśnica proszkowa GP 4 x ABC</t>
  </si>
  <si>
    <t>Gaśnica proszkowa samochodowa GP 1z</t>
  </si>
  <si>
    <t xml:space="preserve">System sygnalizacji pożaru  Polon 4200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</si>
  <si>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</si>
  <si>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</si>
  <si>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</si>
  <si>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</si>
  <si>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</si>
  <si>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</si>
  <si>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</si>
  <si>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System oddymiania D+H</t>
  </si>
  <si>
    <t>Hydranty</t>
  </si>
  <si>
    <t>Hydrant wew. DN 25</t>
  </si>
  <si>
    <t xml:space="preserve">Hydrant wew. DN 52 </t>
  </si>
  <si>
    <t>Gaśnice i koce</t>
  </si>
  <si>
    <t>Koc gaśniczy</t>
  </si>
  <si>
    <t>System sygnalizacji pożaru  Ignis 1020</t>
  </si>
  <si>
    <t>System Oddymianai D+H</t>
  </si>
  <si>
    <t>okno oddymiające (okno+siłownik łańcuchowy - 1 kpl.)</t>
  </si>
  <si>
    <t xml:space="preserve">MWOMP w Płocku Oddział w Warszawie przy al. Wojska Polskiego 25 budynek A wraz z harmonogramem i szacowaniem kosztów </t>
  </si>
  <si>
    <t xml:space="preserve">MWOMP w Płocku Oddział w Warszawie przy al. Wojska Polskiego 25 budynek B wraz z harmonogramem i szacowaniem kosztów </t>
  </si>
  <si>
    <t>Ilość przeglądów/wykonania określonej czynności w okresie trwania umowy</t>
  </si>
  <si>
    <t>Hydranty, gaśnice</t>
  </si>
  <si>
    <t>razem budynek B</t>
  </si>
  <si>
    <t>łącznie netto budynek A i B</t>
  </si>
  <si>
    <t>łącznie brutto budynek A i B</t>
  </si>
  <si>
    <t>1 kpl.</t>
  </si>
  <si>
    <t>centralka oddymiania D+H - 1 szt.</t>
  </si>
  <si>
    <t>przycisk przewietrzania - 1 szt.</t>
  </si>
  <si>
    <t>wentylator HCBB/4-315/H - 1 szt.</t>
  </si>
  <si>
    <t>centrala wydzieleń D+H - 1 szt.</t>
  </si>
  <si>
    <t>trzymacz drzwiowy D+H - 6 szt.</t>
  </si>
  <si>
    <t>żaluzja ochronna na wentylator nawiewny (żaluzaj +siłownik) - 1l kpl.</t>
  </si>
  <si>
    <t>przycisk oddymiania D+H - 3 szt.</t>
  </si>
  <si>
    <t>centralka SSP Ignis 1020 - 1 szt.</t>
  </si>
  <si>
    <t>czujka DOR 40 - 27 szt.</t>
  </si>
  <si>
    <t>ROP - 8 szt.</t>
  </si>
  <si>
    <t>czujnik zadziałania czujki - 8 szt.</t>
  </si>
  <si>
    <t>sygnalizator S.A.L-4001 - 5 szt.</t>
  </si>
  <si>
    <t>Zjazd awaryjny windy-podłączony pod centralę SSP Ignis 1020 - 1 szt.</t>
  </si>
  <si>
    <t>centrala oddymiania D+H - 1 szt.</t>
  </si>
  <si>
    <t>przycisk przewietrzania LT - 1 szt.</t>
  </si>
  <si>
    <t>przycisk oddymiania D+H - 7 szt.</t>
  </si>
  <si>
    <t>siłownik D+H + okno oddymiajace - 2 kpl.</t>
  </si>
  <si>
    <t>Centrala SSP Polon 4200 - 1 szt.</t>
  </si>
  <si>
    <t>czujka DIO 4043 - 80 szt.</t>
  </si>
  <si>
    <t>czujka TUN 4043 - 3 szt.</t>
  </si>
  <si>
    <t>ROP 4001 - 18 szt.</t>
  </si>
  <si>
    <t>sygnalizator optyczno-akustyczny - S.A.L -4001 - 6 szt.</t>
  </si>
  <si>
    <t>wentylator nawiewny ścienny DELTAFAN 500R/3-6/45/230 - 1 szt.</t>
  </si>
  <si>
    <t>żaluzja wentylatora (żaluzja +siłownik) - 1 kpl</t>
  </si>
  <si>
    <t>klapa nadciśnieniowo-upustowa MECROR mcr PL1 - 1 szt.</t>
  </si>
  <si>
    <t>Centrala wydzieleń - 1 szt.</t>
  </si>
  <si>
    <t>trzymacz drzwiowy - 3 szt.</t>
  </si>
  <si>
    <t>Gaśnica proszkowa GP 6x i GP 6z ABC</t>
  </si>
  <si>
    <t>Badanie wytrzymałościowe węży hydrantowych</t>
  </si>
  <si>
    <t>kwiecień 2022.</t>
  </si>
  <si>
    <t>kwiecień 2022
kwiecień 2023</t>
  </si>
  <si>
    <t xml:space="preserve">czerwiec i
grudzień 2022
czerwec i grudzień 2023
</t>
  </si>
  <si>
    <t>czerwiec i grudzień 2022
czerwiec i grudzień 2023</t>
  </si>
  <si>
    <t xml:space="preserve">czerwiec i
grudzień 2022
czewriec i grudzień 2023
</t>
  </si>
  <si>
    <t xml:space="preserve">czerwiec i
grudzień 2022
czerwiec i grudzień 2023
</t>
  </si>
  <si>
    <t>razem budynek A</t>
  </si>
  <si>
    <t>Znak Sprawy: ZP.264.36.2021</t>
  </si>
  <si>
    <t>Część I</t>
  </si>
  <si>
    <t xml:space="preserve">Załącznik Nr 1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</si>
</sst>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415]mmmm\ yy;@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80" zoomScaleNormal="140" zoomScaleSheetLayoutView="80" zoomScalePageLayoutView="0" workbookViewId="0" topLeftCell="A1">
      <selection activeCell="O70" sqref="O70"/>
    </sheetView>
  </sheetViews>
  <sheetFormatPr defaultColWidth="9.140625" defaultRowHeight="15"/>
  <cols>
    <col min="1" max="1" width="9.140625" style="12" customWidth="1"/>
    <col min="2" max="2" width="35.421875" style="12" customWidth="1"/>
    <col min="3" max="3" width="14.57421875" style="12" customWidth="1"/>
    <col min="4" max="4" width="14.140625" style="12" customWidth="1"/>
    <col min="5" max="5" width="18.28125" style="16" customWidth="1"/>
    <col min="6" max="6" width="18.28125" style="27" customWidth="1"/>
    <col min="7" max="7" width="16.140625" style="16" customWidth="1"/>
    <col min="8" max="8" width="17.140625" style="16" customWidth="1"/>
    <col min="9" max="10" width="9.140625" style="12" customWidth="1"/>
    <col min="11" max="11" width="9.8515625" style="12" bestFit="1" customWidth="1"/>
    <col min="12" max="16384" width="9.140625" style="12" customWidth="1"/>
  </cols>
  <sheetData>
    <row r="1" spans="1:8" ht="2.25" customHeight="1">
      <c r="A1" s="51"/>
      <c r="B1" s="51"/>
      <c r="C1" s="51"/>
      <c r="D1" s="51"/>
      <c r="E1" s="51"/>
      <c r="F1" s="51"/>
      <c r="G1" s="51"/>
      <c r="H1" s="51"/>
    </row>
    <row r="2" spans="1:8" s="11" customFormat="1" ht="39" customHeight="1">
      <c r="A2" s="54" t="s">
        <v>88</v>
      </c>
      <c r="B2" s="52"/>
      <c r="C2" s="52" t="s">
        <v>89</v>
      </c>
      <c r="D2" s="52"/>
      <c r="E2" s="52"/>
      <c r="F2" s="52"/>
      <c r="G2" s="53" t="s">
        <v>90</v>
      </c>
      <c r="H2" s="53"/>
    </row>
    <row r="3" spans="1:8" ht="30" customHeight="1">
      <c r="A3" s="41" t="s">
        <v>44</v>
      </c>
      <c r="B3" s="41"/>
      <c r="C3" s="41"/>
      <c r="D3" s="41"/>
      <c r="E3" s="41"/>
      <c r="F3" s="41"/>
      <c r="G3" s="41"/>
      <c r="H3" s="41"/>
    </row>
    <row r="4" spans="1:8" ht="83.25" customHeight="1">
      <c r="A4" s="1" t="s">
        <v>0</v>
      </c>
      <c r="B4" s="1" t="s">
        <v>1</v>
      </c>
      <c r="C4" s="1" t="s">
        <v>2</v>
      </c>
      <c r="D4" s="1" t="s">
        <v>3</v>
      </c>
      <c r="E4" s="2" t="s">
        <v>19</v>
      </c>
      <c r="F4" s="3" t="s">
        <v>46</v>
      </c>
      <c r="G4" s="2" t="s">
        <v>20</v>
      </c>
      <c r="H4" s="2" t="s">
        <v>21</v>
      </c>
    </row>
    <row r="5" spans="1:8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8">
        <v>7</v>
      </c>
      <c r="H5" s="5">
        <v>8</v>
      </c>
    </row>
    <row r="6" spans="1:8" ht="30" customHeight="1">
      <c r="A6" s="41" t="s">
        <v>47</v>
      </c>
      <c r="B6" s="41"/>
      <c r="C6" s="41"/>
      <c r="D6" s="41"/>
      <c r="E6" s="41"/>
      <c r="F6" s="41"/>
      <c r="G6" s="41"/>
      <c r="H6" s="41"/>
    </row>
    <row r="7" spans="1:8" ht="30" customHeight="1">
      <c r="A7" s="5" t="s">
        <v>4</v>
      </c>
      <c r="B7" s="17" t="s">
        <v>22</v>
      </c>
      <c r="C7" s="39" t="s">
        <v>82</v>
      </c>
      <c r="D7" s="5">
        <v>5</v>
      </c>
      <c r="E7" s="7"/>
      <c r="F7" s="8">
        <v>2</v>
      </c>
      <c r="G7" s="7">
        <f aca="true" t="shared" si="0" ref="G7:G14">D7*E7*F7</f>
        <v>0</v>
      </c>
      <c r="H7" s="7">
        <f aca="true" t="shared" si="1" ref="H7:H14">G7*1.23</f>
        <v>0</v>
      </c>
    </row>
    <row r="8" spans="1:8" ht="30" customHeight="1">
      <c r="A8" s="5" t="s">
        <v>5</v>
      </c>
      <c r="B8" s="17" t="s">
        <v>23</v>
      </c>
      <c r="C8" s="40"/>
      <c r="D8" s="5">
        <v>1</v>
      </c>
      <c r="E8" s="7"/>
      <c r="F8" s="8">
        <v>2</v>
      </c>
      <c r="G8" s="7">
        <f t="shared" si="0"/>
        <v>0</v>
      </c>
      <c r="H8" s="7">
        <f t="shared" si="1"/>
        <v>0</v>
      </c>
    </row>
    <row r="9" spans="1:8" ht="30" customHeight="1">
      <c r="A9" s="5" t="s">
        <v>6</v>
      </c>
      <c r="B9" s="17" t="s">
        <v>24</v>
      </c>
      <c r="C9" s="40"/>
      <c r="D9" s="5">
        <v>1</v>
      </c>
      <c r="E9" s="7"/>
      <c r="F9" s="8">
        <v>2</v>
      </c>
      <c r="G9" s="7">
        <f t="shared" si="0"/>
        <v>0</v>
      </c>
      <c r="H9" s="7">
        <f t="shared" si="1"/>
        <v>0</v>
      </c>
    </row>
    <row r="10" spans="1:8" ht="30" customHeight="1">
      <c r="A10" s="5" t="s">
        <v>7</v>
      </c>
      <c r="B10" s="17" t="s">
        <v>79</v>
      </c>
      <c r="C10" s="40"/>
      <c r="D10" s="5">
        <v>8</v>
      </c>
      <c r="E10" s="7"/>
      <c r="F10" s="8">
        <v>2</v>
      </c>
      <c r="G10" s="7">
        <f t="shared" si="0"/>
        <v>0</v>
      </c>
      <c r="H10" s="7">
        <f t="shared" si="1"/>
        <v>0</v>
      </c>
    </row>
    <row r="11" spans="1:8" ht="30" customHeight="1">
      <c r="A11" s="5" t="s">
        <v>8</v>
      </c>
      <c r="B11" s="17" t="s">
        <v>25</v>
      </c>
      <c r="C11" s="40"/>
      <c r="D11" s="5">
        <v>6</v>
      </c>
      <c r="E11" s="7"/>
      <c r="F11" s="8">
        <v>2</v>
      </c>
      <c r="G11" s="7">
        <f t="shared" si="0"/>
        <v>0</v>
      </c>
      <c r="H11" s="7">
        <f t="shared" si="1"/>
        <v>0</v>
      </c>
    </row>
    <row r="12" spans="1:8" ht="30" customHeight="1">
      <c r="A12" s="5" t="s">
        <v>9</v>
      </c>
      <c r="B12" s="17" t="s">
        <v>14</v>
      </c>
      <c r="C12" s="40"/>
      <c r="D12" s="5">
        <v>3</v>
      </c>
      <c r="E12" s="7"/>
      <c r="F12" s="8">
        <v>2</v>
      </c>
      <c r="G12" s="7">
        <f t="shared" si="0"/>
        <v>0</v>
      </c>
      <c r="H12" s="7">
        <f t="shared" si="1"/>
        <v>0</v>
      </c>
    </row>
    <row r="13" spans="1:8" ht="30" customHeight="1">
      <c r="A13" s="5" t="s">
        <v>10</v>
      </c>
      <c r="B13" s="17" t="s">
        <v>16</v>
      </c>
      <c r="C13" s="40"/>
      <c r="D13" s="5">
        <v>1</v>
      </c>
      <c r="E13" s="7"/>
      <c r="F13" s="8">
        <v>2</v>
      </c>
      <c r="G13" s="7">
        <f t="shared" si="0"/>
        <v>0</v>
      </c>
      <c r="H13" s="7">
        <f t="shared" si="1"/>
        <v>0</v>
      </c>
    </row>
    <row r="14" spans="1:8" ht="30" customHeight="1">
      <c r="A14" s="5" t="s">
        <v>13</v>
      </c>
      <c r="B14" s="17" t="s">
        <v>26</v>
      </c>
      <c r="C14" s="40"/>
      <c r="D14" s="5">
        <v>1</v>
      </c>
      <c r="E14" s="7"/>
      <c r="F14" s="8">
        <v>2</v>
      </c>
      <c r="G14" s="7">
        <f t="shared" si="0"/>
        <v>0</v>
      </c>
      <c r="H14" s="7">
        <f t="shared" si="1"/>
        <v>0</v>
      </c>
    </row>
    <row r="15" spans="1:11" ht="30" customHeight="1">
      <c r="A15" s="40"/>
      <c r="B15" s="40"/>
      <c r="C15" s="42" t="s">
        <v>11</v>
      </c>
      <c r="D15" s="43"/>
      <c r="E15" s="43"/>
      <c r="F15" s="49"/>
      <c r="G15" s="2">
        <f>SUM(G7:G14)</f>
        <v>0</v>
      </c>
      <c r="H15" s="2">
        <f>SUM(H7:H14)</f>
        <v>0</v>
      </c>
      <c r="K15" s="16"/>
    </row>
    <row r="16" spans="1:8" ht="30" customHeight="1">
      <c r="A16" s="42" t="s">
        <v>27</v>
      </c>
      <c r="B16" s="43"/>
      <c r="C16" s="43"/>
      <c r="D16" s="43"/>
      <c r="E16" s="43"/>
      <c r="F16" s="43"/>
      <c r="G16" s="43"/>
      <c r="H16" s="49"/>
    </row>
    <row r="17" spans="1:8" ht="30" customHeight="1">
      <c r="A17" s="5" t="s">
        <v>18</v>
      </c>
      <c r="B17" s="17" t="s">
        <v>69</v>
      </c>
      <c r="C17" s="28" t="s">
        <v>83</v>
      </c>
      <c r="D17" s="28" t="s">
        <v>51</v>
      </c>
      <c r="E17" s="31"/>
      <c r="F17" s="34">
        <v>4</v>
      </c>
      <c r="G17" s="31">
        <f>E17*F17</f>
        <v>0</v>
      </c>
      <c r="H17" s="31">
        <f>G17*1.23</f>
        <v>0</v>
      </c>
    </row>
    <row r="18" spans="1:8" ht="30" customHeight="1">
      <c r="A18" s="5" t="s">
        <v>28</v>
      </c>
      <c r="B18" s="17" t="s">
        <v>70</v>
      </c>
      <c r="C18" s="29"/>
      <c r="D18" s="29"/>
      <c r="E18" s="32"/>
      <c r="F18" s="35"/>
      <c r="G18" s="32"/>
      <c r="H18" s="32"/>
    </row>
    <row r="19" spans="1:8" ht="30" customHeight="1">
      <c r="A19" s="5" t="s">
        <v>29</v>
      </c>
      <c r="B19" s="17" t="s">
        <v>71</v>
      </c>
      <c r="C19" s="29"/>
      <c r="D19" s="29"/>
      <c r="E19" s="32"/>
      <c r="F19" s="35"/>
      <c r="G19" s="32"/>
      <c r="H19" s="32"/>
    </row>
    <row r="20" spans="1:8" ht="30" customHeight="1">
      <c r="A20" s="5" t="s">
        <v>30</v>
      </c>
      <c r="B20" s="17" t="s">
        <v>72</v>
      </c>
      <c r="C20" s="29"/>
      <c r="D20" s="29"/>
      <c r="E20" s="32"/>
      <c r="F20" s="35"/>
      <c r="G20" s="32"/>
      <c r="H20" s="32"/>
    </row>
    <row r="21" spans="1:8" ht="30" customHeight="1">
      <c r="A21" s="5" t="s">
        <v>31</v>
      </c>
      <c r="B21" s="17" t="s">
        <v>73</v>
      </c>
      <c r="C21" s="29"/>
      <c r="D21" s="29"/>
      <c r="E21" s="32"/>
      <c r="F21" s="35"/>
      <c r="G21" s="32"/>
      <c r="H21" s="32"/>
    </row>
    <row r="22" spans="1:8" ht="30" customHeight="1">
      <c r="A22" s="5" t="s">
        <v>32</v>
      </c>
      <c r="B22" s="17" t="s">
        <v>74</v>
      </c>
      <c r="C22" s="29"/>
      <c r="D22" s="29"/>
      <c r="E22" s="32"/>
      <c r="F22" s="35"/>
      <c r="G22" s="32"/>
      <c r="H22" s="32"/>
    </row>
    <row r="23" spans="1:8" ht="30" customHeight="1">
      <c r="A23" s="5" t="s">
        <v>33</v>
      </c>
      <c r="B23" s="17" t="s">
        <v>75</v>
      </c>
      <c r="C23" s="29"/>
      <c r="D23" s="29"/>
      <c r="E23" s="32"/>
      <c r="F23" s="35"/>
      <c r="G23" s="32"/>
      <c r="H23" s="32"/>
    </row>
    <row r="24" spans="1:8" ht="30" customHeight="1">
      <c r="A24" s="5" t="s">
        <v>34</v>
      </c>
      <c r="B24" s="17" t="s">
        <v>76</v>
      </c>
      <c r="C24" s="29"/>
      <c r="D24" s="29"/>
      <c r="E24" s="32"/>
      <c r="F24" s="35"/>
      <c r="G24" s="32"/>
      <c r="H24" s="32"/>
    </row>
    <row r="25" spans="1:8" ht="30" customHeight="1">
      <c r="A25" s="5" t="s">
        <v>15</v>
      </c>
      <c r="B25" s="17" t="s">
        <v>77</v>
      </c>
      <c r="C25" s="29"/>
      <c r="D25" s="29"/>
      <c r="E25" s="32"/>
      <c r="F25" s="35"/>
      <c r="G25" s="32"/>
      <c r="H25" s="32"/>
    </row>
    <row r="26" spans="1:8" ht="30" customHeight="1">
      <c r="A26" s="5" t="s">
        <v>17</v>
      </c>
      <c r="B26" s="17" t="s">
        <v>78</v>
      </c>
      <c r="C26" s="30"/>
      <c r="D26" s="30"/>
      <c r="E26" s="33"/>
      <c r="F26" s="36"/>
      <c r="G26" s="33"/>
      <c r="H26" s="33"/>
    </row>
    <row r="27" spans="1:11" ht="30" customHeight="1">
      <c r="A27" s="40"/>
      <c r="B27" s="40"/>
      <c r="C27" s="41" t="s">
        <v>11</v>
      </c>
      <c r="D27" s="41"/>
      <c r="E27" s="7"/>
      <c r="F27" s="3"/>
      <c r="G27" s="2">
        <f>SUM(G17:G26)</f>
        <v>0</v>
      </c>
      <c r="H27" s="2">
        <f>G27*1.23</f>
        <v>0</v>
      </c>
      <c r="K27" s="16"/>
    </row>
    <row r="28" spans="1:8" ht="30" customHeight="1">
      <c r="A28" s="41" t="s">
        <v>35</v>
      </c>
      <c r="B28" s="41"/>
      <c r="C28" s="41"/>
      <c r="D28" s="41"/>
      <c r="E28" s="41"/>
      <c r="F28" s="41"/>
      <c r="G28" s="41"/>
      <c r="H28" s="41"/>
    </row>
    <row r="29" spans="1:8" ht="30" customHeight="1">
      <c r="A29" s="5" t="s">
        <v>4</v>
      </c>
      <c r="B29" s="17" t="s">
        <v>65</v>
      </c>
      <c r="C29" s="40" t="s">
        <v>84</v>
      </c>
      <c r="D29" s="28" t="s">
        <v>51</v>
      </c>
      <c r="E29" s="31"/>
      <c r="F29" s="34">
        <v>4</v>
      </c>
      <c r="G29" s="31">
        <f>+F29*E29</f>
        <v>0</v>
      </c>
      <c r="H29" s="31">
        <f>G29*1.23</f>
        <v>0</v>
      </c>
    </row>
    <row r="30" spans="1:8" ht="30" customHeight="1">
      <c r="A30" s="5" t="s">
        <v>5</v>
      </c>
      <c r="B30" s="17" t="s">
        <v>66</v>
      </c>
      <c r="C30" s="40"/>
      <c r="D30" s="29"/>
      <c r="E30" s="32"/>
      <c r="F30" s="35"/>
      <c r="G30" s="32"/>
      <c r="H30" s="32"/>
    </row>
    <row r="31" spans="1:8" ht="30" customHeight="1">
      <c r="A31" s="5" t="s">
        <v>6</v>
      </c>
      <c r="B31" s="17" t="s">
        <v>67</v>
      </c>
      <c r="C31" s="40"/>
      <c r="D31" s="29"/>
      <c r="E31" s="32"/>
      <c r="F31" s="35"/>
      <c r="G31" s="32"/>
      <c r="H31" s="32"/>
    </row>
    <row r="32" spans="1:8" ht="30" customHeight="1">
      <c r="A32" s="5" t="s">
        <v>7</v>
      </c>
      <c r="B32" s="17" t="s">
        <v>68</v>
      </c>
      <c r="C32" s="40"/>
      <c r="D32" s="30"/>
      <c r="E32" s="33"/>
      <c r="F32" s="36"/>
      <c r="G32" s="33"/>
      <c r="H32" s="33"/>
    </row>
    <row r="33" spans="1:8" ht="30" customHeight="1">
      <c r="A33" s="40"/>
      <c r="B33" s="40"/>
      <c r="C33" s="41" t="s">
        <v>11</v>
      </c>
      <c r="D33" s="41"/>
      <c r="E33" s="2"/>
      <c r="F33" s="3"/>
      <c r="G33" s="2">
        <f>SUM(G29:G32)</f>
        <v>0</v>
      </c>
      <c r="H33" s="2">
        <f>G33*1.23</f>
        <v>0</v>
      </c>
    </row>
    <row r="34" spans="1:8" ht="30" customHeight="1">
      <c r="A34" s="10"/>
      <c r="B34" s="20"/>
      <c r="C34" s="4"/>
      <c r="D34" s="4"/>
      <c r="E34" s="50" t="s">
        <v>87</v>
      </c>
      <c r="F34" s="50"/>
      <c r="G34" s="2">
        <f>G15+G27+G33</f>
        <v>0</v>
      </c>
      <c r="H34" s="2">
        <f>H15+H27+H33</f>
        <v>0</v>
      </c>
    </row>
    <row r="37" spans="1:8" ht="30" customHeight="1">
      <c r="A37" s="41" t="s">
        <v>45</v>
      </c>
      <c r="B37" s="41"/>
      <c r="C37" s="41"/>
      <c r="D37" s="41"/>
      <c r="E37" s="41"/>
      <c r="F37" s="41"/>
      <c r="G37" s="41"/>
      <c r="H37" s="41"/>
    </row>
    <row r="38" spans="1:8" ht="83.25" customHeight="1">
      <c r="A38" s="1" t="s">
        <v>0</v>
      </c>
      <c r="B38" s="1" t="s">
        <v>1</v>
      </c>
      <c r="C38" s="1" t="s">
        <v>2</v>
      </c>
      <c r="D38" s="1" t="s">
        <v>3</v>
      </c>
      <c r="E38" s="2" t="s">
        <v>19</v>
      </c>
      <c r="F38" s="3" t="s">
        <v>46</v>
      </c>
      <c r="G38" s="2" t="s">
        <v>20</v>
      </c>
      <c r="H38" s="2" t="s">
        <v>21</v>
      </c>
    </row>
    <row r="39" spans="1:8" ht="12.7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8">
        <v>6</v>
      </c>
      <c r="G39" s="8">
        <v>7</v>
      </c>
      <c r="H39" s="5">
        <v>8</v>
      </c>
    </row>
    <row r="40" spans="1:8" ht="30" customHeight="1">
      <c r="A40" s="41" t="s">
        <v>36</v>
      </c>
      <c r="B40" s="41"/>
      <c r="C40" s="41"/>
      <c r="D40" s="41"/>
      <c r="E40" s="41"/>
      <c r="F40" s="41"/>
      <c r="G40" s="41"/>
      <c r="H40" s="41"/>
    </row>
    <row r="41" spans="1:8" ht="30" customHeight="1">
      <c r="A41" s="5" t="s">
        <v>4</v>
      </c>
      <c r="B41" s="18" t="s">
        <v>37</v>
      </c>
      <c r="C41" s="39" t="s">
        <v>82</v>
      </c>
      <c r="D41" s="5">
        <v>2</v>
      </c>
      <c r="E41" s="7"/>
      <c r="F41" s="8">
        <v>2</v>
      </c>
      <c r="G41" s="7">
        <f>D41*E41*F41</f>
        <v>0</v>
      </c>
      <c r="H41" s="7">
        <f>G41*1.23</f>
        <v>0</v>
      </c>
    </row>
    <row r="42" spans="1:8" ht="30" customHeight="1">
      <c r="A42" s="5" t="s">
        <v>5</v>
      </c>
      <c r="B42" s="18" t="s">
        <v>38</v>
      </c>
      <c r="C42" s="40"/>
      <c r="D42" s="5">
        <v>1</v>
      </c>
      <c r="E42" s="7"/>
      <c r="F42" s="8">
        <v>2</v>
      </c>
      <c r="G42" s="7">
        <f>D42*E42*F42</f>
        <v>0</v>
      </c>
      <c r="H42" s="7">
        <f>G42*1.23</f>
        <v>0</v>
      </c>
    </row>
    <row r="43" spans="1:8" ht="30" customHeight="1">
      <c r="A43" s="5" t="s">
        <v>6</v>
      </c>
      <c r="B43" s="18" t="s">
        <v>80</v>
      </c>
      <c r="C43" s="9" t="s">
        <v>81</v>
      </c>
      <c r="D43" s="5">
        <v>3</v>
      </c>
      <c r="E43" s="7"/>
      <c r="F43" s="8">
        <v>1</v>
      </c>
      <c r="G43" s="7">
        <f>D43*E43*F43</f>
        <v>0</v>
      </c>
      <c r="H43" s="7">
        <f>G43*1.23</f>
        <v>0</v>
      </c>
    </row>
    <row r="44" spans="1:8" ht="30" customHeight="1">
      <c r="A44" s="40"/>
      <c r="B44" s="40"/>
      <c r="C44" s="41" t="s">
        <v>11</v>
      </c>
      <c r="D44" s="41"/>
      <c r="E44" s="2"/>
      <c r="F44" s="3"/>
      <c r="G44" s="2">
        <f>SUM(G41:G43)</f>
        <v>0</v>
      </c>
      <c r="H44" s="2">
        <f>SUM(H41:H43)</f>
        <v>0</v>
      </c>
    </row>
    <row r="45" spans="1:8" ht="30" customHeight="1">
      <c r="A45" s="42" t="s">
        <v>39</v>
      </c>
      <c r="B45" s="43"/>
      <c r="C45" s="43"/>
      <c r="D45" s="43"/>
      <c r="E45" s="43"/>
      <c r="F45" s="43"/>
      <c r="G45" s="43"/>
      <c r="H45" s="43"/>
    </row>
    <row r="46" spans="1:8" ht="30" customHeight="1">
      <c r="A46" s="5" t="s">
        <v>4</v>
      </c>
      <c r="B46" s="18" t="s">
        <v>12</v>
      </c>
      <c r="C46" s="39" t="s">
        <v>82</v>
      </c>
      <c r="D46" s="5">
        <v>9</v>
      </c>
      <c r="E46" s="7"/>
      <c r="F46" s="8">
        <v>2</v>
      </c>
      <c r="G46" s="7">
        <f>D46*E46*F46</f>
        <v>0</v>
      </c>
      <c r="H46" s="7">
        <f>G46*1.23</f>
        <v>0</v>
      </c>
    </row>
    <row r="47" spans="1:8" ht="30" customHeight="1">
      <c r="A47" s="5" t="s">
        <v>5</v>
      </c>
      <c r="B47" s="18" t="s">
        <v>14</v>
      </c>
      <c r="C47" s="40"/>
      <c r="D47" s="5">
        <v>2</v>
      </c>
      <c r="E47" s="7"/>
      <c r="F47" s="8">
        <v>2</v>
      </c>
      <c r="G47" s="7">
        <f>D47*E47*F47</f>
        <v>0</v>
      </c>
      <c r="H47" s="7">
        <f>G47*1.23</f>
        <v>0</v>
      </c>
    </row>
    <row r="48" spans="1:8" ht="30" customHeight="1">
      <c r="A48" s="5" t="s">
        <v>6</v>
      </c>
      <c r="B48" s="18" t="s">
        <v>16</v>
      </c>
      <c r="C48" s="40"/>
      <c r="D48" s="5">
        <v>1</v>
      </c>
      <c r="E48" s="7"/>
      <c r="F48" s="8">
        <v>2</v>
      </c>
      <c r="G48" s="7">
        <f>D48*E48*F48</f>
        <v>0</v>
      </c>
      <c r="H48" s="7">
        <f>G48*1.23</f>
        <v>0</v>
      </c>
    </row>
    <row r="49" spans="1:8" ht="30" customHeight="1">
      <c r="A49" s="5" t="s">
        <v>7</v>
      </c>
      <c r="B49" s="18" t="s">
        <v>40</v>
      </c>
      <c r="C49" s="40"/>
      <c r="D49" s="5">
        <v>1</v>
      </c>
      <c r="E49" s="7"/>
      <c r="F49" s="8">
        <v>2</v>
      </c>
      <c r="G49" s="7">
        <f>D49*E49*F49</f>
        <v>0</v>
      </c>
      <c r="H49" s="7">
        <f>G49*1.23</f>
        <v>0</v>
      </c>
    </row>
    <row r="50" spans="1:8" ht="30" customHeight="1">
      <c r="A50" s="40"/>
      <c r="B50" s="40"/>
      <c r="C50" s="41" t="s">
        <v>11</v>
      </c>
      <c r="D50" s="41"/>
      <c r="E50" s="2"/>
      <c r="F50" s="3"/>
      <c r="G50" s="2">
        <f>SUM(G46:G49)</f>
        <v>0</v>
      </c>
      <c r="H50" s="2">
        <f>SUM(H46:H49)</f>
        <v>0</v>
      </c>
    </row>
    <row r="51" spans="1:8" ht="30" customHeight="1">
      <c r="A51" s="37" t="s">
        <v>41</v>
      </c>
      <c r="B51" s="38"/>
      <c r="C51" s="38"/>
      <c r="D51" s="38"/>
      <c r="E51" s="38"/>
      <c r="F51" s="38"/>
      <c r="G51" s="38"/>
      <c r="H51" s="38"/>
    </row>
    <row r="52" spans="1:8" s="5" customFormat="1" ht="30" customHeight="1">
      <c r="A52" s="5" t="s">
        <v>4</v>
      </c>
      <c r="B52" s="17" t="s">
        <v>59</v>
      </c>
      <c r="C52" s="28" t="s">
        <v>85</v>
      </c>
      <c r="D52" s="28" t="s">
        <v>51</v>
      </c>
      <c r="E52" s="28"/>
      <c r="F52" s="34">
        <v>4</v>
      </c>
      <c r="G52" s="31">
        <f>+F52*E52</f>
        <v>0</v>
      </c>
      <c r="H52" s="31">
        <f>G52*1.23</f>
        <v>0</v>
      </c>
    </row>
    <row r="53" spans="1:8" ht="30" customHeight="1">
      <c r="A53" s="5" t="s">
        <v>5</v>
      </c>
      <c r="B53" s="18" t="s">
        <v>60</v>
      </c>
      <c r="C53" s="29"/>
      <c r="D53" s="29"/>
      <c r="E53" s="29"/>
      <c r="F53" s="35"/>
      <c r="G53" s="32"/>
      <c r="H53" s="32"/>
    </row>
    <row r="54" spans="1:8" ht="30" customHeight="1">
      <c r="A54" s="5" t="s">
        <v>6</v>
      </c>
      <c r="B54" s="18" t="s">
        <v>61</v>
      </c>
      <c r="C54" s="29"/>
      <c r="D54" s="29"/>
      <c r="E54" s="29"/>
      <c r="F54" s="35"/>
      <c r="G54" s="32"/>
      <c r="H54" s="32"/>
    </row>
    <row r="55" spans="1:8" ht="30" customHeight="1">
      <c r="A55" s="5" t="s">
        <v>7</v>
      </c>
      <c r="B55" s="18" t="s">
        <v>62</v>
      </c>
      <c r="C55" s="29"/>
      <c r="D55" s="29"/>
      <c r="E55" s="29"/>
      <c r="F55" s="35"/>
      <c r="G55" s="32"/>
      <c r="H55" s="32"/>
    </row>
    <row r="56" spans="1:8" ht="30" customHeight="1">
      <c r="A56" s="5" t="s">
        <v>8</v>
      </c>
      <c r="B56" s="18" t="s">
        <v>63</v>
      </c>
      <c r="C56" s="29"/>
      <c r="D56" s="29"/>
      <c r="E56" s="29"/>
      <c r="F56" s="35"/>
      <c r="G56" s="32"/>
      <c r="H56" s="32"/>
    </row>
    <row r="57" spans="1:8" s="13" customFormat="1" ht="30" customHeight="1">
      <c r="A57" s="5" t="s">
        <v>9</v>
      </c>
      <c r="B57" s="6" t="s">
        <v>64</v>
      </c>
      <c r="C57" s="30"/>
      <c r="D57" s="30"/>
      <c r="E57" s="30"/>
      <c r="F57" s="36"/>
      <c r="G57" s="33"/>
      <c r="H57" s="33"/>
    </row>
    <row r="58" spans="1:8" ht="30" customHeight="1">
      <c r="A58" s="40"/>
      <c r="B58" s="40"/>
      <c r="C58" s="41" t="s">
        <v>11</v>
      </c>
      <c r="D58" s="41"/>
      <c r="E58" s="2"/>
      <c r="F58" s="3"/>
      <c r="G58" s="2">
        <f>SUM(G52:G57)</f>
        <v>0</v>
      </c>
      <c r="H58" s="2">
        <f>G58*1.23</f>
        <v>0</v>
      </c>
    </row>
    <row r="59" spans="1:8" ht="30" customHeight="1">
      <c r="A59" s="37" t="s">
        <v>42</v>
      </c>
      <c r="B59" s="38"/>
      <c r="C59" s="38"/>
      <c r="D59" s="38"/>
      <c r="E59" s="38"/>
      <c r="F59" s="38"/>
      <c r="G59" s="38"/>
      <c r="H59" s="38"/>
    </row>
    <row r="60" spans="1:8" ht="30" customHeight="1">
      <c r="A60" s="5" t="s">
        <v>4</v>
      </c>
      <c r="B60" s="18" t="s">
        <v>52</v>
      </c>
      <c r="C60" s="28" t="s">
        <v>86</v>
      </c>
      <c r="D60" s="28" t="s">
        <v>51</v>
      </c>
      <c r="E60" s="31"/>
      <c r="F60" s="34">
        <v>4</v>
      </c>
      <c r="G60" s="31">
        <f>E60*F60</f>
        <v>0</v>
      </c>
      <c r="H60" s="31">
        <f>G60*1.23</f>
        <v>0</v>
      </c>
    </row>
    <row r="61" spans="1:8" ht="30" customHeight="1">
      <c r="A61" s="5" t="s">
        <v>5</v>
      </c>
      <c r="B61" s="18" t="s">
        <v>53</v>
      </c>
      <c r="C61" s="29"/>
      <c r="D61" s="29"/>
      <c r="E61" s="32"/>
      <c r="F61" s="35"/>
      <c r="G61" s="32"/>
      <c r="H61" s="32"/>
    </row>
    <row r="62" spans="1:8" ht="30" customHeight="1">
      <c r="A62" s="5" t="s">
        <v>6</v>
      </c>
      <c r="B62" s="18" t="s">
        <v>58</v>
      </c>
      <c r="C62" s="29"/>
      <c r="D62" s="29"/>
      <c r="E62" s="32"/>
      <c r="F62" s="35"/>
      <c r="G62" s="32"/>
      <c r="H62" s="32"/>
    </row>
    <row r="63" spans="1:8" ht="30" customHeight="1">
      <c r="A63" s="5" t="s">
        <v>7</v>
      </c>
      <c r="B63" s="18" t="s">
        <v>43</v>
      </c>
      <c r="C63" s="29"/>
      <c r="D63" s="29"/>
      <c r="E63" s="32"/>
      <c r="F63" s="35"/>
      <c r="G63" s="32"/>
      <c r="H63" s="32"/>
    </row>
    <row r="64" spans="1:8" ht="30" customHeight="1">
      <c r="A64" s="5" t="s">
        <v>8</v>
      </c>
      <c r="B64" s="18" t="s">
        <v>54</v>
      </c>
      <c r="C64" s="29"/>
      <c r="D64" s="29"/>
      <c r="E64" s="32"/>
      <c r="F64" s="35"/>
      <c r="G64" s="32"/>
      <c r="H64" s="32"/>
    </row>
    <row r="65" spans="1:8" ht="30" customHeight="1">
      <c r="A65" s="5" t="s">
        <v>9</v>
      </c>
      <c r="B65" s="18" t="s">
        <v>57</v>
      </c>
      <c r="C65" s="29"/>
      <c r="D65" s="29"/>
      <c r="E65" s="32"/>
      <c r="F65" s="35"/>
      <c r="G65" s="32"/>
      <c r="H65" s="32"/>
    </row>
    <row r="66" spans="1:8" ht="30" customHeight="1">
      <c r="A66" s="5" t="s">
        <v>10</v>
      </c>
      <c r="B66" s="18" t="s">
        <v>55</v>
      </c>
      <c r="C66" s="29"/>
      <c r="D66" s="29"/>
      <c r="E66" s="32"/>
      <c r="F66" s="35"/>
      <c r="G66" s="32"/>
      <c r="H66" s="32"/>
    </row>
    <row r="67" spans="1:8" ht="30" customHeight="1">
      <c r="A67" s="5" t="s">
        <v>13</v>
      </c>
      <c r="B67" s="18" t="s">
        <v>56</v>
      </c>
      <c r="C67" s="30"/>
      <c r="D67" s="30"/>
      <c r="E67" s="33"/>
      <c r="F67" s="36"/>
      <c r="G67" s="33"/>
      <c r="H67" s="33"/>
    </row>
    <row r="68" spans="1:8" ht="30" customHeight="1">
      <c r="A68" s="47"/>
      <c r="B68" s="48"/>
      <c r="C68" s="42" t="s">
        <v>11</v>
      </c>
      <c r="D68" s="49"/>
      <c r="E68" s="2"/>
      <c r="F68" s="3"/>
      <c r="G68" s="2">
        <f>SUM(G60:G67)</f>
        <v>0</v>
      </c>
      <c r="H68" s="2">
        <f>G68*1.23</f>
        <v>0</v>
      </c>
    </row>
    <row r="69" spans="1:8" ht="30" customHeight="1">
      <c r="A69" s="10"/>
      <c r="B69" s="20"/>
      <c r="C69" s="4"/>
      <c r="D69" s="4"/>
      <c r="E69" s="50" t="s">
        <v>48</v>
      </c>
      <c r="F69" s="50"/>
      <c r="G69" s="2">
        <f>G68+G58+G50+G44</f>
        <v>0</v>
      </c>
      <c r="H69" s="2">
        <f>G69*1.23</f>
        <v>0</v>
      </c>
    </row>
    <row r="70" spans="1:8" ht="30" customHeight="1">
      <c r="A70" s="21"/>
      <c r="B70" s="22"/>
      <c r="C70" s="19"/>
      <c r="D70" s="19"/>
      <c r="E70" s="23"/>
      <c r="F70" s="23"/>
      <c r="G70" s="24"/>
      <c r="H70" s="23"/>
    </row>
    <row r="71" spans="1:8" ht="30" customHeight="1">
      <c r="A71" s="14"/>
      <c r="B71" s="14"/>
      <c r="C71" s="25"/>
      <c r="D71" s="25"/>
      <c r="E71" s="26"/>
      <c r="F71" s="26"/>
      <c r="G71" s="15"/>
      <c r="H71" s="26"/>
    </row>
    <row r="72" spans="5:8" ht="30" customHeight="1">
      <c r="E72" s="44" t="s">
        <v>49</v>
      </c>
      <c r="F72" s="44"/>
      <c r="G72" s="45">
        <f>G34+G69</f>
        <v>0</v>
      </c>
      <c r="H72" s="46"/>
    </row>
    <row r="73" spans="5:8" ht="30" customHeight="1">
      <c r="E73" s="44" t="s">
        <v>50</v>
      </c>
      <c r="F73" s="44"/>
      <c r="G73" s="45">
        <f>H34+H69</f>
        <v>0</v>
      </c>
      <c r="H73" s="46"/>
    </row>
  </sheetData>
  <sheetProtection/>
  <mergeCells count="60">
    <mergeCell ref="G60:G67"/>
    <mergeCell ref="A40:H40"/>
    <mergeCell ref="H60:H67"/>
    <mergeCell ref="A1:H1"/>
    <mergeCell ref="C2:F2"/>
    <mergeCell ref="A16:H16"/>
    <mergeCell ref="G2:H2"/>
    <mergeCell ref="A2:B2"/>
    <mergeCell ref="A28:H28"/>
    <mergeCell ref="E34:F34"/>
    <mergeCell ref="A15:B15"/>
    <mergeCell ref="D52:D57"/>
    <mergeCell ref="E52:E57"/>
    <mergeCell ref="F52:F57"/>
    <mergeCell ref="G52:G57"/>
    <mergeCell ref="H52:H57"/>
    <mergeCell ref="C29:C32"/>
    <mergeCell ref="C44:D44"/>
    <mergeCell ref="C50:D50"/>
    <mergeCell ref="E29:E32"/>
    <mergeCell ref="A3:H3"/>
    <mergeCell ref="C15:F15"/>
    <mergeCell ref="A33:B33"/>
    <mergeCell ref="A37:H37"/>
    <mergeCell ref="C41:C42"/>
    <mergeCell ref="C33:D33"/>
    <mergeCell ref="C27:D27"/>
    <mergeCell ref="A6:H6"/>
    <mergeCell ref="C7:C14"/>
    <mergeCell ref="A27:B27"/>
    <mergeCell ref="E72:F72"/>
    <mergeCell ref="E73:F73"/>
    <mergeCell ref="G72:H72"/>
    <mergeCell ref="G73:H73"/>
    <mergeCell ref="A68:B68"/>
    <mergeCell ref="C68:D68"/>
    <mergeCell ref="E69:F69"/>
    <mergeCell ref="F29:F32"/>
    <mergeCell ref="G29:G32"/>
    <mergeCell ref="C52:C57"/>
    <mergeCell ref="A45:H45"/>
    <mergeCell ref="A44:B44"/>
    <mergeCell ref="D29:D32"/>
    <mergeCell ref="H29:H32"/>
    <mergeCell ref="A59:H59"/>
    <mergeCell ref="C60:C67"/>
    <mergeCell ref="A51:H51"/>
    <mergeCell ref="C46:C49"/>
    <mergeCell ref="A58:B58"/>
    <mergeCell ref="C58:D58"/>
    <mergeCell ref="A50:B50"/>
    <mergeCell ref="D60:D67"/>
    <mergeCell ref="E60:E67"/>
    <mergeCell ref="F60:F67"/>
    <mergeCell ref="C17:C26"/>
    <mergeCell ref="D17:D26"/>
    <mergeCell ref="E17:E26"/>
    <mergeCell ref="F17:F26"/>
    <mergeCell ref="G17:G26"/>
    <mergeCell ref="H17:H2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Żołek</dc:creator>
  <cp:keywords/>
  <dc:description/>
  <cp:lastModifiedBy>Urszula Żołek</cp:lastModifiedBy>
  <cp:lastPrinted>2021-12-28T11:11:22Z</cp:lastPrinted>
  <dcterms:created xsi:type="dcterms:W3CDTF">2016-01-19T12:07:02Z</dcterms:created>
  <dcterms:modified xsi:type="dcterms:W3CDTF">2021-12-28T11:11:26Z</dcterms:modified>
  <cp:category/>
  <cp:version/>
  <cp:contentType/>
  <cp:contentStatus/>
</cp:coreProperties>
</file>