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zampub2022-my.sharepoint.com/personal/zampub2022_zampub2022_onmicrosoft_com/Documents/Golub-Dobrzyń/2023/(09-23) Jednorazówka/(09-23) Zawiadomienie o pytaniach i odpowiedziach/"/>
    </mc:Choice>
  </mc:AlternateContent>
  <xr:revisionPtr revIDLastSave="0" documentId="8_{2DA11A8A-F50C-4D08-AA17-3D58531E5F2F}" xr6:coauthVersionLast="47" xr6:coauthVersionMax="47" xr10:uidLastSave="{00000000-0000-0000-0000-000000000000}"/>
  <bookViews>
    <workbookView xWindow="-120" yWindow="-120" windowWidth="29040" windowHeight="15840" firstSheet="25" activeTab="36" xr2:uid="{00000000-000D-0000-FFFF-FFFF0000000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s>
  <definedNames>
    <definedName name="_xlnm.Print_Area" localSheetId="0">'Pakiet 1'!$A$1:$K$16</definedName>
    <definedName name="_xlnm.Print_Area" localSheetId="1">'Pakiet 2'!$A$1:$K$19</definedName>
    <definedName name="_xlnm.Print_Area" localSheetId="26">'Pakiet 27'!$A$1:$K$14</definedName>
    <definedName name="_xlnm.Print_Area" localSheetId="29">'Pakiet 30'!$A$1:$K$19</definedName>
    <definedName name="_xlnm.Print_Area" localSheetId="3">'Pakiet 4'!$A$1:$K$26</definedName>
    <definedName name="_xlnm.Print_Area" localSheetId="6">'Pakiet 7'!$A$1:$K$21</definedName>
    <definedName name="_xlnm.Print_Area" localSheetId="7">'Pakiet 8'!$A$1:$K$15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37" l="1"/>
  <c r="K28" i="37" s="1"/>
  <c r="H28" i="37"/>
  <c r="H29" i="37" l="1"/>
  <c r="H27" i="37"/>
  <c r="H26" i="37"/>
  <c r="J26" i="37" s="1"/>
  <c r="K26" i="37" s="1"/>
  <c r="H25" i="37"/>
  <c r="H24" i="37"/>
  <c r="H23" i="37"/>
  <c r="H22" i="37"/>
  <c r="J22" i="37" s="1"/>
  <c r="K22" i="37" s="1"/>
  <c r="H21" i="37"/>
  <c r="J21" i="37" s="1"/>
  <c r="K21" i="37" s="1"/>
  <c r="H20" i="37"/>
  <c r="J20" i="37" s="1"/>
  <c r="K20" i="37" s="1"/>
  <c r="H19" i="37"/>
  <c r="H18" i="37"/>
  <c r="J18" i="37" s="1"/>
  <c r="K18" i="37" s="1"/>
  <c r="H17" i="37"/>
  <c r="H16" i="37"/>
  <c r="H15" i="37"/>
  <c r="J15" i="37" s="1"/>
  <c r="H14" i="37"/>
  <c r="J14" i="37" s="1"/>
  <c r="H13" i="37"/>
  <c r="J13" i="37" s="1"/>
  <c r="H12" i="37"/>
  <c r="J12" i="37" s="1"/>
  <c r="K12" i="37" s="1"/>
  <c r="H11" i="37"/>
  <c r="H27" i="36"/>
  <c r="H26" i="36"/>
  <c r="H25" i="36"/>
  <c r="J25" i="36" s="1"/>
  <c r="H24" i="36"/>
  <c r="J24" i="36" s="1"/>
  <c r="K24" i="36" s="1"/>
  <c r="J23" i="36"/>
  <c r="K23" i="36" s="1"/>
  <c r="H23" i="36"/>
  <c r="H22" i="36"/>
  <c r="H21" i="36"/>
  <c r="H20" i="36"/>
  <c r="J20" i="36" s="1"/>
  <c r="H19" i="36"/>
  <c r="H18" i="36"/>
  <c r="H17" i="36"/>
  <c r="H16" i="36"/>
  <c r="J16" i="36" s="1"/>
  <c r="K16" i="36" s="1"/>
  <c r="H15" i="36"/>
  <c r="J15" i="36" s="1"/>
  <c r="K15" i="36" s="1"/>
  <c r="H14" i="36"/>
  <c r="J14" i="36" s="1"/>
  <c r="K14" i="36" s="1"/>
  <c r="H13" i="36"/>
  <c r="H12" i="36"/>
  <c r="J12" i="36" s="1"/>
  <c r="K12" i="36" s="1"/>
  <c r="H11" i="36"/>
  <c r="H28" i="36" s="1"/>
  <c r="H25" i="35"/>
  <c r="J25" i="35" s="1"/>
  <c r="K25" i="35" s="1"/>
  <c r="H24" i="35"/>
  <c r="J24" i="35" s="1"/>
  <c r="H23" i="35"/>
  <c r="H22" i="35"/>
  <c r="J22" i="35" s="1"/>
  <c r="H21" i="35"/>
  <c r="J21" i="35" s="1"/>
  <c r="K21" i="35" s="1"/>
  <c r="H20" i="35"/>
  <c r="J20" i="35" s="1"/>
  <c r="K20" i="35" s="1"/>
  <c r="H19" i="35"/>
  <c r="J19" i="35" s="1"/>
  <c r="H18" i="35"/>
  <c r="H17" i="35"/>
  <c r="J17" i="35" s="1"/>
  <c r="H16" i="35"/>
  <c r="J16" i="35" s="1"/>
  <c r="H15" i="35"/>
  <c r="J15" i="35" s="1"/>
  <c r="J14" i="35"/>
  <c r="H14" i="35"/>
  <c r="H13" i="35"/>
  <c r="J13" i="35" s="1"/>
  <c r="K13" i="35" s="1"/>
  <c r="H12" i="35"/>
  <c r="J12" i="35" s="1"/>
  <c r="K12" i="35" s="1"/>
  <c r="H11" i="35"/>
  <c r="J11" i="35" s="1"/>
  <c r="K13" i="34"/>
  <c r="J13" i="34"/>
  <c r="H13" i="34"/>
  <c r="H12" i="34"/>
  <c r="J12" i="34" s="1"/>
  <c r="H11" i="34"/>
  <c r="H11" i="33"/>
  <c r="H11" i="32"/>
  <c r="H11" i="31"/>
  <c r="H16" i="30"/>
  <c r="J16" i="30" s="1"/>
  <c r="H15" i="30"/>
  <c r="J15" i="30" s="1"/>
  <c r="K15" i="30" s="1"/>
  <c r="H14" i="30"/>
  <c r="H13" i="30"/>
  <c r="J13" i="30" s="1"/>
  <c r="H12" i="30"/>
  <c r="H11" i="30"/>
  <c r="J11" i="30" s="1"/>
  <c r="H20" i="29"/>
  <c r="H19" i="29"/>
  <c r="J19" i="29" s="1"/>
  <c r="H18" i="29"/>
  <c r="J18" i="29" s="1"/>
  <c r="H17" i="29"/>
  <c r="J17" i="29" s="1"/>
  <c r="H16" i="29"/>
  <c r="J16" i="29" s="1"/>
  <c r="H15" i="29"/>
  <c r="J15" i="29" s="1"/>
  <c r="H14" i="29"/>
  <c r="H13" i="29"/>
  <c r="J13" i="29" s="1"/>
  <c r="H12" i="29"/>
  <c r="H11" i="29"/>
  <c r="J11" i="29" s="1"/>
  <c r="H11" i="28"/>
  <c r="H12" i="27"/>
  <c r="J12" i="27" s="1"/>
  <c r="H11" i="27"/>
  <c r="H16" i="26"/>
  <c r="J16" i="26" s="1"/>
  <c r="H15" i="26"/>
  <c r="H14" i="26"/>
  <c r="J14" i="26" s="1"/>
  <c r="H13" i="26"/>
  <c r="J13" i="26" s="1"/>
  <c r="H12" i="26"/>
  <c r="J12" i="26" s="1"/>
  <c r="K12" i="26" s="1"/>
  <c r="H11" i="26"/>
  <c r="J11" i="26" s="1"/>
  <c r="H12" i="25"/>
  <c r="J12" i="25" s="1"/>
  <c r="K12" i="25" s="1"/>
  <c r="H11" i="25"/>
  <c r="H11" i="24"/>
  <c r="H11" i="23"/>
  <c r="J11" i="23" s="1"/>
  <c r="H19" i="22"/>
  <c r="J19" i="22" s="1"/>
  <c r="J18" i="22"/>
  <c r="H18" i="22"/>
  <c r="H17" i="22"/>
  <c r="J17" i="22" s="1"/>
  <c r="K17" i="22" s="1"/>
  <c r="H16" i="22"/>
  <c r="H15" i="22"/>
  <c r="J15" i="22" s="1"/>
  <c r="H14" i="22"/>
  <c r="J14" i="22" s="1"/>
  <c r="K14" i="22" s="1"/>
  <c r="H13" i="22"/>
  <c r="J13" i="22" s="1"/>
  <c r="H12" i="22"/>
  <c r="J12" i="22" s="1"/>
  <c r="H11" i="22"/>
  <c r="J11" i="22" s="1"/>
  <c r="H14" i="21"/>
  <c r="H13" i="21"/>
  <c r="J13" i="21" s="1"/>
  <c r="H12" i="21"/>
  <c r="J12" i="21" s="1"/>
  <c r="H11" i="21"/>
  <c r="J11" i="21" s="1"/>
  <c r="K11" i="21" s="1"/>
  <c r="H11" i="20"/>
  <c r="J11" i="20" s="1"/>
  <c r="H12" i="19"/>
  <c r="J12" i="19" s="1"/>
  <c r="H11" i="19"/>
  <c r="H13" i="19" s="1"/>
  <c r="H13" i="18"/>
  <c r="J13" i="18" s="1"/>
  <c r="H12" i="18"/>
  <c r="J12" i="18" s="1"/>
  <c r="H11" i="18"/>
  <c r="J14" i="17"/>
  <c r="H14" i="17"/>
  <c r="H13" i="17"/>
  <c r="J13" i="17" s="1"/>
  <c r="H12" i="17"/>
  <c r="J12" i="17" s="1"/>
  <c r="H11" i="17"/>
  <c r="J11" i="17" s="1"/>
  <c r="H18" i="16"/>
  <c r="J18" i="16" s="1"/>
  <c r="H17" i="16"/>
  <c r="J17" i="16" s="1"/>
  <c r="H16" i="16"/>
  <c r="J16" i="16" s="1"/>
  <c r="K16" i="16" s="1"/>
  <c r="H15" i="16"/>
  <c r="J15" i="16" s="1"/>
  <c r="H14" i="16"/>
  <c r="H13" i="16"/>
  <c r="J13" i="16" s="1"/>
  <c r="H12" i="16"/>
  <c r="J12" i="16" s="1"/>
  <c r="H11" i="16"/>
  <c r="H13" i="15"/>
  <c r="H12" i="15"/>
  <c r="J12" i="15" s="1"/>
  <c r="J11" i="15"/>
  <c r="K11" i="15" s="1"/>
  <c r="H11" i="15"/>
  <c r="H11" i="14"/>
  <c r="H26" i="13"/>
  <c r="J26" i="13" s="1"/>
  <c r="H25" i="13"/>
  <c r="J25" i="13" s="1"/>
  <c r="H24" i="13"/>
  <c r="J24" i="13" s="1"/>
  <c r="H23" i="13"/>
  <c r="J23" i="13" s="1"/>
  <c r="H22" i="13"/>
  <c r="J22" i="13" s="1"/>
  <c r="H21" i="13"/>
  <c r="H20" i="13"/>
  <c r="J20" i="13" s="1"/>
  <c r="H19" i="13"/>
  <c r="H18" i="13"/>
  <c r="J18" i="13" s="1"/>
  <c r="H17" i="13"/>
  <c r="J17" i="13" s="1"/>
  <c r="H16" i="13"/>
  <c r="H15" i="13"/>
  <c r="J15" i="13" s="1"/>
  <c r="H14" i="13"/>
  <c r="J14" i="13" s="1"/>
  <c r="H13" i="13"/>
  <c r="J13" i="13" s="1"/>
  <c r="H12" i="13"/>
  <c r="J12" i="13" s="1"/>
  <c r="H11" i="13"/>
  <c r="H11" i="12"/>
  <c r="H12" i="11"/>
  <c r="J12" i="11" s="1"/>
  <c r="K12" i="11" s="1"/>
  <c r="H11" i="11"/>
  <c r="J11" i="11" s="1"/>
  <c r="H19" i="10"/>
  <c r="H18" i="10"/>
  <c r="J18" i="10" s="1"/>
  <c r="H17" i="10"/>
  <c r="J17" i="10" s="1"/>
  <c r="H16" i="10"/>
  <c r="J16" i="10" s="1"/>
  <c r="H15" i="10"/>
  <c r="J15" i="10" s="1"/>
  <c r="H14" i="10"/>
  <c r="H13" i="10"/>
  <c r="J13" i="10" s="1"/>
  <c r="H12" i="10"/>
  <c r="J12" i="10" s="1"/>
  <c r="H11" i="10"/>
  <c r="J11" i="10" s="1"/>
  <c r="K11" i="10" s="1"/>
  <c r="H29" i="9"/>
  <c r="J29" i="9" s="1"/>
  <c r="H28" i="9"/>
  <c r="H27" i="9"/>
  <c r="J27" i="9" s="1"/>
  <c r="H26" i="9"/>
  <c r="J26" i="9" s="1"/>
  <c r="H25" i="9"/>
  <c r="J25" i="9" s="1"/>
  <c r="J24" i="9"/>
  <c r="H24" i="9"/>
  <c r="H23" i="9"/>
  <c r="J23" i="9" s="1"/>
  <c r="K23" i="9" s="1"/>
  <c r="H22" i="9"/>
  <c r="J22" i="9" s="1"/>
  <c r="H21" i="9"/>
  <c r="J21" i="9" s="1"/>
  <c r="K21" i="9" s="1"/>
  <c r="H20" i="9"/>
  <c r="J20" i="9" s="1"/>
  <c r="K20" i="9" s="1"/>
  <c r="H19" i="9"/>
  <c r="J19" i="9" s="1"/>
  <c r="H18" i="9"/>
  <c r="J18" i="9" s="1"/>
  <c r="H17" i="9"/>
  <c r="J17" i="9" s="1"/>
  <c r="H16" i="9"/>
  <c r="J16" i="9" s="1"/>
  <c r="H15" i="9"/>
  <c r="J15" i="9" s="1"/>
  <c r="K15" i="9" s="1"/>
  <c r="H14" i="9"/>
  <c r="J14" i="9" s="1"/>
  <c r="H13" i="9"/>
  <c r="J13" i="9" s="1"/>
  <c r="H12" i="9"/>
  <c r="J12" i="9" s="1"/>
  <c r="K12" i="9" s="1"/>
  <c r="H11" i="9"/>
  <c r="H13" i="8"/>
  <c r="J13" i="8" s="1"/>
  <c r="K13" i="8" s="1"/>
  <c r="H12" i="8"/>
  <c r="J12" i="8" s="1"/>
  <c r="H11" i="8"/>
  <c r="H14" i="8" s="1"/>
  <c r="H18" i="7"/>
  <c r="J18" i="7" s="1"/>
  <c r="H17" i="7"/>
  <c r="H16" i="7"/>
  <c r="J16" i="7" s="1"/>
  <c r="H15" i="7"/>
  <c r="J15" i="7" s="1"/>
  <c r="H14" i="7"/>
  <c r="J14" i="7" s="1"/>
  <c r="K14" i="7" s="1"/>
  <c r="H13" i="7"/>
  <c r="J13" i="7" s="1"/>
  <c r="H12" i="7"/>
  <c r="J12" i="7" s="1"/>
  <c r="J11" i="7"/>
  <c r="K11" i="7" s="1"/>
  <c r="H11" i="7"/>
  <c r="H11" i="6"/>
  <c r="H35" i="5"/>
  <c r="J35" i="5" s="1"/>
  <c r="H34" i="5"/>
  <c r="J34" i="5" s="1"/>
  <c r="H33" i="5"/>
  <c r="H32" i="5"/>
  <c r="J32" i="5" s="1"/>
  <c r="H31" i="5"/>
  <c r="H30" i="5"/>
  <c r="J30" i="5" s="1"/>
  <c r="H29" i="5"/>
  <c r="J29" i="5" s="1"/>
  <c r="H28" i="5"/>
  <c r="H27" i="5"/>
  <c r="J27" i="5" s="1"/>
  <c r="H26" i="5"/>
  <c r="J26" i="5" s="1"/>
  <c r="H25" i="5"/>
  <c r="H24" i="5"/>
  <c r="J24" i="5" s="1"/>
  <c r="H23" i="5"/>
  <c r="H22" i="5"/>
  <c r="J22" i="5" s="1"/>
  <c r="H21" i="5"/>
  <c r="J21" i="5" s="1"/>
  <c r="H20" i="5"/>
  <c r="J20" i="5" s="1"/>
  <c r="K20" i="5" s="1"/>
  <c r="H19" i="5"/>
  <c r="J19" i="5" s="1"/>
  <c r="H18" i="5"/>
  <c r="J18" i="5" s="1"/>
  <c r="H17" i="5"/>
  <c r="J17" i="5" s="1"/>
  <c r="K17" i="5" s="1"/>
  <c r="H16" i="5"/>
  <c r="J16" i="5" s="1"/>
  <c r="H15" i="5"/>
  <c r="H14" i="5"/>
  <c r="J14" i="5" s="1"/>
  <c r="K14" i="5" s="1"/>
  <c r="H13" i="5"/>
  <c r="H12" i="5"/>
  <c r="H11" i="5"/>
  <c r="J11" i="5" s="1"/>
  <c r="H21" i="4"/>
  <c r="J21" i="4" s="1"/>
  <c r="K21" i="4" s="1"/>
  <c r="H20" i="4"/>
  <c r="J20" i="4" s="1"/>
  <c r="H19" i="4"/>
  <c r="J19" i="4" s="1"/>
  <c r="J18" i="4"/>
  <c r="K18" i="4" s="1"/>
  <c r="H18" i="4"/>
  <c r="H17" i="4"/>
  <c r="J17" i="4" s="1"/>
  <c r="H16" i="4"/>
  <c r="H15" i="4"/>
  <c r="J15" i="4" s="1"/>
  <c r="H14" i="4"/>
  <c r="H13" i="4"/>
  <c r="J13" i="4" s="1"/>
  <c r="J12" i="4"/>
  <c r="H12" i="4"/>
  <c r="H11" i="4"/>
  <c r="H15" i="3"/>
  <c r="J15" i="3" s="1"/>
  <c r="H14" i="3"/>
  <c r="J14" i="3" s="1"/>
  <c r="H13" i="3"/>
  <c r="J13" i="3" s="1"/>
  <c r="K13" i="3" s="1"/>
  <c r="H12" i="3"/>
  <c r="J12" i="3" s="1"/>
  <c r="H11" i="3"/>
  <c r="H15" i="2"/>
  <c r="J15" i="2" s="1"/>
  <c r="H14" i="2"/>
  <c r="J14" i="2" s="1"/>
  <c r="H13" i="2"/>
  <c r="J13" i="2" s="1"/>
  <c r="H12" i="2"/>
  <c r="J12" i="2" s="1"/>
  <c r="H11" i="2"/>
  <c r="H14" i="1"/>
  <c r="J14" i="1" s="1"/>
  <c r="H13" i="1"/>
  <c r="J13" i="1" s="1"/>
  <c r="K13" i="1" s="1"/>
  <c r="H12" i="1"/>
  <c r="J12" i="1" s="1"/>
  <c r="H11" i="1"/>
  <c r="J11" i="1" s="1"/>
  <c r="J11" i="37" l="1"/>
  <c r="K11" i="37" s="1"/>
  <c r="H30" i="37"/>
  <c r="K13" i="22"/>
  <c r="K14" i="13"/>
  <c r="K18" i="10"/>
  <c r="H20" i="10"/>
  <c r="J19" i="10"/>
  <c r="K19" i="10" s="1"/>
  <c r="J28" i="9"/>
  <c r="K28" i="9" s="1"/>
  <c r="K13" i="2"/>
  <c r="K19" i="29"/>
  <c r="K34" i="5"/>
  <c r="J33" i="5"/>
  <c r="K33" i="5" s="1"/>
  <c r="J11" i="32"/>
  <c r="K11" i="32" s="1"/>
  <c r="K19" i="35"/>
  <c r="K11" i="35"/>
  <c r="K20" i="36"/>
  <c r="K13" i="4"/>
  <c r="J25" i="5"/>
  <c r="K25" i="5" s="1"/>
  <c r="K12" i="7"/>
  <c r="K25" i="9"/>
  <c r="K15" i="10"/>
  <c r="J21" i="13"/>
  <c r="K21" i="13" s="1"/>
  <c r="K25" i="13"/>
  <c r="K12" i="15"/>
  <c r="K13" i="15" s="1"/>
  <c r="J11" i="18"/>
  <c r="K11" i="18" s="1"/>
  <c r="K11" i="20"/>
  <c r="J14" i="29"/>
  <c r="K14" i="29" s="1"/>
  <c r="J14" i="30"/>
  <c r="K14" i="30" s="1"/>
  <c r="K16" i="35"/>
  <c r="J11" i="36"/>
  <c r="K11" i="36" s="1"/>
  <c r="J17" i="36"/>
  <c r="K17" i="36" s="1"/>
  <c r="J27" i="36"/>
  <c r="K27" i="36" s="1"/>
  <c r="K14" i="37"/>
  <c r="K12" i="18"/>
  <c r="H15" i="21"/>
  <c r="K22" i="35"/>
  <c r="K19" i="4"/>
  <c r="H19" i="16"/>
  <c r="K11" i="22"/>
  <c r="K32" i="5"/>
  <c r="K27" i="9"/>
  <c r="K12" i="10"/>
  <c r="K11" i="11"/>
  <c r="K13" i="11" s="1"/>
  <c r="K13" i="13"/>
  <c r="K23" i="13"/>
  <c r="J11" i="14"/>
  <c r="K11" i="14" s="1"/>
  <c r="J11" i="16"/>
  <c r="K11" i="16" s="1"/>
  <c r="K11" i="29"/>
  <c r="K24" i="35"/>
  <c r="K25" i="36"/>
  <c r="H36" i="5"/>
  <c r="J12" i="5"/>
  <c r="K12" i="5" s="1"/>
  <c r="K26" i="5"/>
  <c r="J11" i="8"/>
  <c r="K11" i="8" s="1"/>
  <c r="K14" i="8" s="1"/>
  <c r="K22" i="13"/>
  <c r="K15" i="37"/>
  <c r="H16" i="2"/>
  <c r="H16" i="3"/>
  <c r="K15" i="4"/>
  <c r="J13" i="5"/>
  <c r="K13" i="5" s="1"/>
  <c r="K18" i="5"/>
  <c r="K12" i="8"/>
  <c r="K19" i="9"/>
  <c r="K24" i="9"/>
  <c r="K13" i="10"/>
  <c r="K12" i="16"/>
  <c r="K17" i="16"/>
  <c r="K14" i="17"/>
  <c r="J11" i="19"/>
  <c r="K11" i="19" s="1"/>
  <c r="K12" i="21"/>
  <c r="J11" i="25"/>
  <c r="K11" i="25" s="1"/>
  <c r="K13" i="25" s="1"/>
  <c r="K14" i="35"/>
  <c r="K29" i="5"/>
  <c r="K14" i="3"/>
  <c r="K35" i="5"/>
  <c r="K22" i="9"/>
  <c r="K17" i="13"/>
  <c r="J14" i="4"/>
  <c r="K14" i="4" s="1"/>
  <c r="K16" i="10"/>
  <c r="K13" i="17"/>
  <c r="J16" i="22"/>
  <c r="K16" i="22" s="1"/>
  <c r="K15" i="29"/>
  <c r="J19" i="36"/>
  <c r="K19" i="36" s="1"/>
  <c r="K12" i="1"/>
  <c r="K24" i="13"/>
  <c r="H19" i="7"/>
  <c r="J11" i="33"/>
  <c r="J18" i="35"/>
  <c r="K18" i="35" s="1"/>
  <c r="H26" i="35"/>
  <c r="J24" i="37"/>
  <c r="K24" i="37" s="1"/>
  <c r="K11" i="1"/>
  <c r="H15" i="1"/>
  <c r="K14" i="2"/>
  <c r="K12" i="3"/>
  <c r="K17" i="4"/>
  <c r="K16" i="5"/>
  <c r="J23" i="5"/>
  <c r="K23" i="5" s="1"/>
  <c r="K27" i="5"/>
  <c r="K30" i="5"/>
  <c r="J17" i="7"/>
  <c r="K17" i="7" s="1"/>
  <c r="K16" i="9"/>
  <c r="J14" i="10"/>
  <c r="K14" i="10" s="1"/>
  <c r="J11" i="13"/>
  <c r="K11" i="13" s="1"/>
  <c r="K15" i="13"/>
  <c r="K18" i="13"/>
  <c r="K15" i="16"/>
  <c r="K12" i="19"/>
  <c r="K18" i="22"/>
  <c r="K13" i="26"/>
  <c r="H13" i="27"/>
  <c r="J11" i="27"/>
  <c r="K11" i="27" s="1"/>
  <c r="J12" i="29"/>
  <c r="K12" i="29" s="1"/>
  <c r="K16" i="29"/>
  <c r="J20" i="29"/>
  <c r="K20" i="29" s="1"/>
  <c r="K11" i="33"/>
  <c r="H22" i="4"/>
  <c r="J11" i="4"/>
  <c r="K11" i="4" s="1"/>
  <c r="K24" i="5"/>
  <c r="K12" i="27"/>
  <c r="H14" i="34"/>
  <c r="J11" i="34"/>
  <c r="K11" i="34" s="1"/>
  <c r="J21" i="36"/>
  <c r="K21" i="36" s="1"/>
  <c r="J16" i="37"/>
  <c r="K16" i="37" s="1"/>
  <c r="K15" i="2"/>
  <c r="K21" i="5"/>
  <c r="J28" i="5"/>
  <c r="K28" i="5" s="1"/>
  <c r="K15" i="7"/>
  <c r="K14" i="9"/>
  <c r="K17" i="9"/>
  <c r="H13" i="11"/>
  <c r="J16" i="13"/>
  <c r="K16" i="13" s="1"/>
  <c r="H27" i="13"/>
  <c r="K11" i="17"/>
  <c r="H15" i="17"/>
  <c r="H14" i="18"/>
  <c r="K19" i="22"/>
  <c r="H17" i="26"/>
  <c r="K14" i="26"/>
  <c r="K11" i="30"/>
  <c r="J26" i="36"/>
  <c r="K26" i="36" s="1"/>
  <c r="H21" i="29"/>
  <c r="K18" i="7"/>
  <c r="K26" i="13"/>
  <c r="K12" i="2"/>
  <c r="K12" i="4"/>
  <c r="K11" i="5"/>
  <c r="H30" i="9"/>
  <c r="J11" i="9"/>
  <c r="K11" i="9" s="1"/>
  <c r="K18" i="9"/>
  <c r="J11" i="12"/>
  <c r="K11" i="12" s="1"/>
  <c r="K20" i="13"/>
  <c r="K13" i="16"/>
  <c r="K12" i="17"/>
  <c r="K13" i="21"/>
  <c r="H20" i="22"/>
  <c r="J15" i="26"/>
  <c r="K15" i="26" s="1"/>
  <c r="J11" i="28"/>
  <c r="K11" i="28" s="1"/>
  <c r="K18" i="29"/>
  <c r="J12" i="30"/>
  <c r="K12" i="30" s="1"/>
  <c r="K16" i="30"/>
  <c r="K12" i="34"/>
  <c r="J13" i="36"/>
  <c r="K13" i="36" s="1"/>
  <c r="K13" i="37"/>
  <c r="J11" i="2"/>
  <c r="K11" i="2" s="1"/>
  <c r="J31" i="5"/>
  <c r="K31" i="5" s="1"/>
  <c r="K13" i="18"/>
  <c r="K12" i="22"/>
  <c r="K15" i="22"/>
  <c r="J11" i="24"/>
  <c r="K11" i="24" s="1"/>
  <c r="K17" i="29"/>
  <c r="J18" i="36"/>
  <c r="K18" i="36" s="1"/>
  <c r="K15" i="35"/>
  <c r="K13" i="9"/>
  <c r="K12" i="13"/>
  <c r="J19" i="13"/>
  <c r="K19" i="13" s="1"/>
  <c r="K13" i="29"/>
  <c r="J23" i="35"/>
  <c r="K23" i="35" s="1"/>
  <c r="K14" i="1"/>
  <c r="J11" i="3"/>
  <c r="K11" i="3" s="1"/>
  <c r="K15" i="3"/>
  <c r="J16" i="4"/>
  <c r="K16" i="4" s="1"/>
  <c r="K20" i="4"/>
  <c r="J15" i="5"/>
  <c r="K15" i="5" s="1"/>
  <c r="K19" i="5"/>
  <c r="K22" i="5"/>
  <c r="J11" i="6"/>
  <c r="K11" i="6" s="1"/>
  <c r="K13" i="7"/>
  <c r="K16" i="7"/>
  <c r="K26" i="9"/>
  <c r="K29" i="9"/>
  <c r="K17" i="10"/>
  <c r="J14" i="16"/>
  <c r="K14" i="16" s="1"/>
  <c r="K18" i="16"/>
  <c r="J14" i="21"/>
  <c r="K14" i="21" s="1"/>
  <c r="K11" i="23"/>
  <c r="K16" i="26"/>
  <c r="K13" i="30"/>
  <c r="H17" i="30"/>
  <c r="K17" i="35"/>
  <c r="H13" i="25"/>
  <c r="J11" i="31"/>
  <c r="K11" i="31" s="1"/>
  <c r="J19" i="37"/>
  <c r="K19" i="37" s="1"/>
  <c r="J27" i="37"/>
  <c r="K27" i="37" s="1"/>
  <c r="J22" i="36"/>
  <c r="K22" i="36" s="1"/>
  <c r="J17" i="37"/>
  <c r="K17" i="37" s="1"/>
  <c r="J25" i="37"/>
  <c r="K25" i="37" s="1"/>
  <c r="J29" i="37"/>
  <c r="K29" i="37" s="1"/>
  <c r="K11" i="26"/>
  <c r="J23" i="37"/>
  <c r="K23" i="37" s="1"/>
  <c r="K13" i="27" l="1"/>
  <c r="K15" i="21"/>
  <c r="K14" i="18"/>
  <c r="K22" i="4"/>
  <c r="K16" i="2"/>
  <c r="K20" i="10"/>
  <c r="K14" i="34"/>
  <c r="K28" i="36"/>
  <c r="K20" i="22"/>
  <c r="K15" i="17"/>
  <c r="K13" i="19"/>
  <c r="K19" i="7"/>
  <c r="K21" i="29"/>
  <c r="K27" i="13"/>
  <c r="K16" i="3"/>
  <c r="K17" i="30"/>
  <c r="K15" i="1"/>
  <c r="K26" i="35"/>
  <c r="K30" i="37"/>
  <c r="K36" i="5"/>
  <c r="K17" i="26"/>
  <c r="K19" i="16"/>
  <c r="K30" i="9"/>
</calcChain>
</file>

<file path=xl/sharedStrings.xml><?xml version="1.0" encoding="utf-8"?>
<sst xmlns="http://schemas.openxmlformats.org/spreadsheetml/2006/main" count="1231" uniqueCount="301">
  <si>
    <t>FORMULARZ CENOWY</t>
  </si>
  <si>
    <t>L.p.</t>
  </si>
  <si>
    <t>Przedmiot zamówienia</t>
  </si>
  <si>
    <t>Nazwa handlowa / Producent</t>
  </si>
  <si>
    <t>Numer katalagowy</t>
  </si>
  <si>
    <t>J.m.</t>
  </si>
  <si>
    <t>Ilość</t>
  </si>
  <si>
    <t>Cena jedn.netto</t>
  </si>
  <si>
    <t>Wartość netto</t>
  </si>
  <si>
    <t>Podatek VAT</t>
  </si>
  <si>
    <t>Wartość brutto</t>
  </si>
  <si>
    <t xml:space="preserve"> (%)</t>
  </si>
  <si>
    <t>Wartość ogółem</t>
  </si>
  <si>
    <t>szt.</t>
  </si>
  <si>
    <t>Szczoteczki do chirurgicznego mycia rąk
- suche
- sterylne
- 1 x użytku</t>
  </si>
  <si>
    <t>WARTOŚĆ OGÓŁEM:</t>
  </si>
  <si>
    <t>op.</t>
  </si>
  <si>
    <t>Fartuch chirurgiczny jałowy jednorazowego użytku, z przepuszczalnej dla pary wodnej włókniny o gramaturze min.35g/m2. Fartuch przeznaczony do zabiegów generującychniwielkie ilości płynów, wykazujący się bardzo niskim stopniem pylenia niezależnie od strefy (poniżej 1,8 Log10). Rozmiar do wyrobu: L - długość całkowita 125 cm, XL - długość całkowita 140 cm, XXL - długość całkowita 155 cm. Na zewnętrznym opakowaniu min. dwie etykiety dla potrzeb dokumentacji zawierające nr. katalogowy, LOT, datę ważności oraz dane producenta. Fartuch musi spełniać wymagania normy PN EN 13 795 odpowiednio do strefy i rodzaju przewidzianego przez normę.</t>
  </si>
  <si>
    <t>Fartuch chirurgiczny jałowy jednorazowego użytku, z przepuszczalnej dla pary wodnej włókniny o gramaturze min.35g/m2,z dodatkowymi wzmocnieniami z laminatu włókniny i folii o gramaturze min. 40 g/m2, w części przedniej i na rękawach naniesionymi na zewnątrz fartucha w sposób umożliwiający śródoperacyjną kontrolę wzmocnienia. Barierowość wzmocnienia dla cieczy min. 250 cm słupa H2O w obszarze krytycznym. Fartuch przeznaczony do zabiegów generujących duże ilości płynów, wykazujący się bardzo niskim stopniem pylenia niezależnie od strefy (poniżej 1,8 Log10). Rozmiar do wyrobu: L - długość całkowita 125 cm, XL - długość całkowita 140 cm, XXL - długość całkowita 155 cm. Na zewnętrznym opakowaniu min. dwie etykiety dla potrzeb dokumentacji zawierające nr. katalogowy, LOT, datę ważności oraz dane producenta. Fartuch musi spełniać wymagania normy PN EN 13 795 odpowiednio do strefy i rodzaju przewidzianego przez normę.</t>
  </si>
  <si>
    <r>
      <rPr>
        <sz val="10"/>
        <color theme="1"/>
        <rFont val="Calibri"/>
        <family val="2"/>
        <charset val="238"/>
      </rPr>
      <t>Fartuch (koszula) dla pacjenta, wykonany z włókniny SMS o gramaturze min. 35-40g/m</t>
    </r>
    <r>
      <rPr>
        <sz val="10"/>
        <color rgb="FFFF0000"/>
        <rFont val="Calibri"/>
        <family val="2"/>
        <charset val="238"/>
      </rPr>
      <t xml:space="preserve">, </t>
    </r>
    <r>
      <rPr>
        <sz val="10"/>
        <color theme="1"/>
        <rFont val="Calibri"/>
        <family val="2"/>
        <charset val="238"/>
      </rPr>
      <t>rozmiar uniwersalny, długość całkowita 110 – 120 cm, , krótki rękaw 25 – 30 cm, szerokość koszulki na dole po rozłożeniu 140 – 150 cm</t>
    </r>
    <r>
      <rPr>
        <sz val="10"/>
        <color rgb="FFFF0000"/>
        <rFont val="Calibri"/>
        <family val="2"/>
        <charset val="238"/>
      </rPr>
      <t xml:space="preserve">
</t>
    </r>
  </si>
  <si>
    <t>Jednorazowe ubrania chirurgiczne bluza + spodnie, przeznaczone do stosowania przez personel w salach operacyjnych. Wykonane z włókniny o masie powierzchniowej min. 45 g/m2, antystatycznej, niepylącej (pylenie poniżej 3 log10), przepuszczającej powietrze i parę wodną (wskaźnik przepuszczalności min. 4500 g/m2/24 h). Bluza pod szyją wykończona włókninową plisą. Kolor niebieski, rozmiary od XS do XXXL. Odzież musi spełniać wymagania normy PN EN 13 795 odpowiednio do strefy i rodzaju przewidzianego przez normę. Kompelty pakowane pojedynczo, każde opakowanie z etykietą zawierającą dane, które muszą być dostarczane z wyrobem medycznym, w szczególności: oznakowanie CE, indeks / REF, numer serii, data ważności, warunki przechowywania.</t>
  </si>
  <si>
    <t>kpl.</t>
  </si>
  <si>
    <t>Sukienka operacyjna jednorazowego użytku z włókniny SMS gr. 45g, nieprześwitująca, antystatyczna, oddychająca (wskaźnik przepuszczalności min. 4500 g/m2/24 h), niepyląca (pylenie poniżej 3 log10) dostępna w kolorze niebieskim i fioletowym. Krótki rękaw, wycięcie "V" zakończona obszyciem w kolorze, sukienki, trzy kieszenie – jedna na wysokości piersi, dwie na dole, kolor niebieski. Rozmiary S – XL (w tym długość całkowita dla rozmiaru S – 105 cm, M- 110 cm, L – 115 cm, XL – 120 cm. Odzież musi być zgodna z normą PN EN 13795 odpowiednio do strefy i rodzaju przewidzianego przez normę. Sukienki  pakowane pojedynczo, każde opakowanie z etykietą zawierającą dane, które muszą być dostarczane z wyrobem medycznym, w szczególności: oznakowanie CE, indeks / REF, numer serii, data ważności, warunki przechowywania.</t>
  </si>
  <si>
    <t>Pojemniki kartonowe na zużyty sprzęt medyczny j.u., pojemność 4 l, kolor czerwony, wykonany z kartonu o podwyższonej sztywności, impregnowany z PE, konstrukcja do jednokrotnego złożenia, otwór wrzutowy o średnicy min. 56 mm, długość 205 mm, szerokość 145 mm, wysokości 145 mm</t>
  </si>
  <si>
    <t>Pojemnik do igieł mały 0,2-0,3 l
- kolor czerwony
- z otworem wrzutowym</t>
  </si>
  <si>
    <t>Pojemnik do igieł 1,0 – 1,5 l
- kolor czerwony
- z otworem wrzutowym</t>
  </si>
  <si>
    <t>Pojemnik do igieł 2,0 l
- kolor czerwony
- z otworem wrzutowym min. 9-10cm
- wysokość min. 20cm</t>
  </si>
  <si>
    <t>Pojemnik 250 ml do wycinków histopatologicznych z zakrętką - jednorazowy - niejałowy</t>
  </si>
  <si>
    <t>Pojemnik do pobierania próbek z drzewa oskrzelowego z kontrolą siły ssania 100 ml, łącznik z końcówką luer, przylegające opakowanie, dwa przewody, zakrętka</t>
  </si>
  <si>
    <t>Pojemnik do pobierania próbek z drzewa oskrzelowego z kontrolą siły ssania 25 ml, łącznik z końcówką luer, przylegające opakowanie, dwa przewody, zakrętka</t>
  </si>
  <si>
    <t>Pojemnik 500 ml do wycinków histopatologicznych z zakrętką
- jednorazowy
- niejałowy</t>
  </si>
  <si>
    <t>Pojemnik do dobowej zbiorki moczu z tw. sztucz. plastikowy „Tulipan”</t>
  </si>
  <si>
    <t>Pojemnik do odsysania ran 200-250 ml, sterylny</t>
  </si>
  <si>
    <t>Kubek-Pojnik  dla chorych (dorosłych) z bocznymi uchwytami
- objętość użytkowa 300 ml
- wielorazowego użytku</t>
  </si>
  <si>
    <t>Elektroda do badań metodą Holtera, rozmiar 55 x 35-40 mm, materiał pianka, żel stały, posiada wycięty podłużny otwór ( bez przecięcia boków elektrody), umożliwiający mocowanie przewodów dołączeniowych, op ( 50 szt.)</t>
  </si>
  <si>
    <t>Elektroda  do diagnostycznych badań wysiłkowych i długookresowych. Włóknina perforowana pozwala skórze oddychać i zapobiega odparzeniom. Dzięki zastosowaniu adhezyjnego żelu stałego ten typ elektrod jest odporny na występowanie niesprzyjających warunków w badaniu, np. pot op. ( 50szt.)</t>
  </si>
  <si>
    <t>Elektroda przyssawkowa, rozm. 24 mm, komplet zawiera 6 sztuk elektrod w kolorze niebieskim, wielorazowego użytku</t>
  </si>
  <si>
    <t>kpl</t>
  </si>
  <si>
    <t>Elektroda klamrowa, jeden komplet zawiera 4 sztuki elektrod o następujących kolorach: żółty, zielony, czerwony, czarny, wielorazowego użytku</t>
  </si>
  <si>
    <t>Elektroda defibrylacyjna i stymulująca typ R2 dla dorosłych, do defibrylatora CARDIO AID TM 200-B</t>
  </si>
  <si>
    <t>Papier do Ekg 112 x 25 m</t>
  </si>
  <si>
    <t>Papier do Ekg 104 mm x 40 m</t>
  </si>
  <si>
    <t>Papier do KTG 143 x 150 mm x 300 kartek</t>
  </si>
  <si>
    <t>Papier do EKG. Składanka wymiary papieru 210x140x215.</t>
  </si>
  <si>
    <t>Papier do KTG z nadrukiem 150x100x150</t>
  </si>
  <si>
    <t>Papier Ekg 80 mm x 25 m</t>
  </si>
  <si>
    <t>Papier Ekg 210 mm x 25 m</t>
  </si>
  <si>
    <t>Papier Ekg  130 mm x 25 m</t>
  </si>
  <si>
    <t>Papier Ekg 58 mm x 25 m</t>
  </si>
  <si>
    <t>Termiczny papier rejestracyjny do aparatu EKG Fukuda. Wymiary papieru to 110x140x140. Ilość stron w bloczku 140, kratka.</t>
  </si>
  <si>
    <t>Papier do videoprintera Mitsubishi K-65 HM 110 mm x 20 m, z połyskiem o termoczułych właściwościach.</t>
  </si>
  <si>
    <t>Żel do EKG pojemność 250-500 g, hypoalergiczny.</t>
  </si>
  <si>
    <t>Żel do USG pojemność 250-500 g, hypoalergiczny</t>
  </si>
  <si>
    <t>Papier do defibrylatora Lifepak 15 z nadrukiem 107x23</t>
  </si>
  <si>
    <t>Pasta ścierna  do przygotowania naskórka do zapisu EKG. ,delikatna, skutecznie oczyszczająca i nawilżająca skórę, poprawiająca przewodność i jakość zapisów. Pojemność 160 g</t>
  </si>
  <si>
    <t xml:space="preserve">Aparat do mierzenia ciśnienia zegarowy z mankietem zmywalnym  </t>
  </si>
  <si>
    <t>Mankiet wykonany z materiału zmywalnego  do mierz.ciś. RR z 1-drenem na rzep dla dorosłych</t>
  </si>
  <si>
    <t>Mankiet wykonany z materiału zmywalnego do mierz.ciś. RR
z 2-drenami na rzep dla dorosłych</t>
  </si>
  <si>
    <t>Mankiet wykonany z materiału zmywalnego do mierz.ciś. RR
z 2-drenami na rzep dla otyłych</t>
  </si>
  <si>
    <t>Aparat do mierzenia ciśnienia automatyczny, naramienny, z wyświetlacz cyfrowy, z mankietem na ramię, zasilany bateriami, ładowarka.</t>
  </si>
  <si>
    <t>Zestaw do kaniulacji dużych naczyń jednokanałowy, jałowy, nietoksyczny, aspirogenny, jednorazowego użytku 9F x 20 cm -</t>
  </si>
  <si>
    <t>Zestaw do kaniulacji dużych naczyń dwukanałowy, jałowy, nietoksyczny, aspirogenny, jednorazowego użytku 9F x 20</t>
  </si>
  <si>
    <t>Zestaw do kaniulacji dużych naczyń trzykanałowy, jałowy, nietoksyczny, aspirogenny, jednorazowego użytku 9F x 20</t>
  </si>
  <si>
    <t>Zestaw do nakłucia klatki piersiowej, trzy igły, długość 80 mm, kranik trójdrożny</t>
  </si>
  <si>
    <t>Compact -Wielokomorowy zestaw do drenażu opłucnej, z dokładną regulacją siły ssania zastawką wodną, 2200 ml</t>
  </si>
  <si>
    <t>Kateter do drenażu klatki piersiowej z trokarem, wykonany z elastycznego PCV zapobiegającego zaginaniu się cewnika, linia RTG na całej długości cewnika, sterylny, rozmiar  CH 8 – 40</t>
  </si>
  <si>
    <t>Igła do znieczuleń podpajęczynówkowych, typ PENCIL POINT  26G</t>
  </si>
  <si>
    <t>Igła do znieczuleń podpajęczynówkowych, typ PENCIL POINT  27G</t>
  </si>
  <si>
    <t>Kleszcze chwytające do usuwania ciał obcych, 3 ramienne, średnica 2,4 mm, długość 2300 mm, średnica kanału roboczego 2,8 mm, jednorazowego użytku, sterylne, atraumatyczne, zaokrąglone końcówki. Pakowane pojedynczo, w zestawi 4 etykiety samoprzylepne do dokumentacji z nr katalogowym, nr LOT, datą ważności oraz danymi producenta.</t>
  </si>
  <si>
    <t>Igły do ostrzykiwań, jednorazowego użytku, sterylne, grubość igły 0,6 mm, długość 2300 mm. Mechanizm długopisowy, blokada igły sygnalizowana wyraźnym kliknięciem, pakowane pojedynczo z zestawem etykiet samoprzylepnych do dokumentacji z nr katalogowym, nr LOT, datą ważności oraz danymi producenta.</t>
  </si>
  <si>
    <t>Pętla do polipektomii jednorazowego użytku, sterylna, owalna, z możliwością cięcia z użyciem elektrokoagulacji, pleciona, drut o średnicy średnicy otwarcia pętli 25mm. Długość oczka pętli 38,5mm. Narzędzie ze skalowaną rękojeścią. Długość narzędzia 2300mm, średnica osłonki 2,4mm. Pakowane pojedynczo, w zestawi 4 etykiety samoprzylepne do dokumentacji z nr katalogowym, nr LOT, datą ważności oraz danymi producenta.</t>
  </si>
  <si>
    <t>Igła 0,5 x 25 a 100 szt  1 x użyt.</t>
  </si>
  <si>
    <t xml:space="preserve">Igła 0,6 x 25 a 100 szt  1 x użyt.  </t>
  </si>
  <si>
    <t>Igła 0,7 x 40 a 100 szt  1 x użyt.</t>
  </si>
  <si>
    <t>Igła 0,8 x 40 a 100 szt  1 x użyt.</t>
  </si>
  <si>
    <t xml:space="preserve">Igła 0,9 x 40 a 100 szt  1 x użyt.   </t>
  </si>
  <si>
    <t xml:space="preserve">Igła 1,2 x 40 a 100 szt  1 x użyt.   </t>
  </si>
  <si>
    <t>Strzykawka   2 ml  1 x użytku,</t>
  </si>
  <si>
    <t>Strzykawka  5 ml   1 x użytku,</t>
  </si>
  <si>
    <t>Strzykawka 10 ml  1 x użytku</t>
  </si>
  <si>
    <t>Strzykawka 20 ml  1 x użytku</t>
  </si>
  <si>
    <t>Strzykawka do tuberkuliny 1 ml
1 x użyt. z igłą 0,5x16 op. 100 szt.</t>
  </si>
  <si>
    <t>Strzykawka  50/60 ml L-L
- strzykawka 50/60  ml do pomp infuz.
- transparentna,
- posiadająca podwójne uszczelnienie
  tłoka oraz podwójna skala pomiarowa,
- sterylna ,
- opakowanie folia-papier</t>
  </si>
  <si>
    <t>Strzykawka 50/60 ml L-L bursztynowa
- strzykawka 50/60 ml do pomp
  infuzyjnych
- posiadająca podwójne uszczelnienie
  tłoka  oraz podwójna skala pomiarowa
- sterylna - opakowanie folia-papier</t>
  </si>
  <si>
    <t>Przyrząd do podawania płynów infuzyjnych z regulatorem przepływu 2 do 350 ml/h  (kroplomierz), bez ftalanów, opakowanie oznaczone kolorystycznie (niebieski lub czarny)</t>
  </si>
  <si>
    <t>Aparat do transfuzji. Przyrząd do przetaczania krwi i preparatów krwiopochodnych z odpowietrznikiem, opkaowanie oznaczone kolorystycznie (czerwony)</t>
  </si>
  <si>
    <t>Przyrząd do długotrwałego aspirowania płynów i leków z opakowań zbiorczych
- wyposażony w filtr bakteryjny 0,45 um
- koreczek zamykający
- zastawkę zapobiegającą przed
  niekontrolowanym wydostaniem się
  zawartości z opakowania</t>
  </si>
  <si>
    <t>Kaniula dożylna - 0,9-22G (niebieski) długość 25 mm, przepływ 42ml/min</t>
  </si>
  <si>
    <t>Kaniula dożylna – 1,1-20G (różowy) dlugość 32 mm, przeplyw 67ml/min</t>
  </si>
  <si>
    <t>Kaniula dożylna - 1.3-18G (zielony) dlugośc 32 mm, przeplyw 103 lml/min</t>
  </si>
  <si>
    <t>Kaniula dożylna - 1.3-18G (zielony) dlugośc 45 mm, przeplyw 103 lml/min</t>
  </si>
  <si>
    <t>Kaniula dożylna -  1,5-17G (biały) długość 45 mm, przepływ 133ml/min.</t>
  </si>
  <si>
    <t>Kaniula dożylna - 1,8-16G (szary) długość 45 mm, przepływ 236ml/min</t>
  </si>
  <si>
    <t>Kaniula dożylna - 2,0-14G (pomarańczowy) długość 45 mm, przepływ 270ml/min.</t>
  </si>
  <si>
    <t>Kaniula dożylna 26G – fioletowy -  0,6 x 19 mm.  – przepływ 14 ml/min</t>
  </si>
  <si>
    <t>Kaniula dożylna 24G – żółty - 0,7 x 19 mm.  – przepływ 19 ml/min</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</si>
  <si>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</si>
  <si>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</si>
  <si>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chirurgiczne sterylne
      Nr  od 6,0 do 9,0  
- bezpudrowe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</si>
  <si>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par</t>
  </si>
  <si>
    <t>Kieliszek do podawania leków
1 x użytku op. (75 szt.)</t>
  </si>
  <si>
    <t>Maszynka do golenia 1 x użytku
- jednoostrzowa z zakończeniem grzebykowym uniemożliwiającym zapychanie
- tekturowe zabezpieczeniem ostrza</t>
  </si>
  <si>
    <t>Przyrząd (urządzenie) do usuwania zszywek chirurgicznych
- jednorazowego użytku
- sterylny
- anatomiczny uchwyt z tw.sztucznego
- stalowa głowica
- pakowany pojedynczo</t>
  </si>
  <si>
    <t>Koreczki do kaniul małe (białe). Kompatybilne z zaworem Luer-Lock. Jałowe. Pakowane pojedynczo w opakowanie typu blister. Niepirogenne op (250 szt.)</t>
  </si>
  <si>
    <t>Kranik trójdrożny znaczony kolorami z poliwęglanu z wyczuwalnym identyfikatorem w każdej pozycji. Wykonany z odpornego na pękanie poliwęglanu o wytrzymałości 4-5 Bar. Kurek obrotowy 360 stopni. Koreczki fabrycznie montowane. Nie zawierający lateksu. Jałowy. Sterylizowany  tlenkiem etylenu .</t>
  </si>
  <si>
    <t>Szpatułki drewniane j.u., laryngologiczne, jałowe, rozm. 150 x 18 mm, opakowanie handlowe- 100 szt.</t>
  </si>
  <si>
    <t>Staza bezlateksowa (chroniąca przed reakcjami alergicznymi i podrażnieniami skóry), używana do uciskania żyły przy pobieraniu krwi. Wykonana z szerokiego rozciągliwego paska gumy syntetycznej. Wysoka wytrzymałość na rozciąganie. Opakowanie umożliwia wygodne dzielenie perforowanych opasek (o długości 45 cm).</t>
  </si>
  <si>
    <t>Zaciskacz do pępowiny jednorazowego użytku, mikrobiologicznie czysty, całkowita długość 55 mm, wykonany z polipropylenu</t>
  </si>
  <si>
    <t>Łącznik do cewnik i węży sterylny, uniwersalny, jednorazowego użytku, kolor niebieski, op ( 100 szt.)</t>
  </si>
  <si>
    <t>Chirurgiczny marker skórny
• sterylny
• doskonale widoczny niezależnie od koloru skóry
• odporny na środki dezynfekujące
• fioletowy atrament
• skala pomiarowa na korpusie pisaka - 5 cm
• dodatkowo załączona dwustronna skala pomiarowa - 15 cm lub 6 cali</t>
  </si>
  <si>
    <t>Szyny palcowe , roz. 400x20mm, 230x13 mm, wykonane z plastycznej blachy aluminiowej wyklejonej białą gąbką lateksową</t>
  </si>
  <si>
    <t>Okulary jednorazowe  do fototerapii dla noworodka. Stosowane u noworodków podczas fototerapii. Dobrze przylegające do główki noworodka. Wykonane z materiału stanowiącego barierę dla oczu niemowląt przed promieniowaniem. 100% bawełna. Regulacja poprzez zastosowanie zapięcia typu Velcro, opaska wokół oczu zapinana na rzepy. Osłaniające tylko oczy. Rozmiar 24-33 cm, 30-38 cm 20-28 cm</t>
  </si>
  <si>
    <t>Ustnik z taśmą do gastroskopii</t>
  </si>
  <si>
    <t>Fartuch z folii PE 1 x użytku
- niesterylny
- pakowany pojedynczo w woreczki
  foliowe w op.zbiorczym op (100 szt.)</t>
  </si>
  <si>
    <t>Ostrza chirurgiczne jednorazowego użytku, wykonane ze stali nierdzewnej, na ostrzu znajduje się informacja o rozmiarze, materiale z którego jest wykonane oraz nazwa producenta. Wyrób sterylny, ostrze zapakowane w folię aluminiową, opakowanie zbiorcze: 100 sztuk. Rozmiary: 10, 11, 12, 15, 18, 20, 21, 22, 23, 24, 25, 26.</t>
  </si>
  <si>
    <t>Rękojeść do laryngoskopu, jednorazowa z zainstalowaną baterią, gotowa do użytku po wyjęciu z opakowania. Rękojeść wykonana z niemagnetycznego,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Opakowanie gruba folia. Na opakowaniu etykieta zawierająca: nazwę w j. polskim, kod handlowy, datę ważności, nr serii, nazwę producenta. Produkt bez zawartości lateksu.</t>
  </si>
  <si>
    <t>Maska tlenowa jednorazowego użytku wysokiej koncentracji dla dorosłych z rezerwuarem tlenowym 600ml, przeźroczysta, przylegająca pod brodę z drenem o długości min. 210cm ze standardowymi złączami. Maska posiadająca dwie boczne zastawki oddechowe. Maska do wysokich stężeń, które mogą zapewnić podaż tlenu w stężeniu: 40 % przy 6 L/min; 45 % przy 8 L/min; 55 % przy 10 L/min. Na opakowaniu jednostkowym data ważności, numer serii, nr katalogowy. Produkt bez lateksu i ftalanów DEHP.</t>
  </si>
  <si>
    <t>Maska tlenowa jednorazowego użytku wysokiej koncentracji dla dzieci z rezerwuarem tlenowym 600ml, przeźroczysta, przylegająca pod brodę z drenem o długości min. 210cm ze standardowymi złączami. Maska posiadająca dwie boczne zastawki oddechowe. Maska do wysokich stężeń, które mogą zapewnić podaż tlenu w stężeniu: 40 % przy 6 L/min; 45 % przy 8 L/min; 55 % przy 10 L/min. Na opakowaniu jednostkowym data ważności, numer serii, nr katalogowy. Produkt bez lateksu i ftalanów DEHP.</t>
  </si>
  <si>
    <t>Zestaw do nebulizacji dla dorosłych / dzieci. W skład zestawu wchodzi: nebulizator 6 ml, maska do nebulizacji, dren tlenowy o długości 210 cm ze złączami standardowym i uniwersalnym. Szybkość/tempo nebulizacji: 0,15 ml/min. Średnia wielkość cząsteczki aerozolu MMAD: 2,13 mikrona. Frakcja respirabilna (%0.5 do 5 mikronów): 64%. Wszystkie elementy zapakowane w jedno oryginalne opakowanie producenta, na każdym opakowaniu jednostkowym data ważności, nr serii, nr katalogowy. Produkt bez zawartości lateksu i ftalanów DEHP.</t>
  </si>
  <si>
    <t>Sterylny zestaw do odsysania składający się z końcówki typu Yankauer zakrzywionej w dystalnej części z rączką oraz drenu. Kaniula o średnicy 6mm, zakończona otworem centralnym oraz 4 bocznymi. Średnica drenu CH25, długość 200cm</t>
  </si>
  <si>
    <t>Sterylny zestaw do odsysania składający się z końcówki typu Yankauer zakrzywionej w dystalnej części z rączką oraz drenu. Kaniula o średnicy 6mm, zakończona otworem centralnym oraz 4 bocznymi. Średnica drenu CH25, długość 300cm</t>
  </si>
  <si>
    <t>Kaniula do odsysania Yankauer 8 mm, 1 otwór centralny, 4 otwory boczne, rękojeść z kontrolą ssania, schodkowa</t>
  </si>
  <si>
    <t>Dren do odsysania, CH 30, łączniki schodkowe, 3 m</t>
  </si>
  <si>
    <t>Szczoteczka cytologiczna zakończona wachlarzem,do pobierania materiału biologicznego z kanału szyjki macicy oraz samej szyjki macicy. Zakończenie wykonane z elastycznego, miękkiego włosia w kształcie wachlarza op. 100 szt.</t>
  </si>
  <si>
    <t>Wziernik ginekologiczny
w rozm. XS-L
• jałowy
• jednorazowego użytku
• regulowany centralnym zamkiem „śrubą”</t>
  </si>
  <si>
    <t>Filtr do badań spirometrycznych do aparatu PNEUMO, obudowa: poliporpylen, filtr: włóknina poliporpylenowa, elektrostatyczna, stopień filtracji 99,99 %</t>
  </si>
  <si>
    <t>Komplet pościelowy medyczny jednorazowy z trzywarstwowej włókniny polipropylenowej o gramaturze min 25 g/m2. W skład kompletu wchodzą: * poszwa o wymiarach: 210(±15) cm x 150(±15) cm. * powłoczka o wymiarach 80(±10) cm x 70(±10)cm. , prześcieradło 210(±15) x 150(±15)cm</t>
  </si>
  <si>
    <t>Prześcieradło jednorazowe , nieprzemakalne, rozm. 210x160, flizelina, niejałowe</t>
  </si>
  <si>
    <t>Prześcieradło jednorazowe celulozowe w roli 2-warstwowe klejone prześcieradło higieniczne do okrywania leżanki w formie rolki. Produkt jest perforowany Wymiary: 50 cm x 50 m, perforacja co 50 cm.</t>
  </si>
  <si>
    <t>Podkład higieniczny j.u. papierowo-foliowy, rozm. 51 cmx40m, perforowany, dwie warstwy papieru i jedna warstwa foli</t>
  </si>
  <si>
    <t>Cewnik Foleya,rozm.12,14,16,18,20,22,24,26 silikonowany, dwudrożny, poj. balonu 3-5 ml,  wyposażony w zastawkę lateksową, na cewniku podany rozmiar cewnika i poj. balonu, opakowanie jednostkowe- wewnętrzne: folia; zewnętrzne- papier- folia</t>
  </si>
  <si>
    <t>Cewnik Pezzer, rozm. 18,20,22,28,34, długość 35 cm, lateksowy, min. dwa otwory boczne</t>
  </si>
  <si>
    <t>Dren Kehra,rozm.10,12,14,16 długość 50 x 16 cm, lateksowy</t>
  </si>
  <si>
    <t>Zgłębnik żołądkowy, rozm.12,14,16,18,20,22,24, długość 80 cm, wyposażony w zatyczkę, wykonany z medycznego PCV o „zmrożonej” powierzchni, posiada cztery otwory boczne naprzemianległe oraz atraumatyczne zakończenie, posiada cztery znaczniki głębokości</t>
  </si>
  <si>
    <t>Cewnik do odsysania górnych dróg oddechowych  rozm. CH 6 do CH 20; długość 50 cm, sterylizowany, wykonany z medycznego termoplastycznego PCV, posiada dwa otwory boczne naprzemianległe oraz atraumatyczny, prosto zakończony otwór centralny, pakowane prosto.</t>
  </si>
  <si>
    <t>Cewnik do odsysania górnych dróg oddechowych z kontrolą ssania, rozm. od CH 6 do CH 18 długość 60 cm, sterylizowany, wykonany z medycznego termoplastycznego PCV,  posiada dwa otwory boczne naprzemianległe oraz atraumatyczny, prosto zakończony otwór centralny, pakowane prosto.</t>
  </si>
  <si>
    <t>Uchwyt sterylny jednorazowego użytku z elektrodą nożową, dwoma  przyciskami, kablem długości 3 m, wtyk 3-pin. Do diatermii chirurgicznej Force Triad</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</si>
  <si>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</si>
  <si>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Rurka  intubacyjna z mankietem niskociśnieniowym, rozm. 7,0;7,5;8,0;8,5;9,0; 9,5; 10,0 silikonowana, z linią Rtg na całej długości, podziałka na rurce co 1 cm, na baloniku kontrolnym znajduje się numer rurki i nazwa producenta , posiada trzy oznaczenia rozmiaru: na rurce, na baloniku i na łączniku, posiada dwa oringi umożliwiające określenie głębokości.</t>
  </si>
  <si>
    <t>Wkłady 1500-2500 ml
- wkład ze zintegrowaną pokrywą z dwoma portami: portem do pacjenta i portem do połączenia szeregowego, dwa uchwyty na pokrywie w kształcie pętli, umożliwiające obsługę przez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</si>
  <si>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Rękaw papierowo- foliowy 50mmx200m</t>
  </si>
  <si>
    <t>rol.</t>
  </si>
  <si>
    <t>Rękaw papierowo- foliowy 75mmx200m</t>
  </si>
  <si>
    <t>Rękaw papierowo- foliowy 100mmx200m</t>
  </si>
  <si>
    <t>Rękaw papierowo- foliowy
120 -125mmx200m</t>
  </si>
  <si>
    <t>Rękaw papierowo- foliowy 150mmx200m</t>
  </si>
  <si>
    <t>Rękaw papierowo- foliowy 200mmx200m</t>
  </si>
  <si>
    <t>Rękaw papierowo- foliowy 250mmx200m</t>
  </si>
  <si>
    <t>Rękaw papierowo- foliowy 300mmx200m</t>
  </si>
  <si>
    <t>Rękaw papierowo- foliowy 380mmx200m</t>
  </si>
  <si>
    <t>Rękaw papierowo- foliowy z fałdą 380mmx 80mmx100m</t>
  </si>
  <si>
    <t>Papier krepowany biały lub zielony - do wyboru zamawiającego w trakcie realizacji umowy, 750 x 750 mm, opakowanie 250 szt.</t>
  </si>
  <si>
    <t>op</t>
  </si>
  <si>
    <t>Papier krepowany biały lub zielony - do wyboru zamawiającego w trakcie realizacji umowy 1000 x 1000 mm, opakowanie 250 szt.</t>
  </si>
  <si>
    <t>Papier krepowany biały lub zielony 1200 x 1200 - do wyboru zamawiającego w trakcie realizacji umowy, opakowanie 100 szt.</t>
  </si>
  <si>
    <t>Włóknina niebieska 1200 x 1200 mm, opakowanie 100 szt.</t>
  </si>
  <si>
    <t>Włóknina niebieska 1000 x 1000 mm, opakowanie 250 szt.</t>
  </si>
  <si>
    <t>Włóknina niebieska 750 x 750 mm, opakowanie 250 szt.</t>
  </si>
  <si>
    <t>Zestaw do szybkiej, bezpiecznej
konikotomii
- z igłą Veressa
- rurką o średnicy fi 6,0 mm z mankietem
-  skalpel
- strzykawka 10 ml
- opaska do przymocowania rurki
- wymiennik ciepła i wilgoci t.Thermovent T
- szew chirurgiczny z igłą</t>
  </si>
  <si>
    <t>Woreczki do pobierania moczu j.u., dla noworodków i dzieci, w wersji dla chłopców i dziewczynek, wykonane z delikatnej ale mocnej folii PE, bez zawartości lateksu, pojemność 100 ml, łatwa do odczytu skala co 10 ml, dodatkowe uszczelnienie wykonane z pianki antyalergicznej</t>
  </si>
  <si>
    <t>Worek do dobowej zbiórki moczu w systemie zamkniętym  j.u., pojemność 2 litry, sterylny, bezlateksowy, wykonany z medycznego PCV, zastawka antyrefluksyjna, zawór spustowy szybkiego opróżniania typu poprzecznego(T), samouszczelniający się port do pobierania próbek, dren łączący zakończony uniwersalnym łącznikiem schodkowym o długości min 90 cm, łatwa do odczytu skala worka adekwatna do pomiaru diurezy, dokładność pomiaru co 100 ml, tylna ściana worka biała</t>
  </si>
  <si>
    <r>
      <rPr>
        <sz val="11"/>
        <color theme="1"/>
        <rFont val="Calibri"/>
        <family val="2"/>
        <charset val="238"/>
      </rPr>
      <t>Filtr bakteryjno-wirusowy z HME sterylny Filtr oddechowy antybakteryjny/antywirusowy typu Termovent Hepa, dla dorosłych, z celulozowym oddzielnym wymiennikiem ciepła i wilgoci, sterylny, mechaniczny (bez warstwy elektrostatycznej),membrana filtracyjna hydrofobowa, harmonijkowa.</t>
    </r>
  </si>
  <si>
    <t>Pojemnik z PP uniwersalny, z zakrętką i etykietą, sterylny, poj. 60 ml</t>
  </si>
  <si>
    <t>Wymazówka sterylna - z aplikatorem plastikowym, w probówce z PP</t>
  </si>
  <si>
    <r>
      <rPr>
        <sz val="10"/>
        <color theme="1"/>
        <rFont val="Calibri"/>
        <family val="2"/>
        <charset val="238"/>
      </rPr>
      <t>Wymazówka sterylna - z aplikatorem plastikowym, pakowana indywidualni</t>
    </r>
    <r>
      <rPr>
        <sz val="11"/>
        <color theme="1"/>
        <rFont val="Arial"/>
        <family val="2"/>
        <charset val="238"/>
      </rPr>
      <t>e</t>
    </r>
    <r>
      <rPr>
        <sz val="11"/>
        <color theme="1"/>
        <rFont val="Arial"/>
        <family val="2"/>
        <charset val="238"/>
      </rPr>
      <t xml:space="preserve">
</t>
    </r>
  </si>
  <si>
    <r>
      <rPr>
        <sz val="10"/>
        <color theme="1"/>
        <rFont val="Calibri"/>
        <family val="2"/>
        <charset val="238"/>
      </rPr>
      <t>Wymazówka sterylna - z podłożem Amies, w probówce z PP</t>
    </r>
    <r>
      <rPr>
        <sz val="10"/>
        <color theme="1"/>
        <rFont val="Calibri"/>
        <family val="2"/>
        <charset val="238"/>
      </rPr>
      <t xml:space="preserve">
</t>
    </r>
  </si>
  <si>
    <t>Pipeta Pasteura poj.1 lub3 ml, sterylna, pakowana indywidualnie</t>
  </si>
  <si>
    <t>Probówka z PS,okrągłodenna, sterylna, z korkiem, poj.10 lub 11 ml</t>
  </si>
  <si>
    <r>
      <rPr>
        <sz val="10"/>
        <color theme="1"/>
        <rFont val="Calibri"/>
        <family val="2"/>
        <charset val="238"/>
      </rPr>
      <t>Probówka z PS, stożkowa, sterylna, z korkiem, poj.10 lub 11ml</t>
    </r>
    <r>
      <rPr>
        <sz val="10"/>
        <color theme="1"/>
        <rFont val="Calibri"/>
        <family val="2"/>
        <charset val="238"/>
      </rPr>
      <t xml:space="preserve">
</t>
    </r>
  </si>
  <si>
    <t>Probówka z PS,okrągłodenna, sterylna, z korkiem, poj.4 lub 5 ml</t>
  </si>
  <si>
    <t>Probówka stożkowa typu Falcon, z PP, sterylna,  z zakrêtką i podziałką,           poj. 50 ml</t>
  </si>
  <si>
    <t>Pojemnik z PP, sterylny,  z zakrętką, poj. 120 lub 140 ml, pakowany indywidualnie</t>
  </si>
  <si>
    <t>Ezy bakteriologiczne z PS, sterylne, z zakończeniem prostym i oczkiem o poj. 1ul.</t>
  </si>
  <si>
    <t>Ezy bakteriologiczne z  drutu niklowo-chromowego ,niekalibrowane œr. 2 mm</t>
  </si>
  <si>
    <t>Stojak na probówki o wym. oczek 13mm x 13 mm</t>
  </si>
  <si>
    <t>Stojak na probówki o wym. oczek 32 mmx32 mm</t>
  </si>
  <si>
    <t>Jednorazowe płyty do oznaczeń grup krwi z tworzywa przeźroczystego 5 x 6 celek</t>
  </si>
  <si>
    <t>Probówki typu eppendorf o poj. 1,5 ml , z dnem stożkowym, bezbarwne z polipropylenu, z korkiem</t>
  </si>
  <si>
    <t>Probówki z PP o poj.6-7 ml, stożkowe z kołnierzem z korkami (komplet)</t>
  </si>
  <si>
    <t>KORKI do probówek o średnicy 12 mm(poz.5)</t>
  </si>
  <si>
    <t>Probówki do serologii z PS ( przeźroczyste)o poj.10-11 ml (16 x100 mm) okragłodenne</t>
  </si>
  <si>
    <t>Pojemniki do Dobowej Zbiórki Moczu (DZM) , poj. 2,5-3 l, biały</t>
  </si>
  <si>
    <t>Pojemniki do Dobowej Zbiórki Moczu (DZM) , poj. 2,5-3 l , brazowy</t>
  </si>
  <si>
    <t>Pojemnik do moczu   z zakrętką , nie jałowy, poj 90-125 ml, opakowanie zbiorcze</t>
  </si>
  <si>
    <t>Pojemnik do kału  z łopatką i zakrętką, poj.25 ml ,opakowanie zbiorcze, niejałowe</t>
  </si>
  <si>
    <t>Końcówki do piet automatycznych  , poj.5-200  ul (bezbarwne), typ Gilson</t>
  </si>
  <si>
    <t>Końcówki do piet automatycznych , poj.100-1000  ul ( niebieskie), typ Gilson</t>
  </si>
  <si>
    <t>Kamery z dziesięcioma komorami z  siatką pomiarowa do  ilościowej analizy elementów komórkowych w osadzie moczu</t>
  </si>
  <si>
    <t>Szkiełka mikroskopowe  podstawowe, cięte z matowym polem do opisu, grubość 1,0-1,2</t>
  </si>
  <si>
    <t>Igły systemowe  0,7 lub 0,8 lub 0,9 (do wyboru przez Zamawiającego) , z zabezpieczeniem trwale zintegrowanym z igłą , aktywowanym jedną ręką lub z zabezpieczeniem na uchwycie aktywowanym jedną ręką</t>
  </si>
  <si>
    <t>Igła motylowa  bezpieczna  w rozmiarze 0,6 lub 0,7 lub 0,8( do wyboru przez Zamawiającego) , długość igły 19 mm, długość drenu 18- 19 mm</t>
  </si>
  <si>
    <t>Adapter typu  Luer  z zaworkiem systemowym do pobierania krwi, kompatybilny z probówkami</t>
  </si>
  <si>
    <t>Probówki serologiczne z PS
( przeźroczyste-) o poj.4-5 ml (12 x 75 mm) , okrągłodenne,</t>
  </si>
  <si>
    <t>Probówki do badania osadu moczu z PS o poj. 9-10 ml (16 x 100-105 mm) stożkowe  z korkiem</t>
  </si>
  <si>
    <r>
      <rPr>
        <sz val="10"/>
        <color theme="1"/>
        <rFont val="Calibri"/>
        <family val="2"/>
        <charset val="238"/>
        <scheme val="minor"/>
      </rPr>
      <t>Szkiełka mikroskopowe nakrywkowe
20 x 20 mm o grubości 0,15-0,17</t>
    </r>
  </si>
  <si>
    <t>Pipety Pasteura do serologii  niejałowa , dł 15-16 cm ,o poj. użytkowej 3 ml, z podziałką ,z grubym końcem (pakowane zbiorczo)</t>
  </si>
  <si>
    <r>
      <rPr>
        <sz val="10"/>
        <color theme="1"/>
        <rFont val="Calibri"/>
        <family val="2"/>
        <charset val="238"/>
        <scheme val="minor"/>
      </rPr>
      <t>Uchwyt jednorazowego użytku, mocowanie igły systemowej na gwint .
W przypadku zaoferowania igieł w poz. 15  bez zabezpieczenia, należy zaoferować uchwyt z zabezpieczeniem przeciwzakłuciowym</t>
    </r>
  </si>
  <si>
    <r>
      <rPr>
        <sz val="10"/>
        <color theme="1"/>
        <rFont val="Calibri"/>
        <family val="2"/>
        <charset val="238"/>
        <scheme val="minor"/>
      </rPr>
      <t>Probówki do analizy surowicy z aktywatorem wykrzepiania1,8- 2 ml (13x75 mm)</t>
    </r>
  </si>
  <si>
    <r>
      <rPr>
        <sz val="10"/>
        <color theme="1"/>
        <rFont val="Calibri"/>
        <family val="2"/>
        <charset val="238"/>
        <scheme val="minor"/>
      </rPr>
      <t>Probówki do analizy surowicy z aktywatorem wykrzepiania3,5-4 ml (13x75 mm)</t>
    </r>
  </si>
  <si>
    <r>
      <rPr>
        <sz val="10"/>
        <color theme="1"/>
        <rFont val="Calibri"/>
        <family val="2"/>
        <charset val="238"/>
        <scheme val="minor"/>
      </rPr>
      <t>Probówki do analizy surowicy z  aktywatorem wykrzepiania,  5,5- 6 ml (13x100 mm)</t>
    </r>
  </si>
  <si>
    <r>
      <rPr>
        <sz val="10"/>
        <color theme="1"/>
        <rFont val="Calibri"/>
        <family val="2"/>
        <charset val="238"/>
        <scheme val="minor"/>
      </rPr>
      <t>Probówki do pozyskiwania surowicy z aktywatorem wykrzepiania i żelem separującym 2-3,5 ml</t>
    </r>
  </si>
  <si>
    <r>
      <rPr>
        <sz val="10"/>
        <color theme="1"/>
        <rFont val="Calibri"/>
        <family val="2"/>
        <charset val="238"/>
        <scheme val="minor"/>
      </rPr>
      <t>Probówki do pozyskiwania surowicy z aktywatorem wykrzepiania i żelem separującym 4-5 ml</t>
    </r>
  </si>
  <si>
    <r>
      <rPr>
        <sz val="10"/>
        <color theme="1"/>
        <rFont val="Calibri"/>
        <family val="2"/>
        <charset val="238"/>
        <scheme val="minor"/>
      </rPr>
      <t>Probówki do pozyskiwania osocza z heparyną litową o poj. 4 ml (13x75 mm)</t>
    </r>
  </si>
  <si>
    <r>
      <rPr>
        <sz val="10"/>
        <color theme="1"/>
        <rFont val="Calibri"/>
        <family val="2"/>
        <charset val="238"/>
        <scheme val="minor"/>
      </rPr>
      <t>Probówki zawierające antykoagulant K2-EDTAlubK3-EDTA  o poj.2,0-3,0 ml (13x75 mm)</t>
    </r>
  </si>
  <si>
    <r>
      <rPr>
        <sz val="10"/>
        <color theme="1"/>
        <rFont val="Calibri"/>
        <family val="2"/>
        <charset val="238"/>
        <scheme val="minor"/>
      </rPr>
      <t>Probówki zawierające antykoagulant K2-EDTAlubK3-EDTA  o poj.4 ml (13x75 mm),dodatkowa etykieta na dane pacjenta–probówka serologiczna</t>
    </r>
  </si>
  <si>
    <r>
      <rPr>
        <sz val="10"/>
        <color theme="1"/>
        <rFont val="Calibri"/>
        <family val="2"/>
        <charset val="238"/>
        <scheme val="minor"/>
      </rPr>
      <t>Probówki zawierające antykoagulant K2-EDTAlubK3-EDTA  o poj.6 ml (13x100 mm),dodatkowa etykieta na dane pacjenta-probówka serologiczna</t>
    </r>
  </si>
  <si>
    <r>
      <rPr>
        <sz val="10"/>
        <color theme="1"/>
        <rFont val="Calibri"/>
        <family val="2"/>
        <charset val="238"/>
        <scheme val="minor"/>
      </rPr>
      <t xml:space="preserve">Probówki do badań  koagulologicznych z 3,2% cytrynianem sodu, o poj. 1,8-2,0 ml (13x75 mm)  </t>
    </r>
  </si>
  <si>
    <r>
      <rPr>
        <sz val="10"/>
        <color theme="1"/>
        <rFont val="Calibri"/>
        <family val="2"/>
        <charset val="238"/>
        <scheme val="minor"/>
      </rPr>
      <t>Probówka do pozyskiwania krwi żylnej zawierające fluorek sodu + antykoagulant ( do oznaczania stężenia glukozy) , poj.1,8-2 ml(13x75 mm)</t>
    </r>
  </si>
  <si>
    <r>
      <rPr>
        <sz val="10"/>
        <color theme="1"/>
        <rFont val="Calibri"/>
        <family val="2"/>
        <charset val="238"/>
        <scheme val="minor"/>
      </rPr>
      <t>Probówki do  oznaczenia OB. obj. pobrania 1,2-2ml</t>
    </r>
  </si>
  <si>
    <t>Probówki zawierające antykoagulant K2-EDTA lub K3-EDTA  o poj.1,0 ml (13x75 mm)</t>
  </si>
  <si>
    <t xml:space="preserve">Pojemnik z PP na kał, z zakrętką i łopatką, z etykietą, sterylny
</t>
  </si>
  <si>
    <r>
      <rPr>
        <b/>
        <sz val="10"/>
        <color rgb="FF000000"/>
        <rFont val="Calibri"/>
        <family val="2"/>
        <charset val="238"/>
      </rPr>
      <t xml:space="preserve">DODATKOWE WYMAGANIA:
</t>
    </r>
    <r>
      <rPr>
        <sz val="10"/>
        <color theme="1"/>
        <rFont val="Calibri"/>
        <family val="2"/>
        <charset val="238"/>
      </rPr>
      <t xml:space="preserve"> 1. Fabrycznie kalibrowana próżnia w probówkach zapewniająca pobranie wystandaryzowanej objętości materiału do badań.
</t>
    </r>
    <r>
      <rPr>
        <sz val="10"/>
        <color rgb="FF000000"/>
        <rFont val="Calibri"/>
        <family val="2"/>
        <charset val="238"/>
      </rPr>
      <t xml:space="preserve"> 2. </t>
    </r>
    <r>
      <rPr>
        <sz val="10"/>
        <color theme="1"/>
        <rFont val="Calibri"/>
        <family val="2"/>
        <charset val="238"/>
      </rPr>
      <t>Probówki do badań z zakresu koagulologii</t>
    </r>
    <r>
      <rPr>
        <sz val="10"/>
        <color rgb="FF000000"/>
        <rFont val="Calibri"/>
        <family val="2"/>
        <charset val="238"/>
      </rPr>
      <t xml:space="preserve"> o podwójnej ściance  lub probówka w probówce
 3. Każdy element systemu zamkniętego opatrzony nazwą systemu lub nazwą producenta systemu
 4. Wszystkie elementy systemu są ze sobą kompatybilne.  Kompatybilność zweryfikowana zgodnie z instrukcjami wytwórców i przeprowadzono wskazane w nich działania zgodnie z tymi instrukcjami
 5. Probówki  muszą posiadać na  etykiecie :  
     - symbol sterylności,
     - symbol jednorazowości,
     - numer  katalogowy,
     - rodzaj odczynnika,
     - data przydatności do użycia,
     - nr serii,
     - znacznik pobierania na każdej probówce ( w postaci:  kreski, pierścienia lub trójkąta),
6. Próżnia kalibrowana na etapie produkcji
7. Probówki spełniające normę PN/EN 14820 lub równoważną oraz dyrektywę ISO 6710 lub równoważną w zakresie kodowania barwnego
8. Termin przydatności do użycia probówek i igieł nie mniej niż 6 m-ce od daty dostawy do Zamawiającego.  
Zamawiający dopuszcza odstępstwa od tej reguły w przypadku probówek do badań koagulologicznych dopuszcza probówki posiadające krótszy termin ważności (minimum 4 m-ce)
Data przydatności  nie ulega skróceniu po otwarciu najmniejszego opakowania handlowego.
9. Minimum dwuczęściowe zamknięcie probówek : wewnętrzny korek gumowy i zewnętrzna osłonka z twardego tworzywa
10. Oferowane produkty zabezpieczają personel przed kontaktem z krwią w trakcie pobierania , transportu i obróbki analitycznej materiału.
11. Wszystkie probówki mają być wykonane z materiału odpornego na stłuczenia, ukruszenia – tworzywo sztuczne. Jako wyjątek , Zamawiający dopuszcza szklane probówki do OB
12. W ramach umowy zostaną zapewnione przeglądy fazy przedlaboratoryjnej w oddziałach szpitalnych i punkcie pobrań - minimum 20 obserwacji - z przedstawieniem raportu zawierającego zalecenia dotyczące pobierania materiału, transportu do laboratorium oraz prawidłowej identyfikacji pacjenta. Raport ma służyć wytypowaniu obszarów do szkoleń , które zostaną przeprowadzone w każdym oddziale. Raport ma być sporządzony w formie pisemnej.
13. W ramach umowy Oferent zaoferuje szkolenie w formie internetowej lub stacjonarnej –na terenie Szpitala w systemie cyklicznym raz na 6 miesięcy .</t>
    </r>
  </si>
  <si>
    <r>
      <rPr>
        <b/>
        <sz val="10"/>
        <color theme="1"/>
        <rFont val="Calibri"/>
        <family val="2"/>
        <charset val="238"/>
      </rPr>
      <t xml:space="preserve">UWAGA! </t>
    </r>
    <r>
      <rPr>
        <sz val="10"/>
        <color theme="1"/>
        <rFont val="Calibri"/>
        <family val="2"/>
        <charset val="238"/>
      </rPr>
      <t xml:space="preserve">
* Wykonawca wycenia pozycję nr 14 tylko w przypadku met. Liniowej</t>
    </r>
  </si>
  <si>
    <t>Rurki do OB. ( tylko w przypadku met.liniowej)*</t>
  </si>
  <si>
    <t>Oznaczenie postępowania DTZ.382.9.2023</t>
  </si>
  <si>
    <t>Załącznik nr 2 do SWZ</t>
  </si>
  <si>
    <t>Pakiet nr 37 - Próżniowy system pobierania krwi</t>
  </si>
  <si>
    <t>8 = 6 x 7</t>
  </si>
  <si>
    <t>10 = 8 x 9</t>
  </si>
  <si>
    <t>11 = 8 + 10</t>
  </si>
  <si>
    <t>Pakiet nr 36 - Materiał 1x użytku do diagnostyki laboratoryjnej</t>
  </si>
  <si>
    <r>
      <t xml:space="preserve">Uwaga! Załącznik aktywny - należy podać cenę jednostkową netto (kolumna 7), oraz stawkę podatku VAT (kolumna 9) </t>
    </r>
    <r>
      <rPr>
        <b/>
        <sz val="10"/>
        <color rgb="FFFF0000"/>
        <rFont val="Calibri"/>
        <family val="2"/>
        <charset val="238"/>
      </rPr>
      <t xml:space="preserve">bez oznaczenia %. </t>
    </r>
    <r>
      <rPr>
        <b/>
        <sz val="10"/>
        <color rgb="FF000000"/>
        <rFont val="Calibri"/>
        <family val="2"/>
        <charset val="238"/>
      </rPr>
      <t xml:space="preserve">
Pozostałe komórki są obliczane automatycznie. </t>
    </r>
  </si>
  <si>
    <t>Pakiet nr 35 - Probówki sterylne, pojemniki sterylne</t>
  </si>
  <si>
    <t>Pakiet nr 34 - Worki do moczu</t>
  </si>
  <si>
    <t>Pakiet nr 33 - Wkład do ssaka</t>
  </si>
  <si>
    <t>Pakiet nr 32 - Zesatw do konikotomii</t>
  </si>
  <si>
    <t>Pakiet nr 31 - Igła do nakłuć szpiku kostnego</t>
  </si>
  <si>
    <t xml:space="preserve">Pakiet nr 1 - wyroby medyczne do higieny                                                                                                                                                                                                                         </t>
  </si>
  <si>
    <t>Pakiet nr 2 - czepki, maski</t>
  </si>
  <si>
    <t>Pakiet nr 3 - fartuchy chirurgiczne, ubrania</t>
  </si>
  <si>
    <t>Pakiet nr 5 - papier do EKG, żele EKG, USG, elektrody EKG</t>
  </si>
  <si>
    <t>Pakiet nr 6 - Woreczki laparskopowe</t>
  </si>
  <si>
    <t>Pakiet nr 7 - estaw do kaniulacji dużych naczyń, zestaw do drenażu opłucnej, igły do znieczulenia podpajęczynówkowego</t>
  </si>
  <si>
    <t>Pakiet nr 8 - Wyroby endoskopii</t>
  </si>
  <si>
    <t>Pakiet nr 9 - igły iniekcyjne, strzykawki, przedłużacze infuzyjne, do tlenu</t>
  </si>
  <si>
    <r>
      <rPr>
        <b/>
        <sz val="10"/>
        <color theme="1"/>
        <rFont val="Calibri"/>
        <family val="2"/>
        <charset val="238"/>
        <scheme val="minor"/>
      </rPr>
      <t xml:space="preserve">UWAGA!
Poz. 1- 7
</t>
    </r>
    <r>
      <rPr>
        <sz val="10"/>
        <color rgb="FF000000"/>
        <rFont val="Calibri"/>
        <family val="2"/>
        <charset val="238"/>
        <scheme val="minor"/>
      </rPr>
      <t xml:space="preserve">Kaniula dożylna -posiadająca dodatkowy samozamykający się port do wstrzyknięć. Kaniula wykonana z biokompatybilnego poliuretanu nowej generacji (potwierdzone badaniami klinicznymi dołączonymi do oferty), posiadająca 6 pasków kontrastujących w promieniach RTG wtopionych w materiał kaniuli (nie doklejanych). Możliwość identyfikacji radiologicznej położenia końca kaniul. Posiadająca zastawkę bezzwrotną zapobiegającą wypływaniu krwi, oraz samozamykający się korek górnego portu. Pakowane w opakowanie typu Blister,  uniemożliwiające przypadkowe otwarcie-zabezpieczające przed wilgocią. Na opakowaniu podana nazwa materiału. Kolor wg norm ISO dotyczących kaniul. Zakończenie końcówką Luer-Lock z koreczkiem. Jałowa z widoczną datą wazności na opakowaniu.
</t>
    </r>
  </si>
  <si>
    <t>Pakiet nr 10 - Kaniule</t>
  </si>
  <si>
    <t>Pakiet nr 11 - Rękawiczki diagnostyczne</t>
  </si>
  <si>
    <t>Pakiet nr 12 - Rękawiczki diagnostyczne</t>
  </si>
  <si>
    <t>Pakiet nr 13 - Materiały 1x użytku różne</t>
  </si>
  <si>
    <t>Pakiet nr 14 - Port bezigłowy</t>
  </si>
  <si>
    <t>Pakiet nr 15 - Łyżki laryngoskopowe</t>
  </si>
  <si>
    <t>Pakiet nr 16 - Maski tlenowe, zestaw do neubulizacji, dreny</t>
  </si>
  <si>
    <t>Pakiet nr 17 - Zestawy Yankauer</t>
  </si>
  <si>
    <t>Pakiet nr 18 - Testy do sterylizacji</t>
  </si>
  <si>
    <t xml:space="preserve">Liniowe wskaźniki chemiczne do sterylizacji parą wodną. Wyposażone są w pasek wskaźnikowy zmieniający kolor z białego na ciemnobrązowy/czarny po wystawieniu na działanie sterylizacji parowej. Wyrób zarejestrowano jako wieloparametrowy wskaźnik chemiczny klasy IV, zgodny z normami ANSI/AAMI/ISO 11140-1:2005 lub równoważnymi.
</t>
  </si>
  <si>
    <t>Pakiet nr 19 - Szczoteczki cytologiczne, wzierniki ginekologiczne</t>
  </si>
  <si>
    <t>Pakiet nr 20 - Filtr do badań spirometrycznych</t>
  </si>
  <si>
    <t>Pakiet nr 21 - Prześcieradła, podkłady w rolce</t>
  </si>
  <si>
    <t>Pakiet nr 22 - Cewniki</t>
  </si>
  <si>
    <t>Pakiet nr 23 - Uchwyt z elektrodą nożową</t>
  </si>
  <si>
    <t>Pakiet nr 24 - Próżnociąg położniczy</t>
  </si>
  <si>
    <t>Pakiet nr 25 - Opaski indentyfikacyjne</t>
  </si>
  <si>
    <t>Pakiet nr 26 - Rurki intubacyjne</t>
  </si>
  <si>
    <t>Pakiet nr 27 - Wkłady do ssaka</t>
  </si>
  <si>
    <t>Pakiet nr 28 - Maska kratniowa</t>
  </si>
  <si>
    <t>Pakiet nr 29 - Rękaw do sterylizacji</t>
  </si>
  <si>
    <r>
      <rPr>
        <b/>
        <sz val="10"/>
        <color rgb="FF000000"/>
        <rFont val="Calibri"/>
        <family val="2"/>
        <charset val="238"/>
        <scheme val="minor"/>
      </rPr>
      <t>Wyjaśnienie:</t>
    </r>
    <r>
      <rPr>
        <sz val="10"/>
        <color rgb="FF000000"/>
        <rFont val="Calibri"/>
        <family val="2"/>
        <charset val="238"/>
        <scheme val="minor"/>
      </rPr>
      <t xml:space="preserve">
Torebki wymienione w pakiecie przeznaczone są do zgrzewania.
Powyższy asortyment musi spełniać normy europejskie.</t>
    </r>
  </si>
  <si>
    <t>Pakiet nr 30 - Papier do sterylizacji</t>
  </si>
  <si>
    <r>
      <t xml:space="preserve">Uwaga! Załącznik aktywny - należy podać cenę jednostkową netto (kolumna 7), oraz stawkę podatku VAT (kolumna 9) </t>
    </r>
    <r>
      <rPr>
        <b/>
        <sz val="10"/>
        <color rgb="FFFF0000"/>
        <rFont val="Calibri"/>
        <family val="2"/>
        <charset val="238"/>
        <scheme val="minor"/>
      </rPr>
      <t xml:space="preserve">bez oznaczenia %. </t>
    </r>
    <r>
      <rPr>
        <b/>
        <sz val="10"/>
        <color rgb="FF000000"/>
        <rFont val="Calibri"/>
        <family val="2"/>
        <charset val="238"/>
        <scheme val="minor"/>
      </rPr>
      <t xml:space="preserve">
Pozostałe komórki są obliczane automatycznie. </t>
    </r>
  </si>
  <si>
    <r>
      <rPr>
        <b/>
        <sz val="10"/>
        <color rgb="FF000000"/>
        <rFont val="Calibri"/>
        <family val="2"/>
        <charset val="238"/>
        <scheme val="minor"/>
      </rPr>
      <t xml:space="preserve">UWAGA!
Poz. 1-7 </t>
    </r>
    <r>
      <rPr>
        <sz val="10"/>
        <color rgb="FF000000"/>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rgb="FF000000"/>
        <rFont val="Calibri"/>
        <family val="2"/>
        <charset val="238"/>
        <scheme val="minor"/>
      </rPr>
      <t xml:space="preserve">Poz. 8-11  
</t>
    </r>
    <r>
      <rPr>
        <sz val="10"/>
        <color rgb="FF000000"/>
        <rFont val="Calibri"/>
        <family val="2"/>
        <charset val="238"/>
        <scheme val="minor"/>
      </rPr>
      <t xml:space="preserve">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</si>
  <si>
    <r>
      <rPr>
        <b/>
        <sz val="10"/>
        <color rgb="FF000000"/>
        <rFont val="Calibri"/>
        <family val="2"/>
        <charset val="238"/>
        <scheme val="minor"/>
      </rPr>
      <t xml:space="preserve">UWAGA!
Poz. 8-9 
</t>
    </r>
    <r>
      <rPr>
        <sz val="10"/>
        <color rgb="FF000000"/>
        <rFont val="Calibri"/>
        <family val="2"/>
        <charset val="238"/>
        <scheme val="minor"/>
      </rPr>
      <t>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t>
    </r>
  </si>
  <si>
    <r>
      <rPr>
        <b/>
        <sz val="10"/>
        <color theme="1"/>
        <rFont val="Calibri"/>
        <family val="2"/>
        <charset val="238"/>
        <scheme val="minor"/>
      </rPr>
      <t>S</t>
    </r>
    <r>
      <rPr>
        <sz val="10"/>
        <color theme="1"/>
        <rFont val="Calibri"/>
        <family val="2"/>
        <charset val="238"/>
        <scheme val="minor"/>
      </rPr>
      <t>taza opaska uciskowa, automatyczna, wielorazowa, dobrze trzymający zatrzask z wytrzymałego tworzywa i nierozciągliwej gumy z plastikowym zapięciem. Szerokość ok. 2 cm dł. ok. 46 cm. Łatwa do szybkiej dezynfekcji. Jedna część stazy zakończona plastikową nasadką, druga część zakończona również plastikową nasadką ale spełniającą funkcję zapięcia. Zapięcie w pełni automatyczne.</t>
    </r>
  </si>
  <si>
    <r>
      <rPr>
        <sz val="10"/>
        <color theme="1"/>
        <rFont val="Calibri"/>
        <family val="2"/>
        <charset val="238"/>
        <scheme val="minor"/>
      </rPr>
      <t>Łyżka do laryngoskopu, światłowodowa, jednorazowa, typ McIntosh. Rozmiary 00, 0, 1, 2, 3, 4, 5 - wszystkie rozmiary łyżek muszą pochodzić od jednego producenta. Łyżka wykonana z niemagnetycznego stopu metalu, kompatybilna rękojeściami w standardzie ISO 7376 (tzw. zielona specyfikacja). Mocowanie  światłowodu zatopione w tworzywie sztucznym koloru zielonego, ułatwiającym identyfikację ze standardem ISO 7376.</t>
    </r>
    <r>
      <rPr>
        <b/>
        <sz val="10"/>
        <color theme="1"/>
        <rFont val="Calibri"/>
        <family val="2"/>
        <charset val="238"/>
        <scheme val="minor"/>
      </rPr>
      <t xml:space="preserve"> </t>
    </r>
    <r>
      <rPr>
        <sz val="10"/>
        <color theme="1"/>
        <rFont val="Calibri"/>
        <family val="2"/>
        <charset val="238"/>
        <scheme val="minor"/>
      </rPr>
      <t>Światłowód nieosłonięty, doświetlający wnętrze jamy ustnej i gardło. Zakończenie łyżki od strony pacjenta atraumatyczne, zaokrąglone (przekrój w formie walca), pogrubione. Mocowanie w rękojeści zatrzaskiem kulkowym w postaci 3 kulek stabilizujących. Stopka mocująca do rękojeści wykonana ze stopu metalu. Wyraźne oznakowanie na łyżce, po stronie wyprowadzenia światłowodu, następujących informacji: rozmiar łyżki, symbol CE, numer seryjny, symbol „nie do powtórnego użycia” (przekreślona cyfra 2), logo i nazwa producenta.  Na opakowaniu jednostkowym data ważności łyżki min. 5 lat od daty produkcji - wymagane potwierdzenie producenta. Możliwość stosowania łyżki w polu magnetycznym - potwierdzenie od producenta. Opakowanie podwójna folia. Na opakowaniu jednostkowym etykieta zawierająca: nr katalogowy, nazwa produktu w języku polskim, rozmiar, LOT, kod handlowy, nazwa producenta. Produkt bez zawartości lateksu i DEHP.</t>
    </r>
  </si>
  <si>
    <t xml:space="preserve">Taśma samoprzylepna ze wskaźnikami sterylizacji przeznaczona jest do zamykania pakietów do sterylizacji parą wodną, gorącym suchym powietrzem i tlenkiem etylenu, 25mm x 50m, para wodna
</t>
  </si>
  <si>
    <r>
      <rPr>
        <sz val="10"/>
        <color theme="1"/>
        <rFont val="Calibri"/>
        <family val="2"/>
        <charset val="238"/>
        <scheme val="minor"/>
      </rPr>
      <t>Cewnik urologiczny Nelaton, rozm.6,8,10,12,14,16,18,20,24,</t>
    </r>
    <r>
      <rPr>
        <sz val="10"/>
        <color rgb="FF000000"/>
        <rFont val="Calibri"/>
        <family val="2"/>
        <charset val="238"/>
        <scheme val="minor"/>
      </rPr>
      <t>wykonane z PCW o jakości medycznej i twardości ok. 76° ShA, powierzchnia satynowa (”zmrożona”),posiada dwa otwory boczne naprzemianległe  oraz atraumatyczne zakończenie, jednorazowego użytku, jałowe, sterylizowane w tlenku etylenu, kolor konektora oznaczający kod średnicy cewnika</t>
    </r>
  </si>
  <si>
    <r>
      <rPr>
        <sz val="10"/>
        <color theme="1"/>
        <rFont val="Calibri"/>
        <family val="2"/>
        <charset val="238"/>
        <scheme val="minor"/>
      </rPr>
      <t>Cewnik urologiczny Tieman, rozm.8,10,12,14,16,18,20,</t>
    </r>
    <r>
      <rPr>
        <sz val="10"/>
        <color rgb="FF000000"/>
        <rFont val="Calibri"/>
        <family val="2"/>
        <charset val="238"/>
        <scheme val="minor"/>
      </rPr>
      <t>wykonane z PCW o jakości medycznej i twardości ok. 76° ShA, powierzchnia satynowa (”zmrożona”),posiada dwa otwory boczne naprzemianległe  oraz ślepo zakończony zagięty koniec , jednorazowego użytku, jałowe, sterylizowane w tlenku etylenu, kolor konektora oznaczający kod średnicy cewnika</t>
    </r>
  </si>
  <si>
    <r>
      <rPr>
        <sz val="10"/>
        <color theme="1"/>
        <rFont val="Calibri"/>
        <family val="2"/>
        <charset val="238"/>
        <scheme val="minor"/>
      </rPr>
      <t xml:space="preserve">Zgłębnik żołądkowy , rozm. 12,14,16,18,20,22,24, długość 120 cm wyposażony w zatyczkę, wykonany z medycznego PCV o „zmrożonej” powierzchni, posiada cztery otwory boczne naprzemianległe oraz atraumatyczne zakończenie, posiada cztery znaczniki głębokości.
</t>
    </r>
  </si>
  <si>
    <r>
      <rPr>
        <sz val="10"/>
        <color theme="1"/>
        <rFont val="Calibri"/>
        <family val="2"/>
        <charset val="238"/>
      </rPr>
      <t>Przedłużacz obwodu – łącznik do rurek intubacyjnych lub tracheotomijnych, przezroczysta rura karbowana, długość 15 cm
jałowy, jednorazowego użytku.</t>
    </r>
    <r>
      <rPr>
        <sz val="10"/>
        <color rgb="FF000000"/>
        <rFont val="Calibri"/>
        <family val="2"/>
        <charset val="238"/>
      </rPr>
      <t xml:space="preserve">
</t>
    </r>
  </si>
  <si>
    <r>
      <t xml:space="preserve">Wkłady 1500-2500 ml z proszkiem żelującym
- wkład ze zintegrowaną pokrywą z dwoma portami: portem do pacjenta i portem do połączenia szeregowego, dwa uchwyty na pokrywie w kształcie pętli, umożliwiające obsługę przez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t>
    </r>
    <r>
      <rPr>
        <sz val="10"/>
        <color theme="1"/>
        <rFont val="Calibri"/>
        <family val="2"/>
        <charset val="238"/>
        <scheme val="minor"/>
      </rPr>
      <t>- na pokrywie króciec obrotowy, przyłączeniowy typu schodkowego o średnicy wew.min. 7 mm</t>
    </r>
    <r>
      <rPr>
        <sz val="10"/>
        <color rgb="FF000000"/>
        <rFont val="Calibri"/>
        <family val="2"/>
        <charset val="238"/>
        <scheme val="minor"/>
      </rPr>
      <t xml:space="preserve">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r>
  </si>
  <si>
    <t xml:space="preserve">Myjka nieprzemakalna 1 x użytku
- wykonana z miękkiego, delikatnego
  i chłonnego materiału
- odporna na rozrywanie
- możliwość założenia na dłoń
- gramatura celulozy 80g/m2
- rozmiar 16 x 22 cm
- sucha, nie nasączona żadnymi
  substancjami myjącymi
</t>
  </si>
  <si>
    <t xml:space="preserve">Myjka- rękawica -  nieprzemakalna 1 x użytku
- nasączona obustronnie środkami
  myjącymi o naturalnym PH 5,5
- wykonana w 100% z włókien poliestrowych
- obie warstwy myjki  nie podfoliowane
- rozmiar 15 cm x 22 cm
- gramatura 65g/m2
- produkt pozbawiony lateksu
- opak. jedn. a 12 szt
</t>
  </si>
  <si>
    <t xml:space="preserve">Gąbka z chlorexydyną
- jednorazowa gąbka nasączona 25 ml substancją myjącą oraz 4% roztworem chlorheksydyny (nie zawierająca mydła).
 - rozmiar 12cm x 8cm x 2,5cm,
- wykonana z poliuretanu
- pakowana pojedynczo w opakowania foliowe
- zarejestrowana jako wyrób medyczny
</t>
  </si>
  <si>
    <t xml:space="preserve">
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
</t>
  </si>
  <si>
    <t xml:space="preserve">Czepek pielęgniarski typu Beret
- jednorazowego użytku                                                        - średnica ok. 47 cm +/- 2cm, op. 100 szt
</t>
  </si>
  <si>
    <t xml:space="preserve">Maska chirurgiczna
- 3-warstwowa
- na gumkę
- jednorazowego użytku op. 100 szt.
</t>
  </si>
  <si>
    <t xml:space="preserve">Spodenki do kolonoskopii, zielone, rozmiar uniwersalny op. 100 szt.
</t>
  </si>
  <si>
    <t xml:space="preserve">Majtki do badań, jednorazowego użytku, niejałowe, wykonane z włókniny polipropylenowej o gramaturze 40 g/m², zapewniają pacjentowi poczucie intymności podczas zabiegów, rozmiar uniwersalny, kolor granatowy op 100 szt.
</t>
  </si>
  <si>
    <t xml:space="preserve">Maska tlenowa z drenem, dorośli, jednorazowego użytku, przezroczysta, przylegająca pod brodę, dren o długości 210 cm ze standardową końcówką do tlenu. Wszystkie elementy zapakowane w jedno opakowanie producenta, na każdym opakowaniu jednostkowym data ważności, numer serii, nr katalogowy. Produkt bez lateksu i ftalanów DEHP.
</t>
  </si>
  <si>
    <t xml:space="preserve">Dren tlenowy ze standardowymi złączami o długości 210 cm. Nie załamujący się dren o przekroju gwiazdkowym.  Pakowany pojedynczo, na każdym opakowaniu jednostkowym data ważności, numer serii, nr katalogowy. Produkt bez zawartości DEHP.
</t>
  </si>
  <si>
    <t xml:space="preserve">Kaniula do podawania tlenu przez nos tzw. ”wąsy tlenowe” końcówki do nosa proste dla dorosłych. Długość drenu 210 cm zakończony standardowym złączem do tlenu. Pakowany pojedynczo, na opakowaniu jednostkowym data ważności, numer serii, nr katalogowy. Bez zawartości lateksu i ftalanów DEHP.
</t>
  </si>
  <si>
    <t xml:space="preserve">Kateter typ REDON, dren do odsysania ran, wykonany z PCV, rozmiar CH 6 -30
</t>
  </si>
  <si>
    <t xml:space="preserve">Wymiennik ciepła i wilgoci dla pacjentów na własnym oddechu tzw. sztuczny nos, piankowy wkład wymiennika HME. Produkt  posiadający zastawkę oddechową / do odsysania, port do podłączenia tlenu o średnicy 5mm. Martwa przestrzeń 17ml, waga max 5g, zakres objętości oddechowej VT=50-1000ml. Utrata wilgoci przy VT250ml - max 10,1 mg/l, przy VT500ml - 12,3 mg/l.  Długość całkowita max. 30mm, pakowany pojedynczo. Produkt czysty mikrobiologicznie.
</t>
  </si>
  <si>
    <t xml:space="preserve">Rurka  intubacyjna zbrojona z mankietem niskociśnieniowym, rozm. 7,0; 7,5;8,0;8,5;9,0; 9,5; 10,0 silikonowana, z linią Rtg na całej długości, podziałka na rurce co 1 cm, na baloniku kontrolnym znajduje się numer rurki  i nazwa producenta , posiada trzy oznaczenia rozmiaru: na rurce, na baloniku i na łączniku, posiada dwa oringi umożliwiające określenie głębokości
</t>
  </si>
  <si>
    <t xml:space="preserve">Rurka ustno- gardłowa, rozm.2-8 cm; 3-9 cm; 4-10 cm;5-11 cm; 6-12 cm, opakowanie jednostkowe- foliowe
</t>
  </si>
  <si>
    <t xml:space="preserve">Rurka krtaniowa LTD numer 3,4 ,5
</t>
  </si>
  <si>
    <t xml:space="preserve">Rurka tracheotomijna rozm.7,8,9,10,
</t>
  </si>
  <si>
    <t xml:space="preserve">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
</t>
  </si>
  <si>
    <t xml:space="preserve">
Wkład 1 litr, jednorazowy wykonane z miękkiego, usztywnionego tworzywa dla większej stabilności i bezpieczeństwa
uszczelniane automatycznie po włączeniu ssania – bez potrzeby wciskania wkładu do końca w kanister
skala co 100 ml wytłoczona na każdym wkładzie 2- i 3-litrowym
zarówno króciec ssący, jak i port pacjenta umieszczone bezpośrednio na pokrywie wkładu
wyposażone w filtr hydrofobowy i zastawkę antyrefluksową
posiadają zatyczki do zatkania wlotów po zakończeniu ssania oraz uchwyty do łatwego demontażu
kompatybilne z kanistrami wielorazowego użytku VacSax o odpowiadającej pojemności
</t>
  </si>
  <si>
    <t xml:space="preserve">
Igła do aspiracji szpiku kostnego 15Gx6,8cm. Bezpieczna i łatwa aspiracja z mostka lub talerza biodrowego. Ergonomicznie zaprojektowany uchwyt typu „Twist-Lock” w połączeniu z ostrzem igły zapewniający użytkownikowi wygodę podczas penetracji kości. Regulowany zdejmowany
ogranicznik głębokości wkłucia zapewniający bezpieczną procedurę aspiracji szpiku z mostka oraz talerza biodrowego.
Połączenie typu „Luer-Lock” dla strzykawki.
</t>
  </si>
  <si>
    <t>Pakiet nr 4 - Pojemniki na odpady, pojemnik do badań</t>
  </si>
  <si>
    <t>Statyw do meytody lagarytmicznej*</t>
  </si>
  <si>
    <r>
      <rPr>
        <b/>
        <sz val="10"/>
        <color theme="1"/>
        <rFont val="Calibri"/>
        <family val="2"/>
        <charset val="238"/>
      </rPr>
      <t xml:space="preserve">UWAGA! </t>
    </r>
    <r>
      <rPr>
        <sz val="10"/>
        <color theme="1"/>
        <rFont val="Calibri"/>
        <family val="2"/>
        <charset val="238"/>
      </rPr>
      <t xml:space="preserve">
* Wykonawca wycenia pozycję nr 19 tylko w przypadku met. Logarytmicznej</t>
    </r>
  </si>
  <si>
    <r>
      <t xml:space="preserve">Opaski do identyfikacji niemowląt ( w kolorze różowym i niebieskim), opaska wykonana z folii medycznej nie powodującej podrażnień i uczuleń, umożliwiającej wprowadzenie do środka karteczki z danymi osobowymi, posiada zatrzask umożliwiający zdjęcie jej bez uszkodzenia, długość 16 cm, </t>
    </r>
    <r>
      <rPr>
        <sz val="10"/>
        <color rgb="FFFF0000"/>
        <rFont val="Calibri"/>
        <family val="2"/>
        <charset val="238"/>
      </rPr>
      <t>op. a'100 szt.</t>
    </r>
  </si>
  <si>
    <r>
      <t xml:space="preserve">Opaski do identyfikacji dorosłych i dla dzieci, opaska wykonana z folii medycznej nie powodującej podrażnień i uczuleń, umożliwiającej wprowadzenie do środka karteczki z danymi osobowymi, posiada zatrzask umożliwiający zdjęcie jej bez uszkodzenia, długość 16 cm, </t>
    </r>
    <r>
      <rPr>
        <sz val="10"/>
        <color rgb="FFFF0000"/>
        <rFont val="Calibri"/>
        <family val="2"/>
        <charset val="238"/>
      </rPr>
      <t>op. a'100 szt.</t>
    </r>
  </si>
  <si>
    <r>
      <t xml:space="preserve">Strzykawka 100 ml  do cewników
- strzykawka typu Żaneta z końcówką
   cewnikową </t>
    </r>
    <r>
      <rPr>
        <sz val="10"/>
        <color rgb="FFFF0000"/>
        <rFont val="Calibri"/>
        <family val="2"/>
        <charset val="238"/>
        <scheme val="minor"/>
      </rPr>
      <t>(ścięta prosto)</t>
    </r>
    <r>
      <rPr>
        <sz val="10"/>
        <color rgb="FF000000"/>
        <rFont val="Calibri"/>
        <family val="2"/>
        <charset val="238"/>
        <scheme val="minor"/>
      </rPr>
      <t xml:space="preserve">
- posiadająca podwójne uszczelnienie
  tłoka oraz podwójna skala pomiarowa
- wyposażona w dodatkowy łącznik  
  redukcyjny LUER
- sterylna - opakowanie folia-papier</t>
    </r>
  </si>
  <si>
    <r>
      <t xml:space="preserve">Zamknięty system dostępu naczyniowego o laminarnym torze przepływu, przezroczysty, bezigłowy, sterylny, zabezpieczony protektorem męskim, pakowany pojedynczo, rozmiar 20,06 mm waga 1g. Kompatybilny z końcówką luer-lok, z łatwą jednorodną materiałową powierzchnią do dezynfekcji, jednoelementową, przezierną, podzielną membraną osadzoną zewnętrznie na poliwęglanowym przezroczystym konektorze, wystającą częściowo nad obudowę, niesprzyjającą kolonizacji bakterii. Bez mechanicznych części wewnętrznych, prędkość przepływu 533ml/min. Wytrzymały na ciśnienie 45 PSI o objętości wypełnienia 0,16 ml. Ilość aktywacji 100. Dostosowany do użytku z krwią, tłuszczami, alkoholami oraz lekami chemioterapeutycznymi. </t>
    </r>
    <r>
      <rPr>
        <strike/>
        <sz val="10"/>
        <color rgb="FFFF0000"/>
        <rFont val="Calibri"/>
        <family val="2"/>
        <charset val="238"/>
        <scheme val="minor"/>
      </rPr>
      <t>Ten sam producent co kaniule dla zachowania pełnej kompatybilności i szczelności połączeń</t>
    </r>
    <r>
      <rPr>
        <sz val="10"/>
        <color rgb="FF000000"/>
        <rFont val="Calibri"/>
        <family val="2"/>
        <charset val="238"/>
        <scheme val="minor"/>
      </rPr>
      <t xml:space="preserve"> op. 50 szt.</t>
    </r>
  </si>
  <si>
    <r>
      <t xml:space="preserve">Testy do sterylizacji V klasy,  zgodny z normami ANSI/AAMI/ISO 11140-1:2005 lub równoważnymi.  Do użycia w celu określenia wrunków procesu sterylizacji, </t>
    </r>
    <r>
      <rPr>
        <sz val="10"/>
        <color rgb="FFFF0000"/>
        <rFont val="Calibri"/>
        <family val="2"/>
        <charset val="238"/>
        <scheme val="minor"/>
      </rPr>
      <t>samoklejący, oznaczenia na teście w języku polskim,</t>
    </r>
    <r>
      <rPr>
        <sz val="10"/>
        <color rgb="FF000000"/>
        <rFont val="Calibri"/>
        <family val="2"/>
        <charset val="238"/>
        <scheme val="minor"/>
      </rPr>
      <t xml:space="preserve"> Op= 500 szt.
</t>
    </r>
  </si>
  <si>
    <t>Woreczki laparoskopowe, jednorazowego użytku, jałowe.
worki wykonane z przeziernego poliuretanu nieprzepuszczającego płynów. Powinny gwarantować wytrzymałość na wysokie naprężenie i ciśnienie. Pojemność 200 ml, wymiary 85 mm x 200 mm. Worek osadzony w tulei do trokara 10 mm. Nie ma konieczności wypychacza.</t>
  </si>
  <si>
    <r>
      <t xml:space="preserve">Przedłużacz infuzyjny biały 150 cm
z PCV Luer-Lock, </t>
    </r>
    <r>
      <rPr>
        <sz val="10"/>
        <color rgb="FFFF0000"/>
        <rFont val="Calibri"/>
        <family val="2"/>
        <charset val="238"/>
        <scheme val="minor"/>
      </rPr>
      <t>średnica drenu 1,24 mm</t>
    </r>
  </si>
  <si>
    <r>
      <t xml:space="preserve">Przedłużacz infuzyjny bursztynowy
150 cm z PCV Luer-Lock, </t>
    </r>
    <r>
      <rPr>
        <sz val="10"/>
        <color rgb="FFFF0000"/>
        <rFont val="Calibri"/>
        <family val="2"/>
        <charset val="238"/>
        <scheme val="minor"/>
      </rPr>
      <t>średnica drenu 1,24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</si>
</sst>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415]0.00"/>
    <numFmt numFmtId="165" formatCode="[$-415]#,##0.00"/>
    <numFmt numFmtId="166" formatCode="[$-415]General"/>
    <numFmt numFmtId="167" formatCode="&quot; &quot;#,##0&quot;      &quot;;&quot;-&quot;#,##0&quot;      &quot;;&quot; -&quot;#&quot;      &quot;;@&quot; &quot;"/>
    <numFmt numFmtId="168" formatCode="&quot; &quot;#,##0.00&quot;      &quot;;&quot;-&quot;#,##0.00&quot;      &quot;;&quot; -&quot;#&quot;      &quot;;@&quot; &quot;"/>
    <numFmt numFmtId="169" formatCode="&quot; &quot;#,##0.00&quot; zł &quot;;&quot;-&quot;#,##0.00&quot; zł &quot;;&quot; -&quot;#&quot; zł &quot;;&quot; &quot;@&quot; &quot;"/>
    <numFmt numFmtId="170" formatCode="#,##0.00&quot; &quot;[$zł-415];[Red]&quot;-&quot;#,##0.00&quot; &quot;[$zł-415]"/>
  </numFmts>
  <fonts count="31">
    <font>
      <sz val="11"/>
      <color theme="1"/>
      <name val="Arial"/>
      <family val="2"/>
      <charset val="238"/>
    </font>
    <font>
      <sz val="11"/>
      <color theme="1"/>
      <name val="Calibri"/>
      <family val="2"/>
      <charset val="238"/>
      <scheme val="minor"/>
    </font>
    <font>
      <sz val="11"/>
      <color rgb="FF000000"/>
      <name val="Czcionka tekstu podstawowego"/>
      <charset val="238"/>
    </font>
    <font>
      <b/>
      <i/>
      <sz val="16"/>
      <color theme="1"/>
      <name val="Arial"/>
      <family val="2"/>
      <charset val="238"/>
    </font>
    <font>
      <sz val="10"/>
      <color rgb="FF000000"/>
      <name val="Arial"/>
      <family val="2"/>
      <charset val="238"/>
    </font>
    <font>
      <b/>
      <i/>
      <u/>
      <sz val="11"/>
      <color theme="1"/>
      <name val="Arial"/>
      <family val="2"/>
      <charset val="238"/>
    </font>
    <font>
      <b/>
      <sz val="10"/>
      <color rgb="FF000000"/>
      <name val="Calibri"/>
      <family val="2"/>
      <charset val="238"/>
    </font>
    <font>
      <sz val="11"/>
      <color rgb="FF000000"/>
      <name val="Calibri"/>
      <family val="2"/>
      <charset val="238"/>
    </font>
    <font>
      <b/>
      <u/>
      <sz val="10"/>
      <color rgb="FF000000"/>
      <name val="Calibri"/>
      <family val="2"/>
      <charset val="238"/>
    </font>
    <font>
      <sz val="10"/>
      <color rgb="FF000000"/>
      <name val="Calibri"/>
      <family val="2"/>
      <charset val="238"/>
    </font>
    <font>
      <sz val="10"/>
      <color theme="1"/>
      <name val="Calibri"/>
      <family val="2"/>
      <charset val="238"/>
    </font>
    <font>
      <sz val="10"/>
      <color rgb="FF00000A"/>
      <name val="Calibri"/>
      <family val="2"/>
      <charset val="238"/>
    </font>
    <font>
      <sz val="10"/>
      <color rgb="FFFF0000"/>
      <name val="Calibri"/>
      <family val="2"/>
      <charset val="238"/>
    </font>
    <font>
      <sz val="11"/>
      <color rgb="FFFF0000"/>
      <name val="Czcionka tekstu podstawowego"/>
      <charset val="238"/>
    </font>
    <font>
      <sz val="10"/>
      <color rgb="FF000000"/>
      <name val="Czcionka tekstu podstawowego"/>
      <charset val="238"/>
    </font>
    <font>
      <b/>
      <sz val="10"/>
      <color theme="1"/>
      <name val="Calibri"/>
      <family val="2"/>
      <charset val="238"/>
    </font>
    <font>
      <b/>
      <sz val="11"/>
      <color rgb="FF000000"/>
      <name val="Calibri"/>
      <family val="2"/>
      <charset val="238"/>
    </font>
    <font>
      <sz val="9"/>
      <color rgb="FF000000"/>
      <name val="Verdana"/>
      <family val="2"/>
      <charset val="238"/>
    </font>
    <font>
      <sz val="10"/>
      <color rgb="FFFF3333"/>
      <name val="Calibri"/>
      <family val="2"/>
      <charset val="238"/>
    </font>
    <font>
      <sz val="10"/>
      <color rgb="FFFF3333"/>
      <name val="Czcionka tekstu podstawowego"/>
      <charset val="238"/>
    </font>
    <font>
      <sz val="11"/>
      <color theme="1"/>
      <name val="Calibri"/>
      <family val="2"/>
      <charset val="238"/>
    </font>
    <font>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b/>
      <sz val="10"/>
      <color rgb="FFFF0000"/>
      <name val="Calibri"/>
      <family val="2"/>
      <charset val="238"/>
      <scheme val="minor"/>
    </font>
    <font>
      <b/>
      <sz val="10"/>
      <color rgb="FFFF0000"/>
      <name val="Calibri"/>
      <family val="2"/>
      <charset val="238"/>
    </font>
    <font>
      <b/>
      <sz val="10"/>
      <color rgb="FF000000"/>
      <name val="Calibri"/>
      <family val="2"/>
      <charset val="238"/>
      <scheme val="minor"/>
    </font>
    <font>
      <sz val="9"/>
      <color rgb="FF000000"/>
      <name val="Calibri"/>
      <family val="2"/>
      <charset val="238"/>
      <scheme val="minor"/>
    </font>
    <font>
      <b/>
      <u/>
      <sz val="10"/>
      <color rgb="FF000000"/>
      <name val="Calibri"/>
      <family val="2"/>
      <charset val="238"/>
      <scheme val="minor"/>
    </font>
    <font>
      <sz val="10"/>
      <color rgb="FFFF0000"/>
      <name val="Calibri"/>
      <family val="2"/>
      <charset val="238"/>
      <scheme val="minor"/>
    </font>
    <font>
      <strike/>
      <sz val="10"/>
      <color rgb="FFFF0000"/>
      <name val="Calibri"/>
      <family val="2"/>
      <charset val="238"/>
      <scheme val="minor"/>
    </font>
  </fonts>
  <fills count="5">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00B0F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21">
    <xf numFmtId="0" fontId="0" fillId="0" borderId="0"/>
    <xf numFmtId="43" fontId="1" fillId="0" borderId="0" applyFont="0" applyFill="0" applyBorder="0" applyAlignment="0" applyProtection="0"/>
    <xf numFmtId="168" fontId="2" fillId="0" borderId="0"/>
    <xf numFmtId="169" fontId="2" fillId="0" borderId="0"/>
    <xf numFmtId="166" fontId="2" fillId="0" borderId="0"/>
    <xf numFmtId="0" fontId="3" fillId="0" borderId="0">
      <alignment horizontal="center"/>
    </xf>
    <xf numFmtId="0" fontId="3" fillId="0" borderId="0">
      <alignment horizontal="center" textRotation="90"/>
    </xf>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5" fillId="0" borderId="0"/>
    <xf numFmtId="170" fontId="5" fillId="0" borderId="0"/>
  </cellStyleXfs>
  <cellXfs count="155">
    <xf numFmtId="0" fontId="0" fillId="0" borderId="0" xfId="0"/>
    <xf numFmtId="166" fontId="7" fillId="0" borderId="0" xfId="4" applyFont="1"/>
    <xf numFmtId="166" fontId="6" fillId="0" borderId="0" xfId="4" applyFont="1" applyAlignment="1">
      <alignment horizontal="center" vertical="center" wrapText="1"/>
    </xf>
    <xf numFmtId="166" fontId="2" fillId="0" borderId="0" xfId="4"/>
    <xf numFmtId="166" fontId="9" fillId="0" borderId="0" xfId="4" applyFont="1"/>
    <xf numFmtId="166" fontId="6" fillId="0" borderId="1" xfId="4" applyFont="1" applyBorder="1" applyAlignment="1">
      <alignment horizontal="center" vertical="center"/>
    </xf>
    <xf numFmtId="166" fontId="6" fillId="0" borderId="1" xfId="4" applyFont="1" applyBorder="1" applyAlignment="1">
      <alignment horizontal="center" vertical="center" wrapText="1"/>
    </xf>
    <xf numFmtId="166" fontId="6" fillId="0" borderId="1" xfId="4" applyFont="1" applyBorder="1" applyAlignment="1">
      <alignment horizontal="center"/>
    </xf>
    <xf numFmtId="166" fontId="9" fillId="0" borderId="1" xfId="4" applyFont="1" applyBorder="1" applyAlignment="1">
      <alignment horizontal="center" vertical="center"/>
    </xf>
    <xf numFmtId="166" fontId="9" fillId="0" borderId="1" xfId="4" applyFont="1" applyBorder="1" applyAlignment="1">
      <alignment horizontal="left" vertical="center" wrapText="1"/>
    </xf>
    <xf numFmtId="166" fontId="9" fillId="0" borderId="1" xfId="4" applyFont="1" applyBorder="1" applyAlignment="1">
      <alignment horizontal="center"/>
    </xf>
    <xf numFmtId="166" fontId="9" fillId="0" borderId="2" xfId="11" applyFont="1" applyBorder="1" applyAlignment="1">
      <alignment horizontal="center" vertical="center"/>
    </xf>
    <xf numFmtId="167" fontId="9" fillId="0" borderId="1" xfId="2" applyNumberFormat="1" applyFont="1" applyBorder="1" applyAlignment="1">
      <alignment horizontal="center" vertical="center" wrapText="1"/>
    </xf>
    <xf numFmtId="164" fontId="9" fillId="0" borderId="3" xfId="4" applyNumberFormat="1" applyFont="1" applyBorder="1" applyAlignment="1">
      <alignment horizontal="center" vertical="center"/>
    </xf>
    <xf numFmtId="164" fontId="9" fillId="0" borderId="1" xfId="4" applyNumberFormat="1" applyFont="1" applyBorder="1" applyAlignment="1">
      <alignment horizontal="center" vertical="center"/>
    </xf>
    <xf numFmtId="165" fontId="9" fillId="0" borderId="1" xfId="2" applyNumberFormat="1" applyFont="1" applyBorder="1" applyAlignment="1">
      <alignment horizontal="center" vertical="center"/>
    </xf>
    <xf numFmtId="166" fontId="9" fillId="0" borderId="1" xfId="11" applyFont="1" applyBorder="1" applyAlignment="1">
      <alignment horizontal="left" vertical="center" wrapText="1"/>
    </xf>
    <xf numFmtId="166" fontId="9" fillId="0" borderId="1" xfId="11" applyFont="1" applyBorder="1"/>
    <xf numFmtId="164" fontId="9" fillId="0" borderId="3" xfId="4" applyNumberFormat="1" applyFont="1" applyBorder="1" applyAlignment="1">
      <alignment horizontal="center" vertical="center" wrapText="1"/>
    </xf>
    <xf numFmtId="164" fontId="6" fillId="0" borderId="5" xfId="2" applyNumberFormat="1" applyFont="1" applyBorder="1" applyAlignment="1">
      <alignment horizontal="center" vertical="center"/>
    </xf>
    <xf numFmtId="168" fontId="9" fillId="0" borderId="0" xfId="2" applyFont="1"/>
    <xf numFmtId="166" fontId="9" fillId="0" borderId="1" xfId="11" applyFont="1" applyBorder="1" applyAlignment="1">
      <alignment horizontal="center" vertical="center"/>
    </xf>
    <xf numFmtId="167" fontId="9" fillId="0" borderId="1" xfId="2" applyNumberFormat="1" applyFont="1" applyBorder="1" applyAlignment="1">
      <alignment horizontal="center" vertical="center"/>
    </xf>
    <xf numFmtId="166" fontId="9" fillId="2" borderId="1" xfId="4" applyFont="1" applyFill="1" applyBorder="1" applyAlignment="1">
      <alignment horizontal="center" vertical="center"/>
    </xf>
    <xf numFmtId="166" fontId="9" fillId="2" borderId="1" xfId="4" applyFont="1" applyFill="1" applyBorder="1" applyAlignment="1">
      <alignment horizontal="left" vertical="center" wrapText="1"/>
    </xf>
    <xf numFmtId="166" fontId="9" fillId="2" borderId="1" xfId="4" applyFont="1" applyFill="1" applyBorder="1" applyAlignment="1">
      <alignment horizontal="center"/>
    </xf>
    <xf numFmtId="166" fontId="9" fillId="2" borderId="1" xfId="11" applyFont="1" applyFill="1" applyBorder="1" applyAlignment="1">
      <alignment horizontal="center" vertical="center"/>
    </xf>
    <xf numFmtId="167" fontId="9" fillId="2" borderId="1" xfId="2" applyNumberFormat="1" applyFont="1" applyFill="1" applyBorder="1" applyAlignment="1">
      <alignment horizontal="center" vertical="center"/>
    </xf>
    <xf numFmtId="164" fontId="9" fillId="2" borderId="1" xfId="4" applyNumberFormat="1" applyFont="1" applyFill="1" applyBorder="1" applyAlignment="1">
      <alignment horizontal="center" vertical="center"/>
    </xf>
    <xf numFmtId="165" fontId="9" fillId="2" borderId="1" xfId="2" applyNumberFormat="1" applyFont="1" applyFill="1" applyBorder="1" applyAlignment="1">
      <alignment horizontal="center" vertical="center"/>
    </xf>
    <xf numFmtId="166" fontId="9" fillId="0" borderId="6" xfId="4" applyFont="1" applyBorder="1" applyAlignment="1">
      <alignment wrapText="1"/>
    </xf>
    <xf numFmtId="166" fontId="11" fillId="0" borderId="1" xfId="4" applyFont="1" applyBorder="1" applyAlignment="1">
      <alignment horizontal="left" vertical="center" wrapText="1"/>
    </xf>
    <xf numFmtId="166" fontId="9" fillId="0" borderId="0" xfId="4" applyFont="1" applyAlignment="1">
      <alignment wrapText="1"/>
    </xf>
    <xf numFmtId="166" fontId="13" fillId="0" borderId="0" xfId="4" applyFont="1"/>
    <xf numFmtId="166" fontId="9" fillId="0" borderId="1" xfId="4" applyFont="1" applyBorder="1" applyAlignment="1">
      <alignment wrapText="1"/>
    </xf>
    <xf numFmtId="166" fontId="9" fillId="0" borderId="0" xfId="4" applyFont="1" applyAlignment="1">
      <alignment horizontal="left" vertical="center" wrapText="1"/>
    </xf>
    <xf numFmtId="166" fontId="14" fillId="0" borderId="0" xfId="4" applyFont="1"/>
    <xf numFmtId="166" fontId="9" fillId="0" borderId="0" xfId="4" applyFont="1" applyAlignment="1">
      <alignment horizontal="left" wrapText="1"/>
    </xf>
    <xf numFmtId="166" fontId="16" fillId="0" borderId="0" xfId="4" applyFont="1"/>
    <xf numFmtId="166" fontId="7" fillId="0" borderId="0" xfId="4" applyFont="1" applyAlignment="1">
      <alignment wrapText="1"/>
    </xf>
    <xf numFmtId="166" fontId="2" fillId="0" borderId="1" xfId="4" applyBorder="1"/>
    <xf numFmtId="1" fontId="9" fillId="0" borderId="1" xfId="2" applyNumberFormat="1" applyFont="1" applyBorder="1" applyAlignment="1">
      <alignment horizontal="center" vertical="center"/>
    </xf>
    <xf numFmtId="166" fontId="12" fillId="0" borderId="0" xfId="4" applyFont="1" applyAlignment="1">
      <alignment wrapText="1"/>
    </xf>
    <xf numFmtId="166" fontId="17" fillId="0" borderId="1" xfId="4" applyFont="1" applyBorder="1" applyAlignment="1">
      <alignment horizontal="left" vertical="center" wrapText="1"/>
    </xf>
    <xf numFmtId="165" fontId="17" fillId="0" borderId="1" xfId="4" applyNumberFormat="1" applyFont="1" applyBorder="1" applyAlignment="1">
      <alignment horizontal="right" vertical="center"/>
    </xf>
    <xf numFmtId="166" fontId="18" fillId="0" borderId="1" xfId="4" applyFont="1" applyBorder="1" applyAlignment="1">
      <alignment horizontal="center" vertical="center"/>
    </xf>
    <xf numFmtId="166" fontId="19" fillId="0" borderId="1" xfId="4" applyFont="1" applyBorder="1" applyAlignment="1">
      <alignment wrapText="1"/>
    </xf>
    <xf numFmtId="165" fontId="17" fillId="0" borderId="1" xfId="4" applyNumberFormat="1" applyFont="1" applyBorder="1" applyAlignment="1">
      <alignment horizontal="center" vertical="center"/>
    </xf>
    <xf numFmtId="0" fontId="10" fillId="0" borderId="0" xfId="0" applyFont="1"/>
    <xf numFmtId="43" fontId="9" fillId="0" borderId="1" xfId="1" applyFont="1" applyBorder="1" applyAlignment="1">
      <alignment horizontal="center" vertical="center"/>
    </xf>
    <xf numFmtId="43" fontId="9" fillId="0" borderId="1" xfId="1" applyFont="1" applyFill="1" applyBorder="1" applyAlignment="1" applyProtection="1">
      <alignment horizontal="center" vertical="center"/>
    </xf>
    <xf numFmtId="43" fontId="6" fillId="0" borderId="5" xfId="1" applyFont="1" applyBorder="1" applyAlignment="1">
      <alignment horizontal="center" vertical="center"/>
    </xf>
    <xf numFmtId="43" fontId="9" fillId="0" borderId="0" xfId="1" applyFont="1"/>
    <xf numFmtId="166" fontId="21" fillId="0" borderId="1" xfId="4" applyFont="1" applyBorder="1" applyAlignment="1">
      <alignment horizontal="left" vertical="center" wrapText="1"/>
    </xf>
    <xf numFmtId="166" fontId="21" fillId="0" borderId="0" xfId="4" applyFont="1" applyAlignment="1">
      <alignment wrapText="1"/>
    </xf>
    <xf numFmtId="166" fontId="21" fillId="0" borderId="1" xfId="4" applyFont="1" applyBorder="1" applyAlignment="1">
      <alignment wrapText="1"/>
    </xf>
    <xf numFmtId="166" fontId="21" fillId="0" borderId="0" xfId="4" applyFont="1" applyAlignment="1">
      <alignment horizontal="left" vertical="center" wrapText="1"/>
    </xf>
    <xf numFmtId="166" fontId="22" fillId="0" borderId="1" xfId="4" applyFont="1" applyBorder="1" applyAlignment="1">
      <alignment horizontal="left" vertical="center" wrapText="1"/>
    </xf>
    <xf numFmtId="166" fontId="10" fillId="0" borderId="1" xfId="4" applyFont="1" applyBorder="1" applyAlignment="1">
      <alignment horizontal="left" vertical="center" wrapText="1"/>
    </xf>
    <xf numFmtId="0" fontId="15" fillId="0" borderId="0" xfId="0" applyFont="1" applyAlignment="1">
      <alignment vertical="center" wrapText="1"/>
    </xf>
    <xf numFmtId="0" fontId="20" fillId="0" borderId="0" xfId="0" applyFont="1"/>
    <xf numFmtId="0" fontId="10" fillId="3" borderId="0" xfId="0" applyFont="1" applyFill="1" applyAlignment="1">
      <alignment wrapText="1"/>
    </xf>
    <xf numFmtId="166" fontId="22" fillId="3" borderId="1" xfId="4" applyFont="1" applyFill="1" applyBorder="1" applyAlignment="1">
      <alignment horizontal="left" vertical="center" wrapText="1"/>
    </xf>
    <xf numFmtId="166" fontId="9" fillId="0" borderId="1" xfId="4" applyFont="1" applyBorder="1" applyAlignment="1">
      <alignment vertical="center" wrapText="1"/>
    </xf>
    <xf numFmtId="166" fontId="9" fillId="0" borderId="0" xfId="4" applyFont="1" applyAlignment="1">
      <alignment vertical="center" wrapText="1"/>
    </xf>
    <xf numFmtId="166" fontId="21" fillId="0" borderId="1" xfId="4" applyFont="1" applyBorder="1" applyAlignment="1">
      <alignment vertical="center" wrapText="1"/>
    </xf>
    <xf numFmtId="166" fontId="22" fillId="0" borderId="1" xfId="4" applyFont="1" applyBorder="1" applyAlignment="1">
      <alignment vertical="center" wrapText="1"/>
    </xf>
    <xf numFmtId="166" fontId="21" fillId="0" borderId="0" xfId="4" applyFont="1" applyAlignment="1">
      <alignment vertical="center" wrapText="1"/>
    </xf>
    <xf numFmtId="166" fontId="26" fillId="0" borderId="0" xfId="4" applyFont="1"/>
    <xf numFmtId="166" fontId="21" fillId="0" borderId="0" xfId="4" applyFont="1"/>
    <xf numFmtId="166" fontId="26" fillId="0" borderId="0" xfId="4" applyFont="1" applyAlignment="1">
      <alignment horizontal="center" vertical="center" wrapText="1"/>
    </xf>
    <xf numFmtId="166" fontId="26" fillId="0" borderId="0" xfId="4" applyFont="1" applyAlignment="1">
      <alignment horizontal="center" vertical="center"/>
    </xf>
    <xf numFmtId="166" fontId="26" fillId="0" borderId="1" xfId="4" applyFont="1" applyBorder="1" applyAlignment="1">
      <alignment horizontal="center" vertical="center"/>
    </xf>
    <xf numFmtId="166" fontId="26" fillId="0" borderId="1" xfId="4" applyFont="1" applyBorder="1" applyAlignment="1">
      <alignment horizontal="center" vertical="center" wrapText="1"/>
    </xf>
    <xf numFmtId="166" fontId="26" fillId="0" borderId="1" xfId="4" applyFont="1" applyBorder="1" applyAlignment="1">
      <alignment horizontal="center"/>
    </xf>
    <xf numFmtId="166" fontId="21" fillId="0" borderId="1" xfId="4" applyFont="1" applyBorder="1" applyAlignment="1">
      <alignment horizontal="center" vertical="center"/>
    </xf>
    <xf numFmtId="166" fontId="27" fillId="0" borderId="1" xfId="4" applyFont="1" applyBorder="1" applyAlignment="1">
      <alignment horizontal="left" vertical="center" wrapText="1"/>
    </xf>
    <xf numFmtId="166" fontId="21" fillId="0" borderId="1" xfId="4" applyFont="1" applyBorder="1" applyAlignment="1">
      <alignment horizontal="center"/>
    </xf>
    <xf numFmtId="166" fontId="21" fillId="0" borderId="1" xfId="11" applyFont="1" applyBorder="1" applyAlignment="1">
      <alignment horizontal="center" vertical="center"/>
    </xf>
    <xf numFmtId="167" fontId="21" fillId="0" borderId="1" xfId="2" applyNumberFormat="1" applyFont="1" applyBorder="1" applyAlignment="1">
      <alignment horizontal="center" vertical="center"/>
    </xf>
    <xf numFmtId="164" fontId="21" fillId="0" borderId="1" xfId="4" applyNumberFormat="1" applyFont="1" applyBorder="1" applyAlignment="1">
      <alignment horizontal="center" vertical="center"/>
    </xf>
    <xf numFmtId="165" fontId="21" fillId="0" borderId="1" xfId="2" applyNumberFormat="1" applyFont="1" applyBorder="1" applyAlignment="1">
      <alignment horizontal="center" vertical="center"/>
    </xf>
    <xf numFmtId="43" fontId="26" fillId="0" borderId="5" xfId="1" applyFont="1" applyBorder="1" applyAlignment="1">
      <alignment horizontal="center" vertical="center"/>
    </xf>
    <xf numFmtId="43" fontId="21" fillId="0" borderId="0" xfId="1" applyFont="1"/>
    <xf numFmtId="166" fontId="21" fillId="0" borderId="0" xfId="4" applyFont="1" applyAlignment="1">
      <alignment horizontal="left"/>
    </xf>
    <xf numFmtId="166" fontId="21" fillId="0" borderId="0" xfId="4" applyFont="1" applyAlignment="1">
      <alignment vertical="center"/>
    </xf>
    <xf numFmtId="0" fontId="22" fillId="0" borderId="0" xfId="0" applyFont="1"/>
    <xf numFmtId="165" fontId="21" fillId="0" borderId="1" xfId="4" applyNumberFormat="1" applyFont="1" applyBorder="1" applyAlignment="1">
      <alignment horizontal="right" vertical="center"/>
    </xf>
    <xf numFmtId="2" fontId="21" fillId="0" borderId="1" xfId="4" applyNumberFormat="1" applyFont="1" applyBorder="1" applyAlignment="1">
      <alignment horizontal="center" vertical="center"/>
    </xf>
    <xf numFmtId="166" fontId="21" fillId="0" borderId="5" xfId="4" applyFont="1" applyBorder="1" applyAlignment="1">
      <alignment vertical="center" wrapText="1"/>
    </xf>
    <xf numFmtId="166" fontId="21" fillId="0" borderId="5" xfId="4" applyFont="1" applyBorder="1" applyAlignment="1">
      <alignment wrapText="1"/>
    </xf>
    <xf numFmtId="166" fontId="21" fillId="0" borderId="1" xfId="4" applyFont="1" applyBorder="1" applyAlignment="1">
      <alignment vertical="center"/>
    </xf>
    <xf numFmtId="166" fontId="21" fillId="0" borderId="1" xfId="4" applyFont="1" applyBorder="1"/>
    <xf numFmtId="168" fontId="21" fillId="0" borderId="0" xfId="2" applyFont="1"/>
    <xf numFmtId="164" fontId="21" fillId="2" borderId="1" xfId="4" applyNumberFormat="1" applyFont="1" applyFill="1" applyBorder="1" applyAlignment="1">
      <alignment horizontal="center" vertical="center"/>
    </xf>
    <xf numFmtId="166" fontId="21" fillId="0" borderId="1" xfId="4" applyFont="1" applyBorder="1" applyAlignment="1">
      <alignment horizontal="left" wrapText="1"/>
    </xf>
    <xf numFmtId="164" fontId="21" fillId="0" borderId="1" xfId="4" applyNumberFormat="1" applyFont="1" applyBorder="1" applyAlignment="1">
      <alignment horizontal="center" vertical="center" wrapText="1"/>
    </xf>
    <xf numFmtId="164" fontId="26" fillId="0" borderId="5" xfId="2" applyNumberFormat="1" applyFont="1" applyBorder="1" applyAlignment="1">
      <alignment horizontal="center" vertical="center"/>
    </xf>
    <xf numFmtId="166" fontId="26" fillId="0" borderId="0" xfId="4" applyFont="1" applyAlignment="1">
      <alignment wrapText="1"/>
    </xf>
    <xf numFmtId="164" fontId="26" fillId="0" borderId="0" xfId="4" applyNumberFormat="1" applyFont="1" applyAlignment="1">
      <alignment horizontal="center" vertical="center"/>
    </xf>
    <xf numFmtId="168" fontId="26" fillId="0" borderId="5" xfId="2" applyFont="1" applyBorder="1" applyAlignment="1">
      <alignment horizontal="center" vertical="center"/>
    </xf>
    <xf numFmtId="166" fontId="29" fillId="0" borderId="0" xfId="4" applyFont="1"/>
    <xf numFmtId="166" fontId="21" fillId="0" borderId="2" xfId="4" applyFont="1" applyBorder="1" applyAlignment="1">
      <alignment horizontal="center" vertical="center"/>
    </xf>
    <xf numFmtId="166" fontId="21" fillId="0" borderId="1" xfId="4" applyFont="1" applyBorder="1" applyAlignment="1">
      <alignment horizontal="justify" vertical="center" wrapText="1"/>
    </xf>
    <xf numFmtId="166" fontId="21" fillId="0" borderId="3" xfId="4" applyFont="1" applyBorder="1" applyAlignment="1">
      <alignment horizontal="center"/>
    </xf>
    <xf numFmtId="166" fontId="21" fillId="0" borderId="0" xfId="4" applyFont="1" applyAlignment="1">
      <alignment horizontal="center" vertical="center"/>
    </xf>
    <xf numFmtId="166" fontId="21" fillId="0" borderId="0" xfId="4" applyFont="1" applyAlignment="1">
      <alignment horizontal="center"/>
    </xf>
    <xf numFmtId="168" fontId="26" fillId="0" borderId="0" xfId="2" applyFont="1" applyAlignment="1">
      <alignment horizontal="center" vertical="center"/>
    </xf>
    <xf numFmtId="43" fontId="26" fillId="0" borderId="1" xfId="1" applyFont="1" applyBorder="1" applyAlignment="1">
      <alignment horizontal="center" vertical="center"/>
    </xf>
    <xf numFmtId="166" fontId="21" fillId="0" borderId="0" xfId="4" applyFont="1" applyAlignment="1">
      <alignment horizontal="left" wrapText="1"/>
    </xf>
    <xf numFmtId="2" fontId="21" fillId="0" borderId="1" xfId="2" applyNumberFormat="1" applyFont="1" applyBorder="1" applyAlignment="1">
      <alignment horizontal="center" vertical="center"/>
    </xf>
    <xf numFmtId="168" fontId="26" fillId="0" borderId="5" xfId="2" applyFont="1" applyBorder="1" applyAlignment="1">
      <alignment horizontal="center" vertical="center" wrapText="1"/>
    </xf>
    <xf numFmtId="168" fontId="21" fillId="0" borderId="0" xfId="2" applyFont="1" applyAlignment="1">
      <alignment wrapText="1"/>
    </xf>
    <xf numFmtId="49" fontId="21" fillId="0" borderId="1" xfId="4" applyNumberFormat="1" applyFont="1" applyBorder="1" applyAlignment="1">
      <alignment vertical="top" wrapText="1"/>
    </xf>
    <xf numFmtId="164" fontId="26" fillId="0" borderId="5" xfId="4" applyNumberFormat="1" applyFont="1" applyBorder="1" applyAlignment="1">
      <alignment horizontal="center" vertical="center"/>
    </xf>
    <xf numFmtId="165" fontId="26" fillId="0" borderId="5" xfId="4" applyNumberFormat="1" applyFont="1" applyBorder="1" applyAlignment="1">
      <alignment horizontal="center" vertical="center"/>
    </xf>
    <xf numFmtId="166" fontId="29" fillId="0" borderId="0" xfId="4" applyFont="1" applyAlignment="1">
      <alignment horizontal="left" wrapText="1"/>
    </xf>
    <xf numFmtId="43" fontId="16" fillId="0" borderId="1" xfId="1" applyFont="1" applyBorder="1"/>
    <xf numFmtId="166" fontId="21" fillId="0" borderId="1" xfId="2" applyNumberFormat="1" applyFont="1" applyBorder="1" applyAlignment="1">
      <alignment horizontal="center" vertical="center"/>
    </xf>
    <xf numFmtId="164" fontId="21" fillId="0" borderId="8" xfId="4" applyNumberFormat="1" applyFont="1" applyBorder="1" applyAlignment="1">
      <alignment horizontal="center" vertical="center"/>
    </xf>
    <xf numFmtId="166" fontId="21" fillId="0" borderId="8" xfId="4" applyFont="1" applyBorder="1" applyAlignment="1">
      <alignment horizontal="center" vertical="center"/>
    </xf>
    <xf numFmtId="164" fontId="21" fillId="0" borderId="8" xfId="2" applyNumberFormat="1" applyFont="1" applyBorder="1" applyAlignment="1">
      <alignment horizontal="center" vertical="center"/>
    </xf>
    <xf numFmtId="166" fontId="28" fillId="0" borderId="0" xfId="4" applyFont="1" applyAlignment="1">
      <alignment vertical="center"/>
    </xf>
    <xf numFmtId="166" fontId="26" fillId="0" borderId="0" xfId="4" applyFont="1" applyAlignment="1">
      <alignment vertical="center"/>
    </xf>
    <xf numFmtId="166" fontId="10" fillId="0" borderId="6" xfId="4" applyFont="1" applyBorder="1" applyAlignment="1">
      <alignment wrapText="1"/>
    </xf>
    <xf numFmtId="166" fontId="10" fillId="0" borderId="1" xfId="4" applyFont="1" applyBorder="1" applyAlignment="1">
      <alignment vertical="center" wrapText="1"/>
    </xf>
    <xf numFmtId="0" fontId="0" fillId="0" borderId="0" xfId="0"/>
    <xf numFmtId="166" fontId="6" fillId="0" borderId="1" xfId="4" applyFont="1" applyBorder="1" applyAlignment="1">
      <alignment horizontal="center" vertical="center"/>
    </xf>
    <xf numFmtId="166" fontId="6" fillId="0" borderId="1" xfId="4" applyFont="1" applyBorder="1" applyAlignment="1">
      <alignment horizontal="center" vertical="center" wrapText="1"/>
    </xf>
    <xf numFmtId="166" fontId="6" fillId="0" borderId="4" xfId="4" applyFont="1" applyBorder="1" applyAlignment="1">
      <alignment horizontal="center" vertical="center"/>
    </xf>
    <xf numFmtId="166" fontId="6" fillId="0" borderId="0" xfId="4" applyFont="1"/>
    <xf numFmtId="166" fontId="8" fillId="0" borderId="0" xfId="4" applyFont="1" applyAlignment="1">
      <alignment horizontal="right" wrapText="1"/>
    </xf>
    <xf numFmtId="166" fontId="6" fillId="0" borderId="0" xfId="4" applyFont="1" applyAlignment="1">
      <alignment horizontal="center" vertical="center" wrapText="1"/>
    </xf>
    <xf numFmtId="166" fontId="6" fillId="0" borderId="0" xfId="4" applyFont="1" applyAlignment="1">
      <alignment horizontal="center" vertical="center"/>
    </xf>
    <xf numFmtId="166" fontId="6" fillId="0" borderId="7" xfId="4" applyFont="1" applyBorder="1" applyAlignment="1">
      <alignment horizontal="center" vertical="center"/>
    </xf>
    <xf numFmtId="166" fontId="26" fillId="0" borderId="1" xfId="4" applyFont="1" applyBorder="1" applyAlignment="1">
      <alignment horizontal="center" vertical="center" wrapText="1"/>
    </xf>
    <xf numFmtId="166" fontId="26" fillId="0" borderId="4" xfId="4" applyFont="1" applyBorder="1" applyAlignment="1">
      <alignment horizontal="center" vertical="center"/>
    </xf>
    <xf numFmtId="0" fontId="22" fillId="0" borderId="0" xfId="0" applyFont="1"/>
    <xf numFmtId="166" fontId="26" fillId="0" borderId="0" xfId="4" applyFont="1" applyAlignment="1">
      <alignment horizontal="center" vertical="center"/>
    </xf>
    <xf numFmtId="166" fontId="26" fillId="0" borderId="0" xfId="4" applyFont="1"/>
    <xf numFmtId="166" fontId="28" fillId="0" borderId="0" xfId="4" applyFont="1" applyAlignment="1">
      <alignment horizontal="right" wrapText="1"/>
    </xf>
    <xf numFmtId="166" fontId="26" fillId="0" borderId="0" xfId="4" applyFont="1" applyAlignment="1">
      <alignment horizontal="center" vertical="center" wrapText="1"/>
    </xf>
    <xf numFmtId="166" fontId="26" fillId="0" borderId="1" xfId="4" applyFont="1" applyBorder="1" applyAlignment="1">
      <alignment horizontal="center" vertical="center"/>
    </xf>
    <xf numFmtId="166" fontId="26" fillId="0" borderId="7" xfId="11" applyFont="1" applyBorder="1" applyAlignment="1">
      <alignment horizontal="center" vertical="center"/>
    </xf>
    <xf numFmtId="166" fontId="26" fillId="0" borderId="4" xfId="4" applyFont="1" applyBorder="1" applyAlignment="1">
      <alignment horizontal="center" vertical="center" wrapText="1"/>
    </xf>
    <xf numFmtId="166" fontId="26" fillId="0" borderId="0" xfId="4" applyFont="1" applyAlignment="1">
      <alignment horizontal="center"/>
    </xf>
    <xf numFmtId="166" fontId="6" fillId="0" borderId="0" xfId="4" applyFont="1" applyAlignment="1">
      <alignment vertical="center"/>
    </xf>
    <xf numFmtId="0" fontId="15" fillId="0" borderId="0" xfId="0" applyFont="1" applyAlignment="1">
      <alignment horizontal="left" vertical="center" wrapText="1"/>
    </xf>
    <xf numFmtId="166" fontId="6" fillId="0" borderId="0" xfId="4" applyFont="1" applyAlignment="1">
      <alignment horizontal="left" vertical="center"/>
    </xf>
    <xf numFmtId="166" fontId="21" fillId="4" borderId="1" xfId="4" applyFont="1" applyFill="1" applyBorder="1" applyAlignment="1">
      <alignment vertical="center" wrapText="1"/>
    </xf>
    <xf numFmtId="0" fontId="10" fillId="4" borderId="0" xfId="0" applyFont="1" applyFill="1" applyAlignment="1">
      <alignment wrapText="1"/>
    </xf>
    <xf numFmtId="166" fontId="29" fillId="0" borderId="1" xfId="11" applyFont="1" applyBorder="1" applyAlignment="1">
      <alignment horizontal="center" vertical="center"/>
    </xf>
    <xf numFmtId="166" fontId="29" fillId="0" borderId="1" xfId="4" applyFont="1" applyBorder="1" applyAlignment="1">
      <alignment horizontal="left" vertical="center" wrapText="1"/>
    </xf>
    <xf numFmtId="1" fontId="12" fillId="0" borderId="1" xfId="2" applyNumberFormat="1" applyFont="1" applyBorder="1" applyAlignment="1">
      <alignment horizontal="center" vertical="center"/>
    </xf>
    <xf numFmtId="167" fontId="12" fillId="0" borderId="1" xfId="2" applyNumberFormat="1" applyFont="1" applyBorder="1" applyAlignment="1">
      <alignment horizontal="center" vertical="center"/>
    </xf>
  </cellXfs>
  <cellStyles count="21">
    <cellStyle name="Dziesiętny" xfId="1" builtinId="3"/>
    <cellStyle name="Excel Built-in Comma" xfId="2" xr:uid="{00000000-0005-0000-0000-000001000000}"/>
    <cellStyle name="Excel Built-in Currency" xfId="3" xr:uid="{00000000-0005-0000-0000-000002000000}"/>
    <cellStyle name="Excel Built-in Normal" xfId="4" xr:uid="{00000000-0005-0000-0000-000003000000}"/>
    <cellStyle name="Heading" xfId="5" xr:uid="{00000000-0005-0000-0000-000004000000}"/>
    <cellStyle name="Heading1" xfId="6" xr:uid="{00000000-0005-0000-0000-000005000000}"/>
    <cellStyle name="Normalny" xfId="0" builtinId="0" customBuiltin="1"/>
    <cellStyle name="Normalny 10" xfId="7" xr:uid="{00000000-0005-0000-0000-000007000000}"/>
    <cellStyle name="Normalny 11" xfId="8" xr:uid="{00000000-0005-0000-0000-000008000000}"/>
    <cellStyle name="Normalny 14" xfId="9" xr:uid="{00000000-0005-0000-0000-000009000000}"/>
    <cellStyle name="Normalny 15" xfId="10" xr:uid="{00000000-0005-0000-0000-00000A000000}"/>
    <cellStyle name="Normalny 2" xfId="11" xr:uid="{00000000-0005-0000-0000-00000B000000}"/>
    <cellStyle name="Normalny 3" xfId="12" xr:uid="{00000000-0005-0000-0000-00000C000000}"/>
    <cellStyle name="Normalny 4" xfId="13" xr:uid="{00000000-0005-0000-0000-00000D000000}"/>
    <cellStyle name="Normalny 5" xfId="14" xr:uid="{00000000-0005-0000-0000-00000E000000}"/>
    <cellStyle name="Normalny 6" xfId="15" xr:uid="{00000000-0005-0000-0000-00000F000000}"/>
    <cellStyle name="Normalny 7" xfId="16" xr:uid="{00000000-0005-0000-0000-000010000000}"/>
    <cellStyle name="Normalny 8" xfId="17" xr:uid="{00000000-0005-0000-0000-000011000000}"/>
    <cellStyle name="Normalny 9" xfId="18" xr:uid="{00000000-0005-0000-0000-000012000000}"/>
    <cellStyle name="Result" xfId="19" xr:uid="{00000000-0005-0000-0000-000013000000}"/>
    <cellStyle name="Result2" xfId="20"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23"/>
  <sheetViews>
    <sheetView topLeftCell="A11" zoomScaleNormal="100" workbookViewId="0">
      <selection activeCell="B14" sqref="B14"/>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227</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5">
        <v>2</v>
      </c>
      <c r="C10" s="5">
        <v>3</v>
      </c>
      <c r="D10" s="5">
        <v>4</v>
      </c>
      <c r="E10" s="5">
        <v>5</v>
      </c>
      <c r="F10" s="5">
        <v>6</v>
      </c>
      <c r="G10" s="5">
        <v>7</v>
      </c>
      <c r="H10" s="5" t="s">
        <v>217</v>
      </c>
      <c r="I10" s="5">
        <v>9</v>
      </c>
      <c r="J10" s="5" t="s">
        <v>218</v>
      </c>
      <c r="K10" s="5" t="s">
        <v>219</v>
      </c>
    </row>
    <row r="11" spans="1:11" ht="127.5">
      <c r="A11" s="8">
        <v>1</v>
      </c>
      <c r="B11" s="9" t="s">
        <v>270</v>
      </c>
      <c r="C11" s="10"/>
      <c r="D11" s="10"/>
      <c r="E11" s="11" t="s">
        <v>13</v>
      </c>
      <c r="F11" s="12">
        <v>40000</v>
      </c>
      <c r="G11" s="13"/>
      <c r="H11" s="14">
        <f>ROUND(F11*G11,2)</f>
        <v>0</v>
      </c>
      <c r="I11" s="8"/>
      <c r="J11" s="14">
        <f>+H11*I11%</f>
        <v>0</v>
      </c>
      <c r="K11" s="15">
        <f>ROUND(H11+J11,2)</f>
        <v>0</v>
      </c>
    </row>
    <row r="12" spans="1:11" ht="127.5">
      <c r="A12" s="8">
        <v>2</v>
      </c>
      <c r="B12" s="9" t="s">
        <v>271</v>
      </c>
      <c r="C12" s="10"/>
      <c r="D12" s="10"/>
      <c r="E12" s="11" t="s">
        <v>13</v>
      </c>
      <c r="F12" s="12">
        <v>2000</v>
      </c>
      <c r="G12" s="13"/>
      <c r="H12" s="14">
        <f>ROUND(F12*G12,2)</f>
        <v>0</v>
      </c>
      <c r="I12" s="8"/>
      <c r="J12" s="14">
        <f>+H12*I12%</f>
        <v>0</v>
      </c>
      <c r="K12" s="15">
        <f>ROUND(H12+J12,2)</f>
        <v>0</v>
      </c>
    </row>
    <row r="13" spans="1:11" ht="51">
      <c r="A13" s="8">
        <v>3</v>
      </c>
      <c r="B13" s="9" t="s">
        <v>14</v>
      </c>
      <c r="C13" s="10"/>
      <c r="D13" s="10"/>
      <c r="E13" s="11" t="s">
        <v>13</v>
      </c>
      <c r="F13" s="12">
        <v>2400</v>
      </c>
      <c r="G13" s="13"/>
      <c r="H13" s="14">
        <f>ROUND(F13*G13,2)</f>
        <v>0</v>
      </c>
      <c r="I13" s="8"/>
      <c r="J13" s="14">
        <f>+H13*I13%</f>
        <v>0</v>
      </c>
      <c r="K13" s="15">
        <f>ROUND(H13+J13,2)</f>
        <v>0</v>
      </c>
    </row>
    <row r="14" spans="1:11" ht="114.75">
      <c r="A14" s="8">
        <v>4</v>
      </c>
      <c r="B14" s="16" t="s">
        <v>272</v>
      </c>
      <c r="C14" s="17"/>
      <c r="D14" s="17"/>
      <c r="E14" s="11" t="s">
        <v>13</v>
      </c>
      <c r="F14" s="12">
        <v>4800</v>
      </c>
      <c r="G14" s="18"/>
      <c r="H14" s="14">
        <f>ROUND(F14*G14,2)</f>
        <v>0</v>
      </c>
      <c r="I14" s="8"/>
      <c r="J14" s="14">
        <f>+H14*I14%</f>
        <v>0</v>
      </c>
      <c r="K14" s="15">
        <f>ROUND(H14+J14,2)</f>
        <v>0</v>
      </c>
    </row>
    <row r="15" spans="1:11">
      <c r="A15" s="4"/>
      <c r="B15" s="4"/>
      <c r="C15" s="4"/>
      <c r="D15" s="4"/>
      <c r="E15" s="129" t="s">
        <v>15</v>
      </c>
      <c r="F15" s="129"/>
      <c r="G15" s="129"/>
      <c r="H15" s="51">
        <f>SUM(H11:H14)</f>
        <v>0</v>
      </c>
      <c r="I15" s="20"/>
      <c r="J15" s="20"/>
      <c r="K15" s="51">
        <f>SUM(K11:K14)</f>
        <v>0</v>
      </c>
    </row>
    <row r="16" spans="1:11">
      <c r="A16" s="4"/>
      <c r="B16" s="4"/>
      <c r="C16" s="4"/>
      <c r="D16" s="4"/>
      <c r="E16" s="4"/>
      <c r="F16" s="4"/>
      <c r="G16" s="4"/>
      <c r="H16" s="4"/>
      <c r="I16" s="4"/>
      <c r="J16" s="4"/>
      <c r="K16" s="4"/>
    </row>
    <row r="17" spans="1:11" ht="129" customHeight="1">
      <c r="A17" s="4"/>
      <c r="B17" s="4"/>
      <c r="C17" s="4"/>
      <c r="D17" s="4"/>
      <c r="E17" s="4"/>
      <c r="F17" s="4"/>
      <c r="G17" s="4"/>
      <c r="H17" s="4"/>
      <c r="I17" s="4"/>
      <c r="J17" s="4"/>
      <c r="K17" s="4"/>
    </row>
    <row r="18" spans="1:11" ht="71.25" customHeight="1">
      <c r="A18" s="4"/>
      <c r="B18" s="4"/>
      <c r="C18" s="4"/>
      <c r="D18" s="4"/>
      <c r="E18" s="4"/>
      <c r="F18" s="4"/>
      <c r="G18" s="4"/>
      <c r="H18" s="126"/>
      <c r="I18" s="126"/>
      <c r="J18" s="126"/>
      <c r="K18" s="2"/>
    </row>
    <row r="22" spans="1:11" ht="9.75" customHeight="1"/>
    <row r="23" spans="1:11" ht="41.25" customHeight="1"/>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31535433070866142" right="0.31535433070866142" top="0.74803149606299213" bottom="0.94527559055118104" header="0.3543307086614173" footer="0.55157480314960616"/>
  <pageSetup paperSize="9" scale="97"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J28"/>
  <sheetViews>
    <sheetView topLeftCell="A10" zoomScaleNormal="100" workbookViewId="0">
      <selection activeCell="H31" sqref="H3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375" style="69" customWidth="1"/>
    <col min="9" max="10" width="8.75" style="69" customWidth="1"/>
    <col min="11" max="11" width="10.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236</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25.5">
      <c r="A11" s="75">
        <v>1</v>
      </c>
      <c r="B11" s="55" t="s">
        <v>87</v>
      </c>
      <c r="C11" s="77"/>
      <c r="D11" s="77"/>
      <c r="E11" s="78" t="s">
        <v>13</v>
      </c>
      <c r="F11" s="79">
        <v>9000</v>
      </c>
      <c r="G11" s="80"/>
      <c r="H11" s="80">
        <f t="shared" ref="H11:H19" si="0">ROUND(F11*G11,2)</f>
        <v>0</v>
      </c>
      <c r="I11" s="75"/>
      <c r="J11" s="80">
        <f t="shared" ref="J11:J19" si="1">+H11*I11%</f>
        <v>0</v>
      </c>
      <c r="K11" s="81">
        <f t="shared" ref="K11:K19" si="2">ROUND(H11+J11,2)</f>
        <v>0</v>
      </c>
    </row>
    <row r="12" spans="1:11" ht="25.5">
      <c r="A12" s="75">
        <v>2</v>
      </c>
      <c r="B12" s="55" t="s">
        <v>88</v>
      </c>
      <c r="C12" s="77"/>
      <c r="D12" s="77"/>
      <c r="E12" s="78" t="s">
        <v>13</v>
      </c>
      <c r="F12" s="79">
        <v>16000</v>
      </c>
      <c r="G12" s="80"/>
      <c r="H12" s="80">
        <f t="shared" si="0"/>
        <v>0</v>
      </c>
      <c r="I12" s="75"/>
      <c r="J12" s="80">
        <f t="shared" si="1"/>
        <v>0</v>
      </c>
      <c r="K12" s="81">
        <f t="shared" si="2"/>
        <v>0</v>
      </c>
    </row>
    <row r="13" spans="1:11" ht="25.5">
      <c r="A13" s="75">
        <v>3</v>
      </c>
      <c r="B13" s="55" t="s">
        <v>89</v>
      </c>
      <c r="C13" s="77"/>
      <c r="D13" s="77"/>
      <c r="E13" s="78" t="s">
        <v>13</v>
      </c>
      <c r="F13" s="79">
        <v>200</v>
      </c>
      <c r="G13" s="80"/>
      <c r="H13" s="80">
        <f t="shared" si="0"/>
        <v>0</v>
      </c>
      <c r="I13" s="75"/>
      <c r="J13" s="80">
        <f t="shared" si="1"/>
        <v>0</v>
      </c>
      <c r="K13" s="81">
        <f t="shared" si="2"/>
        <v>0</v>
      </c>
    </row>
    <row r="14" spans="1:11" ht="25.5">
      <c r="A14" s="75">
        <v>4</v>
      </c>
      <c r="B14" s="55" t="s">
        <v>90</v>
      </c>
      <c r="C14" s="77"/>
      <c r="D14" s="77"/>
      <c r="E14" s="78" t="s">
        <v>13</v>
      </c>
      <c r="F14" s="79">
        <v>8000</v>
      </c>
      <c r="G14" s="80"/>
      <c r="H14" s="80">
        <f t="shared" si="0"/>
        <v>0</v>
      </c>
      <c r="I14" s="75"/>
      <c r="J14" s="80">
        <f t="shared" si="1"/>
        <v>0</v>
      </c>
      <c r="K14" s="81">
        <f t="shared" si="2"/>
        <v>0</v>
      </c>
    </row>
    <row r="15" spans="1:11" ht="25.5">
      <c r="A15" s="75">
        <v>5</v>
      </c>
      <c r="B15" s="55" t="s">
        <v>91</v>
      </c>
      <c r="C15" s="77"/>
      <c r="D15" s="77"/>
      <c r="E15" s="78" t="s">
        <v>13</v>
      </c>
      <c r="F15" s="79">
        <v>400</v>
      </c>
      <c r="G15" s="80"/>
      <c r="H15" s="80">
        <f t="shared" si="0"/>
        <v>0</v>
      </c>
      <c r="I15" s="75"/>
      <c r="J15" s="80">
        <f t="shared" si="1"/>
        <v>0</v>
      </c>
      <c r="K15" s="81">
        <f t="shared" si="2"/>
        <v>0</v>
      </c>
    </row>
    <row r="16" spans="1:11" ht="25.5">
      <c r="A16" s="75">
        <v>6</v>
      </c>
      <c r="B16" s="55" t="s">
        <v>92</v>
      </c>
      <c r="C16" s="77"/>
      <c r="D16" s="77"/>
      <c r="E16" s="78" t="s">
        <v>13</v>
      </c>
      <c r="F16" s="79">
        <v>400</v>
      </c>
      <c r="G16" s="80"/>
      <c r="H16" s="80">
        <f t="shared" si="0"/>
        <v>0</v>
      </c>
      <c r="I16" s="75"/>
      <c r="J16" s="80">
        <f t="shared" si="1"/>
        <v>0</v>
      </c>
      <c r="K16" s="81">
        <f t="shared" si="2"/>
        <v>0</v>
      </c>
    </row>
    <row r="17" spans="1:11" ht="25.5">
      <c r="A17" s="75">
        <v>7</v>
      </c>
      <c r="B17" s="55" t="s">
        <v>93</v>
      </c>
      <c r="C17" s="77"/>
      <c r="D17" s="77"/>
      <c r="E17" s="78" t="s">
        <v>13</v>
      </c>
      <c r="F17" s="79">
        <v>400</v>
      </c>
      <c r="G17" s="80"/>
      <c r="H17" s="80">
        <f t="shared" si="0"/>
        <v>0</v>
      </c>
      <c r="I17" s="75"/>
      <c r="J17" s="80">
        <f t="shared" si="1"/>
        <v>0</v>
      </c>
      <c r="K17" s="81">
        <f t="shared" si="2"/>
        <v>0</v>
      </c>
    </row>
    <row r="18" spans="1:11" ht="25.5">
      <c r="A18" s="75">
        <v>8</v>
      </c>
      <c r="B18" s="55" t="s">
        <v>94</v>
      </c>
      <c r="C18" s="77"/>
      <c r="D18" s="77"/>
      <c r="E18" s="78" t="s">
        <v>13</v>
      </c>
      <c r="F18" s="79">
        <v>400</v>
      </c>
      <c r="G18" s="80"/>
      <c r="H18" s="80">
        <f t="shared" si="0"/>
        <v>0</v>
      </c>
      <c r="I18" s="75"/>
      <c r="J18" s="80">
        <f t="shared" si="1"/>
        <v>0</v>
      </c>
      <c r="K18" s="81">
        <f t="shared" si="2"/>
        <v>0</v>
      </c>
    </row>
    <row r="19" spans="1:11" ht="25.5">
      <c r="A19" s="75">
        <v>9</v>
      </c>
      <c r="B19" s="55" t="s">
        <v>95</v>
      </c>
      <c r="C19" s="77"/>
      <c r="D19" s="77"/>
      <c r="E19" s="78" t="s">
        <v>13</v>
      </c>
      <c r="F19" s="79">
        <v>400</v>
      </c>
      <c r="G19" s="80"/>
      <c r="H19" s="80">
        <f t="shared" si="0"/>
        <v>0</v>
      </c>
      <c r="I19" s="75"/>
      <c r="J19" s="80">
        <f t="shared" si="1"/>
        <v>0</v>
      </c>
      <c r="K19" s="81">
        <f t="shared" si="2"/>
        <v>0</v>
      </c>
    </row>
    <row r="20" spans="1:11">
      <c r="E20" s="136" t="s">
        <v>15</v>
      </c>
      <c r="F20" s="136"/>
      <c r="G20" s="136"/>
      <c r="H20" s="97">
        <f>SUM(H11:H19)</f>
        <v>0</v>
      </c>
      <c r="I20" s="93"/>
      <c r="J20" s="93"/>
      <c r="K20" s="97">
        <f>SUM(K11:K19)</f>
        <v>0</v>
      </c>
    </row>
    <row r="22" spans="1:11" ht="267.75">
      <c r="B22" s="54" t="s">
        <v>235</v>
      </c>
    </row>
    <row r="23" spans="1:11" ht="242.25">
      <c r="B23" s="67" t="s">
        <v>261</v>
      </c>
      <c r="C23" s="54"/>
      <c r="H23" s="137"/>
      <c r="I23" s="137"/>
      <c r="J23" s="137"/>
      <c r="K23" s="70"/>
    </row>
    <row r="28" spans="1:11" ht="36" customHeight="1"/>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rowBreaks count="1" manualBreakCount="1">
    <brk id="2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J21"/>
  <sheetViews>
    <sheetView topLeftCell="A11" zoomScaleNormal="100" workbookViewId="0">
      <selection activeCell="B12" sqref="B12"/>
    </sheetView>
  </sheetViews>
  <sheetFormatPr defaultRowHeight="12.75"/>
  <cols>
    <col min="1" max="1" width="6.375" style="69" customWidth="1"/>
    <col min="2" max="2" width="42.625" style="69" customWidth="1"/>
    <col min="3" max="3" width="15.25" style="69" customWidth="1"/>
    <col min="4" max="4" width="10" style="69" customWidth="1"/>
    <col min="5" max="5" width="5.75" style="69" customWidth="1"/>
    <col min="6" max="6" width="10.375" style="69" customWidth="1"/>
    <col min="7" max="7" width="8.75" style="69" customWidth="1"/>
    <col min="8" max="8" width="12" style="69" customWidth="1"/>
    <col min="9" max="10" width="8.75" style="69" customWidth="1"/>
    <col min="11" max="11" width="11.8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2.7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s="69" customFormat="1">
      <c r="A6" s="139" t="s">
        <v>237</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286.5" customHeight="1">
      <c r="A11" s="75">
        <v>1</v>
      </c>
      <c r="B11" s="53" t="s">
        <v>96</v>
      </c>
      <c r="C11" s="77"/>
      <c r="D11" s="77"/>
      <c r="E11" s="78" t="s">
        <v>16</v>
      </c>
      <c r="F11" s="79">
        <v>4000</v>
      </c>
      <c r="G11" s="80"/>
      <c r="H11" s="80">
        <f>ROUND(F11*G11,2)</f>
        <v>0</v>
      </c>
      <c r="I11" s="75"/>
      <c r="J11" s="80">
        <f>+H11*I11%</f>
        <v>0</v>
      </c>
      <c r="K11" s="81">
        <f>ROUND(H11+J11,2)</f>
        <v>0</v>
      </c>
    </row>
    <row r="12" spans="1:11" ht="288" customHeight="1">
      <c r="A12" s="75">
        <v>2</v>
      </c>
      <c r="B12" s="53" t="s">
        <v>97</v>
      </c>
      <c r="C12" s="77"/>
      <c r="D12" s="77"/>
      <c r="E12" s="78" t="s">
        <v>16</v>
      </c>
      <c r="F12" s="79">
        <v>11000</v>
      </c>
      <c r="G12" s="80"/>
      <c r="H12" s="80">
        <f>ROUND(F12*G12,2)</f>
        <v>0</v>
      </c>
      <c r="I12" s="75"/>
      <c r="J12" s="80">
        <f>+H12*I12%</f>
        <v>0</v>
      </c>
      <c r="K12" s="81">
        <f>ROUND(H12+J12,2)</f>
        <v>0</v>
      </c>
    </row>
    <row r="13" spans="1:11">
      <c r="E13" s="136" t="s">
        <v>15</v>
      </c>
      <c r="F13" s="136"/>
      <c r="G13" s="136"/>
      <c r="H13" s="100">
        <f>SUM(H11:H12)</f>
        <v>0</v>
      </c>
      <c r="I13" s="93"/>
      <c r="J13" s="93"/>
      <c r="K13" s="82">
        <f>SUM(K11:K12)</f>
        <v>0</v>
      </c>
    </row>
    <row r="14" spans="1:11">
      <c r="B14" s="54"/>
    </row>
    <row r="15" spans="1:11">
      <c r="B15" s="109"/>
    </row>
    <row r="16" spans="1:11" ht="14.25" customHeight="1">
      <c r="H16" s="137"/>
      <c r="I16" s="137"/>
      <c r="J16" s="137"/>
      <c r="K16" s="70"/>
    </row>
    <row r="21" ht="32.25" customHeight="1"/>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0826771653543308" right="0.70826771653543308" top="1.1417322834645671" bottom="1.1417322834645671" header="0.74803149606299213" footer="0.74803149606299213"/>
  <pageSetup paperSize="9" scale="85"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J19"/>
  <sheetViews>
    <sheetView zoomScaleNormal="100" workbookViewId="0">
      <selection activeCell="B11" sqref="B1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4.5" style="69" customWidth="1"/>
    <col min="9" max="10" width="8.75" style="69" customWidth="1"/>
    <col min="11" max="11" width="12.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238</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215.25" customHeight="1">
      <c r="A11" s="75">
        <v>1</v>
      </c>
      <c r="B11" s="53" t="s">
        <v>98</v>
      </c>
      <c r="C11" s="77"/>
      <c r="D11" s="77"/>
      <c r="E11" s="78" t="s">
        <v>99</v>
      </c>
      <c r="F11" s="110">
        <v>28000</v>
      </c>
      <c r="G11" s="75"/>
      <c r="H11" s="80">
        <f>ROUND(F11*G11,2)</f>
        <v>0</v>
      </c>
      <c r="I11" s="75"/>
      <c r="J11" s="80">
        <f>+H11*I11%</f>
        <v>0</v>
      </c>
      <c r="K11" s="81">
        <f>ROUND(H11+J11,2)</f>
        <v>0</v>
      </c>
    </row>
    <row r="14" spans="1:11" ht="14.25" customHeight="1">
      <c r="H14" s="137"/>
      <c r="I14" s="137"/>
      <c r="J14" s="137"/>
      <c r="K14" s="70"/>
    </row>
    <row r="19" ht="31.5" customHeight="1"/>
  </sheetData>
  <mergeCells count="16">
    <mergeCell ref="K8:K9"/>
    <mergeCell ref="A1:K1"/>
    <mergeCell ref="A2:K2"/>
    <mergeCell ref="A3:K3"/>
    <mergeCell ref="A5:K5"/>
    <mergeCell ref="A6:K6"/>
    <mergeCell ref="A8:A9"/>
    <mergeCell ref="B8:B9"/>
    <mergeCell ref="C8:C9"/>
    <mergeCell ref="D8:D9"/>
    <mergeCell ref="E8:E9"/>
    <mergeCell ref="H14:J14"/>
    <mergeCell ref="F8:F9"/>
    <mergeCell ref="G8:G9"/>
    <mergeCell ref="H8:H9"/>
    <mergeCell ref="I8:J8"/>
  </mergeCells>
  <pageMargins left="0.70826771653543308" right="0.70826771653543308" top="1.1417322834645671" bottom="1.1417322834645671" header="0.74803149606299213" footer="0.74803149606299213"/>
  <pageSetup paperSize="9" scale="86"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J35"/>
  <sheetViews>
    <sheetView topLeftCell="A17" zoomScaleNormal="100" workbookViewId="0">
      <selection activeCell="H31" sqref="H3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375" style="69" customWidth="1"/>
    <col min="9" max="10" width="8.75" style="69" customWidth="1"/>
    <col min="11" max="11" width="10.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239</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34.5" customHeight="1">
      <c r="A11" s="75">
        <v>1</v>
      </c>
      <c r="B11" s="53" t="s">
        <v>100</v>
      </c>
      <c r="C11" s="77"/>
      <c r="D11" s="77"/>
      <c r="E11" s="78" t="s">
        <v>16</v>
      </c>
      <c r="F11" s="79">
        <v>1400</v>
      </c>
      <c r="G11" s="80"/>
      <c r="H11" s="80">
        <f t="shared" ref="H11:H26" si="0">ROUND(F11*G11,2)</f>
        <v>0</v>
      </c>
      <c r="I11" s="75"/>
      <c r="J11" s="80">
        <f t="shared" ref="J11:J26" si="1">+H11*I11%</f>
        <v>0</v>
      </c>
      <c r="K11" s="81">
        <f t="shared" ref="K11:K26" si="2">ROUND(H11+J11,2)</f>
        <v>0</v>
      </c>
    </row>
    <row r="12" spans="1:11" ht="53.45" customHeight="1">
      <c r="A12" s="75">
        <v>2</v>
      </c>
      <c r="B12" s="53" t="s">
        <v>101</v>
      </c>
      <c r="C12" s="77"/>
      <c r="D12" s="77"/>
      <c r="E12" s="78" t="s">
        <v>13</v>
      </c>
      <c r="F12" s="79">
        <v>4000</v>
      </c>
      <c r="G12" s="80"/>
      <c r="H12" s="80">
        <f t="shared" si="0"/>
        <v>0</v>
      </c>
      <c r="I12" s="75"/>
      <c r="J12" s="80">
        <f t="shared" si="1"/>
        <v>0</v>
      </c>
      <c r="K12" s="81">
        <f t="shared" si="2"/>
        <v>0</v>
      </c>
    </row>
    <row r="13" spans="1:11" ht="89.45" customHeight="1">
      <c r="A13" s="75">
        <v>3</v>
      </c>
      <c r="B13" s="53" t="s">
        <v>102</v>
      </c>
      <c r="C13" s="77"/>
      <c r="D13" s="77"/>
      <c r="E13" s="78" t="s">
        <v>13</v>
      </c>
      <c r="F13" s="79">
        <v>200</v>
      </c>
      <c r="G13" s="80"/>
      <c r="H13" s="80">
        <f t="shared" si="0"/>
        <v>0</v>
      </c>
      <c r="I13" s="75"/>
      <c r="J13" s="80">
        <f t="shared" si="1"/>
        <v>0</v>
      </c>
      <c r="K13" s="81">
        <f t="shared" si="2"/>
        <v>0</v>
      </c>
    </row>
    <row r="14" spans="1:11" ht="38.25">
      <c r="A14" s="75">
        <v>4</v>
      </c>
      <c r="B14" s="65" t="s">
        <v>103</v>
      </c>
      <c r="C14" s="77"/>
      <c r="D14" s="77"/>
      <c r="E14" s="78" t="s">
        <v>16</v>
      </c>
      <c r="F14" s="79">
        <v>300</v>
      </c>
      <c r="G14" s="80"/>
      <c r="H14" s="80">
        <f t="shared" si="0"/>
        <v>0</v>
      </c>
      <c r="I14" s="75"/>
      <c r="J14" s="80">
        <f t="shared" si="1"/>
        <v>0</v>
      </c>
      <c r="K14" s="81">
        <f t="shared" si="2"/>
        <v>0</v>
      </c>
    </row>
    <row r="15" spans="1:11" ht="93.4" customHeight="1">
      <c r="A15" s="75">
        <v>5</v>
      </c>
      <c r="B15" s="65" t="s">
        <v>104</v>
      </c>
      <c r="C15" s="77"/>
      <c r="D15" s="77"/>
      <c r="E15" s="78" t="s">
        <v>13</v>
      </c>
      <c r="F15" s="79">
        <v>800</v>
      </c>
      <c r="G15" s="80"/>
      <c r="H15" s="80">
        <f t="shared" si="0"/>
        <v>0</v>
      </c>
      <c r="I15" s="75"/>
      <c r="J15" s="80">
        <f t="shared" si="1"/>
        <v>0</v>
      </c>
      <c r="K15" s="81">
        <f t="shared" si="2"/>
        <v>0</v>
      </c>
    </row>
    <row r="16" spans="1:11" ht="46.35" customHeight="1">
      <c r="A16" s="75">
        <v>6</v>
      </c>
      <c r="B16" s="65" t="s">
        <v>105</v>
      </c>
      <c r="C16" s="77"/>
      <c r="D16" s="77"/>
      <c r="E16" s="78" t="s">
        <v>16</v>
      </c>
      <c r="F16" s="79">
        <v>200</v>
      </c>
      <c r="G16" s="80"/>
      <c r="H16" s="80">
        <f t="shared" si="0"/>
        <v>0</v>
      </c>
      <c r="I16" s="75"/>
      <c r="J16" s="80">
        <f t="shared" si="1"/>
        <v>0</v>
      </c>
      <c r="K16" s="81">
        <f t="shared" si="2"/>
        <v>0</v>
      </c>
    </row>
    <row r="17" spans="1:11" ht="113.85" customHeight="1">
      <c r="A17" s="75">
        <v>7</v>
      </c>
      <c r="B17" s="65" t="s">
        <v>262</v>
      </c>
      <c r="C17" s="77"/>
      <c r="D17" s="77"/>
      <c r="E17" s="78" t="s">
        <v>13</v>
      </c>
      <c r="F17" s="79">
        <v>60</v>
      </c>
      <c r="G17" s="80"/>
      <c r="H17" s="80">
        <f t="shared" si="0"/>
        <v>0</v>
      </c>
      <c r="I17" s="75"/>
      <c r="J17" s="80">
        <f t="shared" si="1"/>
        <v>0</v>
      </c>
      <c r="K17" s="81">
        <f t="shared" si="2"/>
        <v>0</v>
      </c>
    </row>
    <row r="18" spans="1:11" ht="101.25" customHeight="1">
      <c r="A18" s="75">
        <v>8</v>
      </c>
      <c r="B18" s="65" t="s">
        <v>106</v>
      </c>
      <c r="C18" s="77"/>
      <c r="D18" s="77"/>
      <c r="E18" s="78" t="s">
        <v>16</v>
      </c>
      <c r="F18" s="79">
        <v>80</v>
      </c>
      <c r="G18" s="80"/>
      <c r="H18" s="80">
        <f t="shared" si="0"/>
        <v>0</v>
      </c>
      <c r="I18" s="75"/>
      <c r="J18" s="80">
        <f t="shared" si="1"/>
        <v>0</v>
      </c>
      <c r="K18" s="81">
        <f t="shared" si="2"/>
        <v>0</v>
      </c>
    </row>
    <row r="19" spans="1:11" s="69" customFormat="1" ht="40.700000000000003" customHeight="1">
      <c r="A19" s="75">
        <v>9</v>
      </c>
      <c r="B19" s="65" t="s">
        <v>107</v>
      </c>
      <c r="C19" s="77"/>
      <c r="D19" s="77"/>
      <c r="E19" s="78" t="s">
        <v>13</v>
      </c>
      <c r="F19" s="79">
        <v>800</v>
      </c>
      <c r="G19" s="80"/>
      <c r="H19" s="80">
        <f t="shared" si="0"/>
        <v>0</v>
      </c>
      <c r="I19" s="75"/>
      <c r="J19" s="80">
        <f t="shared" si="1"/>
        <v>0</v>
      </c>
      <c r="K19" s="81">
        <f t="shared" si="2"/>
        <v>0</v>
      </c>
    </row>
    <row r="20" spans="1:11" ht="25.5">
      <c r="A20" s="75">
        <v>10</v>
      </c>
      <c r="B20" s="53" t="s">
        <v>108</v>
      </c>
      <c r="C20" s="77"/>
      <c r="D20" s="77"/>
      <c r="E20" s="78" t="s">
        <v>16</v>
      </c>
      <c r="F20" s="79">
        <v>240</v>
      </c>
      <c r="G20" s="80"/>
      <c r="H20" s="80">
        <f t="shared" si="0"/>
        <v>0</v>
      </c>
      <c r="I20" s="75"/>
      <c r="J20" s="80">
        <f t="shared" si="1"/>
        <v>0</v>
      </c>
      <c r="K20" s="81">
        <f t="shared" si="2"/>
        <v>0</v>
      </c>
    </row>
    <row r="21" spans="1:11" ht="102.2" customHeight="1">
      <c r="A21" s="75">
        <v>11</v>
      </c>
      <c r="B21" s="53" t="s">
        <v>109</v>
      </c>
      <c r="C21" s="77"/>
      <c r="D21" s="77"/>
      <c r="E21" s="78" t="s">
        <v>13</v>
      </c>
      <c r="F21" s="79">
        <v>20</v>
      </c>
      <c r="G21" s="80"/>
      <c r="H21" s="80">
        <f t="shared" si="0"/>
        <v>0</v>
      </c>
      <c r="I21" s="75"/>
      <c r="J21" s="80">
        <f t="shared" si="1"/>
        <v>0</v>
      </c>
      <c r="K21" s="81">
        <f t="shared" si="2"/>
        <v>0</v>
      </c>
    </row>
    <row r="22" spans="1:11" ht="40.15" customHeight="1">
      <c r="A22" s="75">
        <v>12</v>
      </c>
      <c r="B22" s="65" t="s">
        <v>110</v>
      </c>
      <c r="C22" s="77"/>
      <c r="D22" s="77"/>
      <c r="E22" s="78" t="s">
        <v>13</v>
      </c>
      <c r="F22" s="79">
        <v>400</v>
      </c>
      <c r="G22" s="80"/>
      <c r="H22" s="80">
        <f t="shared" si="0"/>
        <v>0</v>
      </c>
      <c r="I22" s="75"/>
      <c r="J22" s="80">
        <f t="shared" si="1"/>
        <v>0</v>
      </c>
      <c r="K22" s="81">
        <f t="shared" si="2"/>
        <v>0</v>
      </c>
    </row>
    <row r="23" spans="1:11" ht="132" customHeight="1">
      <c r="A23" s="75">
        <v>13</v>
      </c>
      <c r="B23" s="65" t="s">
        <v>111</v>
      </c>
      <c r="C23" s="77"/>
      <c r="D23" s="77"/>
      <c r="E23" s="78" t="s">
        <v>13</v>
      </c>
      <c r="F23" s="79">
        <v>200</v>
      </c>
      <c r="G23" s="80"/>
      <c r="H23" s="80">
        <f t="shared" si="0"/>
        <v>0</v>
      </c>
      <c r="I23" s="75"/>
      <c r="J23" s="80">
        <f t="shared" si="1"/>
        <v>0</v>
      </c>
      <c r="K23" s="81">
        <f t="shared" si="2"/>
        <v>0</v>
      </c>
    </row>
    <row r="24" spans="1:11" ht="22.7" customHeight="1">
      <c r="A24" s="75">
        <v>14</v>
      </c>
      <c r="B24" s="91" t="s">
        <v>112</v>
      </c>
      <c r="C24" s="77"/>
      <c r="D24" s="77"/>
      <c r="E24" s="78" t="s">
        <v>13</v>
      </c>
      <c r="F24" s="79">
        <v>240</v>
      </c>
      <c r="G24" s="80"/>
      <c r="H24" s="80">
        <f t="shared" si="0"/>
        <v>0</v>
      </c>
      <c r="I24" s="75"/>
      <c r="J24" s="80">
        <f t="shared" si="1"/>
        <v>0</v>
      </c>
      <c r="K24" s="81">
        <f t="shared" si="2"/>
        <v>0</v>
      </c>
    </row>
    <row r="25" spans="1:11" ht="51">
      <c r="A25" s="75">
        <v>15</v>
      </c>
      <c r="B25" s="53" t="s">
        <v>113</v>
      </c>
      <c r="C25" s="77"/>
      <c r="D25" s="77"/>
      <c r="E25" s="78" t="s">
        <v>16</v>
      </c>
      <c r="F25" s="79">
        <v>60</v>
      </c>
      <c r="G25" s="80"/>
      <c r="H25" s="80">
        <f t="shared" si="0"/>
        <v>0</v>
      </c>
      <c r="I25" s="75"/>
      <c r="J25" s="80">
        <f t="shared" si="1"/>
        <v>0</v>
      </c>
      <c r="K25" s="81">
        <f t="shared" si="2"/>
        <v>0</v>
      </c>
    </row>
    <row r="26" spans="1:11" ht="89.25">
      <c r="A26" s="75">
        <v>16</v>
      </c>
      <c r="B26" s="53" t="s">
        <v>114</v>
      </c>
      <c r="C26" s="77"/>
      <c r="D26" s="77"/>
      <c r="E26" s="78" t="s">
        <v>16</v>
      </c>
      <c r="F26" s="79">
        <v>160</v>
      </c>
      <c r="G26" s="80"/>
      <c r="H26" s="80">
        <f t="shared" si="0"/>
        <v>0</v>
      </c>
      <c r="I26" s="75"/>
      <c r="J26" s="80">
        <f t="shared" si="1"/>
        <v>0</v>
      </c>
      <c r="K26" s="81">
        <f t="shared" si="2"/>
        <v>0</v>
      </c>
    </row>
    <row r="27" spans="1:11">
      <c r="A27" s="54"/>
      <c r="B27" s="54"/>
      <c r="C27" s="54"/>
      <c r="D27" s="54"/>
      <c r="E27" s="144" t="s">
        <v>15</v>
      </c>
      <c r="F27" s="144"/>
      <c r="G27" s="144"/>
      <c r="H27" s="111">
        <f>SUM(H11:H26)</f>
        <v>0</v>
      </c>
      <c r="I27" s="112"/>
      <c r="J27" s="112"/>
      <c r="K27" s="111">
        <f>SUM(K11:K26)</f>
        <v>0</v>
      </c>
    </row>
    <row r="30" spans="1:11" ht="14.25" customHeight="1">
      <c r="H30" s="137"/>
      <c r="I30" s="137"/>
      <c r="J30" s="137"/>
      <c r="K30" s="70"/>
    </row>
    <row r="35" ht="28.5" customHeight="1"/>
  </sheetData>
  <mergeCells count="17">
    <mergeCell ref="K8:K9"/>
    <mergeCell ref="E27:G27"/>
    <mergeCell ref="A1:K1"/>
    <mergeCell ref="A2:K2"/>
    <mergeCell ref="A3:K3"/>
    <mergeCell ref="A5:K5"/>
    <mergeCell ref="A6:K6"/>
    <mergeCell ref="A8:A9"/>
    <mergeCell ref="B8:B9"/>
    <mergeCell ref="C8:C9"/>
    <mergeCell ref="D8:D9"/>
    <mergeCell ref="E8:E9"/>
    <mergeCell ref="H30:J30"/>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J19"/>
  <sheetViews>
    <sheetView topLeftCell="A4" zoomScaleNormal="100" workbookViewId="0">
      <selection activeCell="E19" sqref="E19"/>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375" style="69" customWidth="1"/>
    <col min="9" max="10" width="8.75" style="69" customWidth="1"/>
    <col min="11" max="11" width="10.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240</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227.85" customHeight="1">
      <c r="A11" s="75">
        <v>1</v>
      </c>
      <c r="B11" s="55" t="s">
        <v>296</v>
      </c>
      <c r="C11" s="77"/>
      <c r="D11" s="77"/>
      <c r="E11" s="78" t="s">
        <v>16</v>
      </c>
      <c r="F11" s="79">
        <v>100</v>
      </c>
      <c r="G11" s="80"/>
      <c r="H11" s="80">
        <f>ROUND(F11*G11,2)</f>
        <v>0</v>
      </c>
      <c r="I11" s="75"/>
      <c r="J11" s="80">
        <f>+H11*I11%</f>
        <v>0</v>
      </c>
      <c r="K11" s="81">
        <f>ROUND(H11+J11,2)</f>
        <v>0</v>
      </c>
    </row>
    <row r="14" spans="1:11" ht="14.25" customHeight="1">
      <c r="H14" s="137"/>
      <c r="I14" s="137"/>
      <c r="J14" s="137"/>
      <c r="K14" s="70"/>
    </row>
    <row r="15" spans="1:11">
      <c r="B15" s="101"/>
    </row>
    <row r="19" ht="33" customHeight="1"/>
  </sheetData>
  <mergeCells count="16">
    <mergeCell ref="K8:K9"/>
    <mergeCell ref="A1:K1"/>
    <mergeCell ref="A2:K2"/>
    <mergeCell ref="A3:K3"/>
    <mergeCell ref="A5:K5"/>
    <mergeCell ref="A6:K6"/>
    <mergeCell ref="A8:A9"/>
    <mergeCell ref="B8:B9"/>
    <mergeCell ref="C8:C9"/>
    <mergeCell ref="D8:D9"/>
    <mergeCell ref="E8:E9"/>
    <mergeCell ref="H14:J14"/>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J21"/>
  <sheetViews>
    <sheetView topLeftCell="A11" zoomScaleNormal="100" workbookViewId="0">
      <selection activeCell="B11" sqref="B1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75" style="69" bestFit="1" customWidth="1"/>
    <col min="9" max="10" width="8.75" style="69" customWidth="1"/>
    <col min="11" max="11" width="11.375" style="69" bestFit="1"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241</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371.45" customHeight="1">
      <c r="A11" s="75">
        <v>1</v>
      </c>
      <c r="B11" s="113" t="s">
        <v>263</v>
      </c>
      <c r="C11" s="77"/>
      <c r="D11" s="77"/>
      <c r="E11" s="78" t="s">
        <v>13</v>
      </c>
      <c r="F11" s="79">
        <v>1600</v>
      </c>
      <c r="G11" s="80"/>
      <c r="H11" s="80">
        <f>ROUND(F11*G11,2)</f>
        <v>0</v>
      </c>
      <c r="I11" s="75"/>
      <c r="J11" s="80">
        <f>+H11*I11%</f>
        <v>0</v>
      </c>
      <c r="K11" s="81">
        <f>ROUND(H11+J11,2)</f>
        <v>0</v>
      </c>
    </row>
    <row r="12" spans="1:11" ht="184.5" customHeight="1">
      <c r="A12" s="75">
        <v>2</v>
      </c>
      <c r="B12" s="113" t="s">
        <v>115</v>
      </c>
      <c r="C12" s="77"/>
      <c r="D12" s="77"/>
      <c r="E12" s="78" t="s">
        <v>13</v>
      </c>
      <c r="F12" s="79">
        <v>1600</v>
      </c>
      <c r="G12" s="80"/>
      <c r="H12" s="80">
        <f>ROUND(F12*G12,2)</f>
        <v>0</v>
      </c>
      <c r="I12" s="75"/>
      <c r="J12" s="80">
        <f>+H12*I12%</f>
        <v>0</v>
      </c>
      <c r="K12" s="81">
        <f>ROUND(H12+J12,2)</f>
        <v>0</v>
      </c>
    </row>
    <row r="13" spans="1:11">
      <c r="E13" s="136" t="s">
        <v>15</v>
      </c>
      <c r="F13" s="136"/>
      <c r="G13" s="136"/>
      <c r="H13" s="82">
        <f>SUM(H11:H12)</f>
        <v>0</v>
      </c>
      <c r="I13" s="93"/>
      <c r="J13" s="93"/>
      <c r="K13" s="82">
        <f>SUM(K11:K12)</f>
        <v>0</v>
      </c>
    </row>
    <row r="16" spans="1:11" ht="14.25" customHeight="1">
      <c r="H16" s="137"/>
      <c r="I16" s="137"/>
      <c r="J16" s="137"/>
      <c r="K16" s="70"/>
    </row>
    <row r="21" ht="36" customHeight="1"/>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0826771653543308" right="0.70826771653543308" top="1.1417322834645671" bottom="1.1417322834645671" header="0.74803149606299213" footer="0.74803149606299213"/>
  <pageSetup paperSize="9" scale="89" fitToHeight="0" orientation="landscape" r:id="rId1"/>
  <headerFooter alignWithMargins="0"/>
  <rowBreaks count="1" manualBreakCount="1">
    <brk id="11"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MJ23"/>
  <sheetViews>
    <sheetView topLeftCell="A13" zoomScaleNormal="100" workbookViewId="0">
      <selection activeCell="B12" sqref="B12"/>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1.25" style="69" customWidth="1"/>
    <col min="9" max="10" width="8.75" style="69" customWidth="1"/>
    <col min="11" max="11" width="10.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242</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102">
      <c r="A11" s="75">
        <v>1</v>
      </c>
      <c r="B11" s="113" t="s">
        <v>278</v>
      </c>
      <c r="C11" s="77"/>
      <c r="D11" s="77"/>
      <c r="E11" s="78" t="s">
        <v>13</v>
      </c>
      <c r="F11" s="79">
        <v>1200</v>
      </c>
      <c r="G11" s="80"/>
      <c r="H11" s="80">
        <f t="shared" ref="H11:H18" si="0">ROUND(F11*G11,2)</f>
        <v>0</v>
      </c>
      <c r="I11" s="75"/>
      <c r="J11" s="80">
        <f t="shared" ref="J11:J18" si="1">+H11*I11%</f>
        <v>0</v>
      </c>
      <c r="K11" s="81">
        <f t="shared" ref="K11:K18" si="2">ROUND(H11+J11,2)</f>
        <v>0</v>
      </c>
    </row>
    <row r="12" spans="1:11" ht="140.25">
      <c r="A12" s="75">
        <v>2</v>
      </c>
      <c r="B12" s="113" t="s">
        <v>116</v>
      </c>
      <c r="C12" s="77"/>
      <c r="D12" s="77"/>
      <c r="E12" s="78" t="s">
        <v>13</v>
      </c>
      <c r="F12" s="79">
        <v>1400</v>
      </c>
      <c r="G12" s="80"/>
      <c r="H12" s="80">
        <f t="shared" si="0"/>
        <v>0</v>
      </c>
      <c r="I12" s="75"/>
      <c r="J12" s="80">
        <f t="shared" si="1"/>
        <v>0</v>
      </c>
      <c r="K12" s="81">
        <f t="shared" si="2"/>
        <v>0</v>
      </c>
    </row>
    <row r="13" spans="1:11" ht="140.25">
      <c r="A13" s="75">
        <v>3</v>
      </c>
      <c r="B13" s="113" t="s">
        <v>117</v>
      </c>
      <c r="C13" s="77"/>
      <c r="D13" s="77"/>
      <c r="E13" s="78" t="s">
        <v>13</v>
      </c>
      <c r="F13" s="79">
        <v>200</v>
      </c>
      <c r="G13" s="80"/>
      <c r="H13" s="80">
        <f t="shared" si="0"/>
        <v>0</v>
      </c>
      <c r="I13" s="75"/>
      <c r="J13" s="80">
        <f t="shared" si="1"/>
        <v>0</v>
      </c>
      <c r="K13" s="81">
        <f t="shared" si="2"/>
        <v>0</v>
      </c>
    </row>
    <row r="14" spans="1:11" ht="76.5">
      <c r="A14" s="75">
        <v>4</v>
      </c>
      <c r="B14" s="113" t="s">
        <v>279</v>
      </c>
      <c r="C14" s="77"/>
      <c r="D14" s="77"/>
      <c r="E14" s="78" t="s">
        <v>13</v>
      </c>
      <c r="F14" s="79">
        <v>2000</v>
      </c>
      <c r="G14" s="80"/>
      <c r="H14" s="80">
        <f t="shared" si="0"/>
        <v>0</v>
      </c>
      <c r="I14" s="75"/>
      <c r="J14" s="80">
        <f t="shared" si="1"/>
        <v>0</v>
      </c>
      <c r="K14" s="81">
        <f t="shared" si="2"/>
        <v>0</v>
      </c>
    </row>
    <row r="15" spans="1:11" ht="153">
      <c r="A15" s="75">
        <v>5</v>
      </c>
      <c r="B15" s="113" t="s">
        <v>118</v>
      </c>
      <c r="C15" s="77"/>
      <c r="D15" s="77"/>
      <c r="E15" s="78" t="s">
        <v>13</v>
      </c>
      <c r="F15" s="79">
        <v>6000</v>
      </c>
      <c r="G15" s="80"/>
      <c r="H15" s="80">
        <f t="shared" si="0"/>
        <v>0</v>
      </c>
      <c r="I15" s="75"/>
      <c r="J15" s="80">
        <f t="shared" si="1"/>
        <v>0</v>
      </c>
      <c r="K15" s="81">
        <f t="shared" si="2"/>
        <v>0</v>
      </c>
    </row>
    <row r="16" spans="1:11" ht="92.65" customHeight="1">
      <c r="A16" s="75">
        <v>6</v>
      </c>
      <c r="B16" s="55" t="s">
        <v>280</v>
      </c>
      <c r="C16" s="77"/>
      <c r="D16" s="77"/>
      <c r="E16" s="78" t="s">
        <v>13</v>
      </c>
      <c r="F16" s="79">
        <v>5000</v>
      </c>
      <c r="G16" s="80"/>
      <c r="H16" s="80">
        <f t="shared" si="0"/>
        <v>0</v>
      </c>
      <c r="I16" s="75"/>
      <c r="J16" s="80">
        <f t="shared" si="1"/>
        <v>0</v>
      </c>
      <c r="K16" s="81">
        <f t="shared" si="2"/>
        <v>0</v>
      </c>
    </row>
    <row r="17" spans="1:11" ht="140.25">
      <c r="A17" s="75">
        <v>7</v>
      </c>
      <c r="B17" s="113" t="s">
        <v>282</v>
      </c>
      <c r="C17" s="77"/>
      <c r="D17" s="77"/>
      <c r="E17" s="78" t="s">
        <v>13</v>
      </c>
      <c r="F17" s="79">
        <v>400</v>
      </c>
      <c r="G17" s="80"/>
      <c r="H17" s="80">
        <f t="shared" si="0"/>
        <v>0</v>
      </c>
      <c r="I17" s="75"/>
      <c r="J17" s="80">
        <f t="shared" si="1"/>
        <v>0</v>
      </c>
      <c r="K17" s="81">
        <f t="shared" si="2"/>
        <v>0</v>
      </c>
    </row>
    <row r="18" spans="1:11" ht="38.25">
      <c r="A18" s="75">
        <v>8</v>
      </c>
      <c r="B18" s="55" t="s">
        <v>281</v>
      </c>
      <c r="C18" s="77"/>
      <c r="D18" s="77"/>
      <c r="E18" s="78" t="s">
        <v>13</v>
      </c>
      <c r="F18" s="79">
        <v>1000</v>
      </c>
      <c r="G18" s="80"/>
      <c r="H18" s="80">
        <f t="shared" si="0"/>
        <v>0</v>
      </c>
      <c r="I18" s="75"/>
      <c r="J18" s="80">
        <f t="shared" si="1"/>
        <v>0</v>
      </c>
      <c r="K18" s="81">
        <f t="shared" si="2"/>
        <v>0</v>
      </c>
    </row>
    <row r="19" spans="1:11" ht="24.75" customHeight="1">
      <c r="E19" s="145" t="s">
        <v>15</v>
      </c>
      <c r="F19" s="145"/>
      <c r="G19" s="145"/>
      <c r="H19" s="82">
        <f>SUM(H11:H18)</f>
        <v>0</v>
      </c>
      <c r="K19" s="82">
        <f>SUM(K11:K18)</f>
        <v>0</v>
      </c>
    </row>
    <row r="20" spans="1:11">
      <c r="B20" s="109"/>
    </row>
    <row r="21" spans="1:11" s="101" customFormat="1">
      <c r="B21" s="116"/>
    </row>
    <row r="22" spans="1:11">
      <c r="B22" s="68"/>
    </row>
    <row r="23" spans="1:11">
      <c r="B23" s="54"/>
    </row>
  </sheetData>
  <mergeCells count="16">
    <mergeCell ref="E19:G19"/>
    <mergeCell ref="A1:K1"/>
    <mergeCell ref="A2:K2"/>
    <mergeCell ref="A3:K3"/>
    <mergeCell ref="A5:K5"/>
    <mergeCell ref="A6:K6"/>
    <mergeCell ref="A8:A9"/>
    <mergeCell ref="B8:B9"/>
    <mergeCell ref="C8:C9"/>
    <mergeCell ref="D8:D9"/>
    <mergeCell ref="E8:E9"/>
    <mergeCell ref="F8:F9"/>
    <mergeCell ref="G8:G9"/>
    <mergeCell ref="H8:H9"/>
    <mergeCell ref="I8:J8"/>
    <mergeCell ref="K8:K9"/>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J23"/>
  <sheetViews>
    <sheetView zoomScaleNormal="100" workbookViewId="0">
      <selection activeCell="B14" sqref="B14"/>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243</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5">
        <v>2</v>
      </c>
      <c r="C10" s="5">
        <v>3</v>
      </c>
      <c r="D10" s="5">
        <v>4</v>
      </c>
      <c r="E10" s="5">
        <v>5</v>
      </c>
      <c r="F10" s="5">
        <v>6</v>
      </c>
      <c r="G10" s="5">
        <v>7</v>
      </c>
      <c r="H10" s="5" t="s">
        <v>217</v>
      </c>
      <c r="I10" s="5">
        <v>9</v>
      </c>
      <c r="J10" s="5" t="s">
        <v>218</v>
      </c>
      <c r="K10" s="5" t="s">
        <v>219</v>
      </c>
    </row>
    <row r="11" spans="1:11" ht="66.75" customHeight="1">
      <c r="A11" s="8">
        <v>1</v>
      </c>
      <c r="B11" s="9" t="s">
        <v>119</v>
      </c>
      <c r="C11" s="10"/>
      <c r="D11" s="10"/>
      <c r="E11" s="21" t="s">
        <v>13</v>
      </c>
      <c r="F11" s="22">
        <v>400</v>
      </c>
      <c r="G11" s="14"/>
      <c r="H11" s="14">
        <f>ROUND(F11*G11,2)</f>
        <v>0</v>
      </c>
      <c r="I11" s="8"/>
      <c r="J11" s="14">
        <f>+H11*I11%</f>
        <v>0</v>
      </c>
      <c r="K11" s="15">
        <f>ROUND(H11+J11,2)</f>
        <v>0</v>
      </c>
    </row>
    <row r="12" spans="1:11" ht="63.6" customHeight="1">
      <c r="A12" s="23">
        <v>2</v>
      </c>
      <c r="B12" s="24" t="s">
        <v>120</v>
      </c>
      <c r="C12" s="25"/>
      <c r="D12" s="25"/>
      <c r="E12" s="26" t="s">
        <v>13</v>
      </c>
      <c r="F12" s="27">
        <v>2000</v>
      </c>
      <c r="G12" s="28"/>
      <c r="H12" s="14">
        <f>ROUND(F12*G12,2)</f>
        <v>0</v>
      </c>
      <c r="I12" s="23"/>
      <c r="J12" s="14">
        <f>+H12*I12%</f>
        <v>0</v>
      </c>
      <c r="K12" s="15">
        <f>ROUND(H12+J12,2)</f>
        <v>0</v>
      </c>
    </row>
    <row r="13" spans="1:11" ht="38.25">
      <c r="A13" s="8">
        <v>3</v>
      </c>
      <c r="B13" s="9" t="s">
        <v>121</v>
      </c>
      <c r="C13" s="10"/>
      <c r="D13" s="10"/>
      <c r="E13" s="21" t="s">
        <v>13</v>
      </c>
      <c r="F13" s="22">
        <v>2000</v>
      </c>
      <c r="G13" s="14"/>
      <c r="H13" s="14">
        <f>ROUND(F13*G13,2)</f>
        <v>0</v>
      </c>
      <c r="I13" s="8"/>
      <c r="J13" s="14">
        <f>+H13*I13%</f>
        <v>0</v>
      </c>
      <c r="K13" s="15">
        <f>ROUND(H13+J13,2)</f>
        <v>0</v>
      </c>
    </row>
    <row r="14" spans="1:11" ht="25.15" customHeight="1">
      <c r="A14" s="8">
        <v>4</v>
      </c>
      <c r="B14" s="9" t="s">
        <v>122</v>
      </c>
      <c r="C14" s="10"/>
      <c r="D14" s="10"/>
      <c r="E14" s="21" t="s">
        <v>13</v>
      </c>
      <c r="F14" s="22">
        <v>2000</v>
      </c>
      <c r="G14" s="14"/>
      <c r="H14" s="14">
        <f>ROUND(F14*G14,2)</f>
        <v>0</v>
      </c>
      <c r="I14" s="8"/>
      <c r="J14" s="14">
        <f>+H14*I14%</f>
        <v>0</v>
      </c>
      <c r="K14" s="15">
        <f>ROUND(H14+J14,2)</f>
        <v>0</v>
      </c>
    </row>
    <row r="15" spans="1:11">
      <c r="A15" s="4"/>
      <c r="B15" s="4"/>
      <c r="C15" s="4"/>
      <c r="D15" s="4"/>
      <c r="E15" s="129" t="s">
        <v>15</v>
      </c>
      <c r="F15" s="129"/>
      <c r="G15" s="129"/>
      <c r="H15" s="51">
        <f>SUM(H11:H14)</f>
        <v>0</v>
      </c>
      <c r="I15" s="20"/>
      <c r="J15" s="20"/>
      <c r="K15" s="51">
        <f>SUM(K11:K14)</f>
        <v>0</v>
      </c>
    </row>
    <row r="16" spans="1:11">
      <c r="A16" s="4"/>
      <c r="B16" s="32"/>
      <c r="C16" s="4"/>
      <c r="D16" s="4"/>
      <c r="E16" s="4"/>
      <c r="F16" s="4"/>
      <c r="G16" s="4"/>
      <c r="H16" s="4"/>
      <c r="I16" s="4"/>
      <c r="J16" s="4"/>
      <c r="K16" s="4"/>
    </row>
    <row r="17" spans="1:11">
      <c r="A17" s="4"/>
      <c r="B17" s="4"/>
      <c r="C17" s="4"/>
      <c r="D17" s="4"/>
      <c r="E17" s="4"/>
      <c r="F17" s="4"/>
      <c r="G17" s="4"/>
      <c r="H17" s="4"/>
      <c r="I17" s="4"/>
      <c r="J17" s="4"/>
      <c r="K17" s="4"/>
    </row>
    <row r="18" spans="1:11" ht="14.25" customHeight="1">
      <c r="A18" s="4"/>
      <c r="B18" s="4"/>
      <c r="C18" s="4"/>
      <c r="D18" s="4"/>
      <c r="E18" s="4"/>
      <c r="F18" s="4"/>
      <c r="G18" s="4"/>
      <c r="H18" s="126"/>
      <c r="I18" s="126"/>
      <c r="J18" s="126"/>
      <c r="K18" s="2"/>
    </row>
    <row r="23" spans="1:11" ht="30" customHeight="1"/>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16"/>
  <sheetViews>
    <sheetView topLeftCell="A3" zoomScaleNormal="100" workbookViewId="0">
      <selection activeCell="D12" sqref="D12"/>
    </sheetView>
  </sheetViews>
  <sheetFormatPr defaultRowHeight="12.75"/>
  <cols>
    <col min="1" max="1" width="7" style="69" customWidth="1"/>
    <col min="2" max="2" width="26" style="69" customWidth="1"/>
    <col min="3" max="3" width="12.75" style="69" customWidth="1"/>
    <col min="4" max="4" width="12.375" style="69" customWidth="1"/>
    <col min="5"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244</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s="101" customFormat="1" ht="102">
      <c r="A11" s="75">
        <v>1</v>
      </c>
      <c r="B11" s="66" t="s">
        <v>264</v>
      </c>
      <c r="C11" s="77"/>
      <c r="D11" s="77"/>
      <c r="E11" s="78" t="s">
        <v>13</v>
      </c>
      <c r="F11" s="79">
        <v>80</v>
      </c>
      <c r="G11" s="80"/>
      <c r="H11" s="80">
        <f>ROUND(F11*G11,2)</f>
        <v>0</v>
      </c>
      <c r="I11" s="75"/>
      <c r="J11" s="80">
        <f>+H11*I11%</f>
        <v>0</v>
      </c>
      <c r="K11" s="81">
        <f>ROUND(H11+J11,2)</f>
        <v>0</v>
      </c>
    </row>
    <row r="12" spans="1:11" s="101" customFormat="1" ht="165.75">
      <c r="A12" s="75">
        <v>2</v>
      </c>
      <c r="B12" s="65" t="s">
        <v>245</v>
      </c>
      <c r="C12" s="77"/>
      <c r="D12" s="77"/>
      <c r="E12" s="78" t="s">
        <v>16</v>
      </c>
      <c r="F12" s="79">
        <v>40</v>
      </c>
      <c r="G12" s="80"/>
      <c r="H12" s="80">
        <f>ROUND(F12*G12,2)</f>
        <v>0</v>
      </c>
      <c r="I12" s="75"/>
      <c r="J12" s="80">
        <f>+H12*I12%</f>
        <v>0</v>
      </c>
      <c r="K12" s="81">
        <f>ROUND(H12+J12,2)</f>
        <v>0</v>
      </c>
    </row>
    <row r="13" spans="1:11" s="101" customFormat="1" ht="102">
      <c r="A13" s="75">
        <v>3</v>
      </c>
      <c r="B13" s="65" t="s">
        <v>297</v>
      </c>
      <c r="C13" s="77"/>
      <c r="D13" s="77"/>
      <c r="E13" s="78" t="s">
        <v>16</v>
      </c>
      <c r="F13" s="79">
        <v>30</v>
      </c>
      <c r="G13" s="80"/>
      <c r="H13" s="80">
        <f>ROUND(F13*G13,2)</f>
        <v>0</v>
      </c>
      <c r="I13" s="75"/>
      <c r="J13" s="80">
        <f>+H13*I13%</f>
        <v>0</v>
      </c>
      <c r="K13" s="81">
        <f>ROUND(H13+J13,2)</f>
        <v>0</v>
      </c>
    </row>
    <row r="14" spans="1:11" ht="24.75" customHeight="1">
      <c r="E14" s="145" t="s">
        <v>15</v>
      </c>
      <c r="F14" s="145"/>
      <c r="G14" s="145"/>
      <c r="H14" s="114">
        <f>SUM(H11:H13)</f>
        <v>0</v>
      </c>
      <c r="K14" s="115">
        <f>SUM(K11:K13)</f>
        <v>0</v>
      </c>
    </row>
    <row r="15" spans="1:11">
      <c r="B15" s="109"/>
    </row>
    <row r="16" spans="1:11" s="101" customFormat="1">
      <c r="B16" s="109"/>
    </row>
  </sheetData>
  <mergeCells count="16">
    <mergeCell ref="E14:G14"/>
    <mergeCell ref="A1:K1"/>
    <mergeCell ref="A2:K2"/>
    <mergeCell ref="A3:K3"/>
    <mergeCell ref="A5:K5"/>
    <mergeCell ref="A6:K6"/>
    <mergeCell ref="A8:A9"/>
    <mergeCell ref="B8:B9"/>
    <mergeCell ref="C8:C9"/>
    <mergeCell ref="D8:D9"/>
    <mergeCell ref="E8:E9"/>
    <mergeCell ref="F8:F9"/>
    <mergeCell ref="G8:G9"/>
    <mergeCell ref="H8:H9"/>
    <mergeCell ref="I8:J8"/>
    <mergeCell ref="K8:K9"/>
  </mergeCells>
  <pageMargins left="0.70000000000000007" right="0.70000000000000007" top="1.1437007874015745" bottom="1.1437007874015745" header="0.74999999999999989" footer="0.74999999999999989"/>
  <pageSetup paperSize="9"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17"/>
  <sheetViews>
    <sheetView zoomScaleNormal="100" workbookViewId="0">
      <selection activeCell="H31" sqref="H31"/>
    </sheetView>
  </sheetViews>
  <sheetFormatPr defaultRowHeight="14.25"/>
  <cols>
    <col min="1" max="1" width="5.5" style="3" customWidth="1"/>
    <col min="2" max="2" width="34.75" style="3" customWidth="1"/>
    <col min="3"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246</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34.5" customHeight="1">
      <c r="A9" s="127"/>
      <c r="B9" s="127"/>
      <c r="C9" s="128"/>
      <c r="D9" s="128"/>
      <c r="E9" s="127"/>
      <c r="F9" s="127"/>
      <c r="G9" s="128"/>
      <c r="H9" s="128"/>
      <c r="I9" s="6" t="s">
        <v>11</v>
      </c>
      <c r="J9" s="6" t="s">
        <v>12</v>
      </c>
      <c r="K9" s="128"/>
    </row>
    <row r="10" spans="1:11" ht="15" customHeight="1">
      <c r="A10" s="5">
        <v>1</v>
      </c>
      <c r="B10" s="5">
        <v>2</v>
      </c>
      <c r="C10" s="5">
        <v>3</v>
      </c>
      <c r="D10" s="5">
        <v>4</v>
      </c>
      <c r="E10" s="5">
        <v>5</v>
      </c>
      <c r="F10" s="5">
        <v>6</v>
      </c>
      <c r="G10" s="5">
        <v>7</v>
      </c>
      <c r="H10" s="5" t="s">
        <v>217</v>
      </c>
      <c r="I10" s="5">
        <v>9</v>
      </c>
      <c r="J10" s="5" t="s">
        <v>218</v>
      </c>
      <c r="K10" s="5" t="s">
        <v>219</v>
      </c>
    </row>
    <row r="11" spans="1:11" ht="76.5">
      <c r="A11" s="8">
        <v>1</v>
      </c>
      <c r="B11" s="9" t="s">
        <v>123</v>
      </c>
      <c r="C11" s="40"/>
      <c r="D11" s="40"/>
      <c r="E11" s="8" t="s">
        <v>16</v>
      </c>
      <c r="F11" s="22">
        <v>40</v>
      </c>
      <c r="G11" s="14"/>
      <c r="H11" s="14">
        <f>ROUND(F11*G11,2)</f>
        <v>0</v>
      </c>
      <c r="I11" s="8"/>
      <c r="J11" s="14">
        <f>+H11*I11%</f>
        <v>0</v>
      </c>
      <c r="K11" s="15">
        <f>ROUND(H11+J11,2)</f>
        <v>0</v>
      </c>
    </row>
    <row r="12" spans="1:11" ht="63.75">
      <c r="A12" s="8">
        <v>2</v>
      </c>
      <c r="B12" s="9" t="s">
        <v>124</v>
      </c>
      <c r="C12" s="40"/>
      <c r="D12" s="40"/>
      <c r="E12" s="21" t="s">
        <v>13</v>
      </c>
      <c r="F12" s="22">
        <v>3000</v>
      </c>
      <c r="G12" s="14"/>
      <c r="H12" s="14">
        <f>ROUND(F12*G12,2)</f>
        <v>0</v>
      </c>
      <c r="I12" s="8"/>
      <c r="J12" s="14">
        <f>+H12*I12%</f>
        <v>0</v>
      </c>
      <c r="K12" s="15">
        <f>ROUND(H12+J12,2)</f>
        <v>0</v>
      </c>
    </row>
    <row r="13" spans="1:11" s="38" customFormat="1" ht="15">
      <c r="H13" s="117">
        <f>SUM(H11:H12)</f>
        <v>0</v>
      </c>
      <c r="K13" s="117">
        <f>SUM(K11:K12)</f>
        <v>0</v>
      </c>
    </row>
    <row r="15" spans="1:11" ht="15">
      <c r="B15" s="38"/>
    </row>
    <row r="16" spans="1:11" ht="15">
      <c r="B16" s="38"/>
    </row>
    <row r="17" spans="2:2" ht="15">
      <c r="B17" s="39"/>
    </row>
  </sheetData>
  <mergeCells count="15">
    <mergeCell ref="A8:A9"/>
    <mergeCell ref="B8:B9"/>
    <mergeCell ref="C8:C9"/>
    <mergeCell ref="D8:D9"/>
    <mergeCell ref="E8:E9"/>
    <mergeCell ref="A1:K1"/>
    <mergeCell ref="A2:K2"/>
    <mergeCell ref="A3:K3"/>
    <mergeCell ref="A5:K5"/>
    <mergeCell ref="A6:K6"/>
    <mergeCell ref="F8:F9"/>
    <mergeCell ref="G8:G9"/>
    <mergeCell ref="H8:H9"/>
    <mergeCell ref="I8:J8"/>
    <mergeCell ref="K8:K9"/>
  </mergeCells>
  <pageMargins left="0.70000000000000007" right="0.70000000000000007" top="1.1437007874015745" bottom="1.1437007874015745" header="0.74999999999999989" footer="0.74999999999999989"/>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25"/>
  <sheetViews>
    <sheetView topLeftCell="A5" zoomScaleNormal="100" workbookViewId="0">
      <selection activeCell="H31" sqref="H31"/>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228</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5">
        <v>2</v>
      </c>
      <c r="C10" s="5">
        <v>3</v>
      </c>
      <c r="D10" s="5">
        <v>4</v>
      </c>
      <c r="E10" s="5">
        <v>5</v>
      </c>
      <c r="F10" s="5">
        <v>6</v>
      </c>
      <c r="G10" s="5">
        <v>7</v>
      </c>
      <c r="H10" s="5" t="s">
        <v>217</v>
      </c>
      <c r="I10" s="5">
        <v>9</v>
      </c>
      <c r="J10" s="5" t="s">
        <v>218</v>
      </c>
      <c r="K10" s="5" t="s">
        <v>219</v>
      </c>
    </row>
    <row r="11" spans="1:11" ht="191.25">
      <c r="A11" s="8">
        <v>1</v>
      </c>
      <c r="B11" s="9" t="s">
        <v>273</v>
      </c>
      <c r="C11" s="10"/>
      <c r="D11" s="10"/>
      <c r="E11" s="21" t="s">
        <v>16</v>
      </c>
      <c r="F11" s="22">
        <v>160</v>
      </c>
      <c r="G11" s="14"/>
      <c r="H11" s="14">
        <f>ROUND(F11*G11,2)</f>
        <v>0</v>
      </c>
      <c r="I11" s="8"/>
      <c r="J11" s="14">
        <f>+H11*I11%</f>
        <v>0</v>
      </c>
      <c r="K11" s="15">
        <f>ROUND(H11+J11,2)</f>
        <v>0</v>
      </c>
    </row>
    <row r="12" spans="1:11" ht="51">
      <c r="A12" s="23">
        <v>2</v>
      </c>
      <c r="B12" s="24" t="s">
        <v>274</v>
      </c>
      <c r="C12" s="25"/>
      <c r="D12" s="25"/>
      <c r="E12" s="26" t="s">
        <v>16</v>
      </c>
      <c r="F12" s="27">
        <v>100</v>
      </c>
      <c r="G12" s="28"/>
      <c r="H12" s="28">
        <f>ROUND(F12*G12,2)</f>
        <v>0</v>
      </c>
      <c r="I12" s="23"/>
      <c r="J12" s="28">
        <f>+H12*I12%</f>
        <v>0</v>
      </c>
      <c r="K12" s="29">
        <f>ROUND(H12+J12,2)</f>
        <v>0</v>
      </c>
    </row>
    <row r="13" spans="1:11" ht="63.75">
      <c r="A13" s="8">
        <v>3</v>
      </c>
      <c r="B13" s="9" t="s">
        <v>275</v>
      </c>
      <c r="C13" s="10"/>
      <c r="D13" s="10"/>
      <c r="E13" s="21" t="s">
        <v>16</v>
      </c>
      <c r="F13" s="22">
        <v>600</v>
      </c>
      <c r="G13" s="14"/>
      <c r="H13" s="14">
        <f>ROUND(F13*G13,2)</f>
        <v>0</v>
      </c>
      <c r="I13" s="8"/>
      <c r="J13" s="14">
        <f>+H13*I13%</f>
        <v>0</v>
      </c>
      <c r="K13" s="15">
        <f>ROUND(H13+J13,2)</f>
        <v>0</v>
      </c>
    </row>
    <row r="14" spans="1:11" ht="38.25">
      <c r="A14" s="8">
        <v>4</v>
      </c>
      <c r="B14" s="30" t="s">
        <v>276</v>
      </c>
      <c r="C14" s="10"/>
      <c r="D14" s="10"/>
      <c r="E14" s="21" t="s">
        <v>16</v>
      </c>
      <c r="F14" s="22">
        <v>120</v>
      </c>
      <c r="G14" s="14"/>
      <c r="H14" s="14">
        <f>ROUND(F14*G14,2)</f>
        <v>0</v>
      </c>
      <c r="I14" s="8"/>
      <c r="J14" s="14">
        <f>+H14*I14%</f>
        <v>0</v>
      </c>
      <c r="K14" s="15">
        <f>ROUND(H14+J14,2)</f>
        <v>0</v>
      </c>
    </row>
    <row r="15" spans="1:11" ht="76.5">
      <c r="A15" s="8">
        <v>5</v>
      </c>
      <c r="B15" s="124" t="s">
        <v>277</v>
      </c>
      <c r="C15" s="10"/>
      <c r="D15" s="10"/>
      <c r="E15" s="21" t="s">
        <v>16</v>
      </c>
      <c r="F15" s="22">
        <v>120</v>
      </c>
      <c r="G15" s="14"/>
      <c r="H15" s="14">
        <f>ROUND(F15*G15,2)</f>
        <v>0</v>
      </c>
      <c r="I15" s="8"/>
      <c r="J15" s="14">
        <f>+H15*I15%</f>
        <v>0</v>
      </c>
      <c r="K15" s="15">
        <f>ROUND(H15+J15,2)</f>
        <v>0</v>
      </c>
    </row>
    <row r="16" spans="1:11">
      <c r="A16" s="4"/>
      <c r="B16" s="4"/>
      <c r="C16" s="4"/>
      <c r="D16" s="4"/>
      <c r="E16" s="129" t="s">
        <v>15</v>
      </c>
      <c r="F16" s="129"/>
      <c r="G16" s="129"/>
      <c r="H16" s="51">
        <f>SUM(H11:H15)</f>
        <v>0</v>
      </c>
      <c r="I16" s="20"/>
      <c r="J16" s="20"/>
      <c r="K16" s="51">
        <f>SUM(K11:K15)</f>
        <v>0</v>
      </c>
    </row>
    <row r="17" spans="1:11">
      <c r="A17"/>
      <c r="B17"/>
      <c r="C17"/>
      <c r="D17"/>
      <c r="E17"/>
      <c r="F17"/>
      <c r="G17"/>
      <c r="H17"/>
      <c r="I17"/>
      <c r="J17"/>
      <c r="K17"/>
    </row>
    <row r="18" spans="1:11">
      <c r="A18" s="4"/>
      <c r="B18" s="4"/>
      <c r="C18" s="4"/>
      <c r="D18" s="4"/>
      <c r="E18" s="4"/>
      <c r="F18" s="4"/>
      <c r="G18" s="4"/>
      <c r="H18" s="4"/>
      <c r="I18" s="4"/>
      <c r="J18" s="4"/>
      <c r="K18" s="4"/>
    </row>
    <row r="19" spans="1:11">
      <c r="A19" s="4"/>
      <c r="B19" s="4"/>
      <c r="C19" s="4"/>
      <c r="D19" s="4"/>
      <c r="E19" s="4"/>
      <c r="F19" s="4"/>
      <c r="G19" s="4"/>
      <c r="H19" s="4"/>
      <c r="I19" s="4"/>
      <c r="J19" s="4"/>
      <c r="K19" s="4"/>
    </row>
    <row r="20" spans="1:11" ht="14.25" customHeight="1">
      <c r="A20" s="4"/>
      <c r="B20" s="4"/>
      <c r="C20" s="4"/>
      <c r="D20" s="4"/>
      <c r="E20" s="4"/>
      <c r="F20" s="4"/>
      <c r="G20" s="4"/>
      <c r="H20" s="126"/>
      <c r="I20" s="126"/>
      <c r="J20" s="126"/>
      <c r="K20" s="2"/>
    </row>
    <row r="25" spans="1:11" ht="41.25" customHeight="1"/>
  </sheetData>
  <mergeCells count="17">
    <mergeCell ref="K8:K9"/>
    <mergeCell ref="E16:G16"/>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J11"/>
  <sheetViews>
    <sheetView zoomScaleNormal="100" workbookViewId="0">
      <selection activeCell="H31" sqref="H31"/>
    </sheetView>
  </sheetViews>
  <sheetFormatPr defaultRowHeight="12.75"/>
  <cols>
    <col min="1" max="1" width="7.125" style="69" customWidth="1"/>
    <col min="2" max="2" width="36.375" style="69" customWidth="1"/>
    <col min="3" max="4" width="8.75" style="69" customWidth="1"/>
    <col min="5" max="5" width="7.625" style="69" customWidth="1"/>
    <col min="6" max="6" width="6.625" style="69" customWidth="1"/>
    <col min="7"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247</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34.5" customHeight="1">
      <c r="A9" s="142"/>
      <c r="B9" s="142"/>
      <c r="C9" s="135"/>
      <c r="D9" s="135"/>
      <c r="E9" s="142"/>
      <c r="F9" s="142"/>
      <c r="G9" s="135"/>
      <c r="H9" s="135"/>
      <c r="I9" s="73" t="s">
        <v>11</v>
      </c>
      <c r="J9" s="73" t="s">
        <v>12</v>
      </c>
      <c r="K9" s="135"/>
    </row>
    <row r="10" spans="1:11">
      <c r="A10" s="72">
        <v>1</v>
      </c>
      <c r="B10" s="74">
        <v>2</v>
      </c>
      <c r="C10" s="74">
        <v>3</v>
      </c>
      <c r="D10" s="74">
        <v>4</v>
      </c>
      <c r="E10" s="74">
        <v>5</v>
      </c>
      <c r="F10" s="74">
        <v>6</v>
      </c>
      <c r="G10" s="74">
        <v>7</v>
      </c>
      <c r="H10" s="74" t="s">
        <v>217</v>
      </c>
      <c r="I10" s="74">
        <v>9</v>
      </c>
      <c r="J10" s="74" t="s">
        <v>218</v>
      </c>
      <c r="K10" s="74" t="s">
        <v>219</v>
      </c>
    </row>
    <row r="11" spans="1:11" ht="56.65" customHeight="1">
      <c r="A11" s="75">
        <v>1</v>
      </c>
      <c r="B11" s="53" t="s">
        <v>125</v>
      </c>
      <c r="C11" s="77"/>
      <c r="D11" s="77"/>
      <c r="E11" s="78" t="s">
        <v>13</v>
      </c>
      <c r="F11" s="118">
        <v>8000</v>
      </c>
      <c r="G11" s="80"/>
      <c r="H11" s="119">
        <f>ROUND(F11*G11,2)</f>
        <v>0</v>
      </c>
      <c r="I11" s="120"/>
      <c r="J11" s="119">
        <f>+H11*I11%</f>
        <v>0</v>
      </c>
      <c r="K11" s="121">
        <f>ROUND(H11+J11,2)</f>
        <v>0</v>
      </c>
    </row>
  </sheetData>
  <mergeCells count="15">
    <mergeCell ref="F8:F9"/>
    <mergeCell ref="G8:G9"/>
    <mergeCell ref="H8:H9"/>
    <mergeCell ref="I8:J8"/>
    <mergeCell ref="K8:K9"/>
    <mergeCell ref="A8:A9"/>
    <mergeCell ref="B8:B9"/>
    <mergeCell ref="C8:C9"/>
    <mergeCell ref="D8:D9"/>
    <mergeCell ref="E8:E9"/>
    <mergeCell ref="A1:K1"/>
    <mergeCell ref="A2:K2"/>
    <mergeCell ref="A3:K3"/>
    <mergeCell ref="A5:K5"/>
    <mergeCell ref="A6:K6"/>
  </mergeCells>
  <pageMargins left="0.70826771653543308" right="0.70826771653543308" top="1.1417322834645671" bottom="1.1417322834645671" header="0.74803149606299213" footer="0.74803149606299213"/>
  <pageSetup paperSize="9"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MJ23"/>
  <sheetViews>
    <sheetView zoomScaleNormal="100" workbookViewId="0">
      <selection activeCell="B14" sqref="B14"/>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9.5" style="69" customWidth="1"/>
    <col min="9" max="10" width="8.75" style="69" customWidth="1"/>
    <col min="11" max="11" width="9.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248</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4">
        <v>2</v>
      </c>
      <c r="C10" s="74">
        <v>3</v>
      </c>
      <c r="D10" s="74">
        <v>4</v>
      </c>
      <c r="E10" s="74">
        <v>5</v>
      </c>
      <c r="F10" s="74">
        <v>6</v>
      </c>
      <c r="G10" s="74">
        <v>7</v>
      </c>
      <c r="H10" s="74" t="s">
        <v>217</v>
      </c>
      <c r="I10" s="74">
        <v>9</v>
      </c>
      <c r="J10" s="74" t="s">
        <v>218</v>
      </c>
      <c r="K10" s="74" t="s">
        <v>219</v>
      </c>
    </row>
    <row r="11" spans="1:11" ht="82.5" customHeight="1">
      <c r="A11" s="75">
        <v>1</v>
      </c>
      <c r="B11" s="55" t="s">
        <v>126</v>
      </c>
      <c r="C11" s="77"/>
      <c r="D11" s="77"/>
      <c r="E11" s="78" t="s">
        <v>21</v>
      </c>
      <c r="F11" s="79">
        <v>400</v>
      </c>
      <c r="G11" s="80"/>
      <c r="H11" s="80">
        <f>ROUND(F11*G11,2)</f>
        <v>0</v>
      </c>
      <c r="I11" s="75"/>
      <c r="J11" s="80">
        <f>+H11*I11%</f>
        <v>0</v>
      </c>
      <c r="K11" s="81">
        <f>ROUND(H11+J11,2)</f>
        <v>0</v>
      </c>
    </row>
    <row r="12" spans="1:11" ht="25.5">
      <c r="A12" s="75">
        <v>2</v>
      </c>
      <c r="B12" s="55" t="s">
        <v>127</v>
      </c>
      <c r="C12" s="77"/>
      <c r="D12" s="77"/>
      <c r="E12" s="78" t="s">
        <v>13</v>
      </c>
      <c r="F12" s="79">
        <v>5000</v>
      </c>
      <c r="G12" s="80"/>
      <c r="H12" s="80">
        <f>ROUND(F12*G12,2)</f>
        <v>0</v>
      </c>
      <c r="I12" s="75"/>
      <c r="J12" s="80">
        <f>+H12*I12%</f>
        <v>0</v>
      </c>
      <c r="K12" s="81">
        <f>ROUND(H12+J12,2)</f>
        <v>0</v>
      </c>
    </row>
    <row r="13" spans="1:11" ht="63.75">
      <c r="A13" s="75">
        <v>3</v>
      </c>
      <c r="B13" s="55" t="s">
        <v>128</v>
      </c>
      <c r="C13" s="77"/>
      <c r="D13" s="77"/>
      <c r="E13" s="78" t="s">
        <v>13</v>
      </c>
      <c r="F13" s="79">
        <v>1200</v>
      </c>
      <c r="G13" s="80"/>
      <c r="H13" s="80">
        <f>ROUND(F13*G13,2)</f>
        <v>0</v>
      </c>
      <c r="I13" s="75"/>
      <c r="J13" s="80">
        <f>+H13*I13%</f>
        <v>0</v>
      </c>
      <c r="K13" s="81">
        <f>ROUND(H13+J13,2)</f>
        <v>0</v>
      </c>
    </row>
    <row r="14" spans="1:11" ht="38.25">
      <c r="A14" s="75">
        <v>4</v>
      </c>
      <c r="B14" s="55" t="s">
        <v>129</v>
      </c>
      <c r="C14" s="77"/>
      <c r="D14" s="77"/>
      <c r="E14" s="78" t="s">
        <v>13</v>
      </c>
      <c r="F14" s="79">
        <v>240</v>
      </c>
      <c r="G14" s="80"/>
      <c r="H14" s="80">
        <f>ROUND(F14*G14,2)</f>
        <v>0</v>
      </c>
      <c r="I14" s="75"/>
      <c r="J14" s="80">
        <f>+H14*I14%</f>
        <v>0</v>
      </c>
      <c r="K14" s="81">
        <f>ROUND(H14+J14,2)</f>
        <v>0</v>
      </c>
    </row>
    <row r="15" spans="1:11">
      <c r="E15" s="136" t="s">
        <v>15</v>
      </c>
      <c r="F15" s="136"/>
      <c r="G15" s="136"/>
      <c r="H15" s="82">
        <f>SUM(H11:H14)</f>
        <v>0</v>
      </c>
      <c r="I15" s="93"/>
      <c r="J15" s="93"/>
      <c r="K15" s="82">
        <f>SUM(K11:K14)</f>
        <v>0</v>
      </c>
    </row>
    <row r="16" spans="1:11">
      <c r="B16" s="54"/>
    </row>
    <row r="17" spans="2:11">
      <c r="B17" s="109"/>
    </row>
    <row r="18" spans="2:11" ht="14.25" customHeight="1">
      <c r="H18" s="137"/>
      <c r="I18" s="137"/>
      <c r="J18" s="137"/>
      <c r="K18" s="70"/>
    </row>
    <row r="23" spans="2:11" ht="34.5" customHeight="1"/>
  </sheetData>
  <mergeCells count="17">
    <mergeCell ref="K8:K9"/>
    <mergeCell ref="E15:G15"/>
    <mergeCell ref="A1:K1"/>
    <mergeCell ref="A2:K2"/>
    <mergeCell ref="A3:K3"/>
    <mergeCell ref="A5:K5"/>
    <mergeCell ref="A6:K6"/>
    <mergeCell ref="A8:A9"/>
    <mergeCell ref="B8:B9"/>
    <mergeCell ref="C8:C9"/>
    <mergeCell ref="D8:D9"/>
    <mergeCell ref="E8:E9"/>
    <mergeCell ref="H18:J18"/>
    <mergeCell ref="F8:F9"/>
    <mergeCell ref="G8:G9"/>
    <mergeCell ref="H8:H9"/>
    <mergeCell ref="I8:J8"/>
  </mergeCells>
  <pageMargins left="0.70826771653543308" right="0.70826771653543308" top="1.1417322834645671" bottom="1.1417322834645671" header="0.74803149606299213" footer="0.74803149606299213"/>
  <pageSetup paperSize="9" scale="92"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MJ28"/>
  <sheetViews>
    <sheetView zoomScaleNormal="100" workbookViewId="0">
      <selection activeCell="H31" sqref="H3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375" style="69" customWidth="1"/>
    <col min="9" max="10" width="8.75" style="69" customWidth="1"/>
    <col min="11" max="11" width="10.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249</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4">
        <v>2</v>
      </c>
      <c r="C10" s="74">
        <v>3</v>
      </c>
      <c r="D10" s="74">
        <v>4</v>
      </c>
      <c r="E10" s="74">
        <v>5</v>
      </c>
      <c r="F10" s="74">
        <v>6</v>
      </c>
      <c r="G10" s="74">
        <v>7</v>
      </c>
      <c r="H10" s="74" t="s">
        <v>217</v>
      </c>
      <c r="I10" s="74">
        <v>9</v>
      </c>
      <c r="J10" s="74" t="s">
        <v>218</v>
      </c>
      <c r="K10" s="74" t="s">
        <v>219</v>
      </c>
    </row>
    <row r="11" spans="1:11" ht="77.849999999999994" customHeight="1">
      <c r="A11" s="75">
        <v>1</v>
      </c>
      <c r="B11" s="53" t="s">
        <v>130</v>
      </c>
      <c r="C11" s="77"/>
      <c r="D11" s="77"/>
      <c r="E11" s="78" t="s">
        <v>13</v>
      </c>
      <c r="F11" s="79">
        <v>2600</v>
      </c>
      <c r="G11" s="80"/>
      <c r="H11" s="80">
        <f t="shared" ref="H11:H19" si="0">ROUND(F11*G11,2)</f>
        <v>0</v>
      </c>
      <c r="I11" s="75"/>
      <c r="J11" s="80">
        <f t="shared" ref="J11:J19" si="1">+H11*I11%</f>
        <v>0</v>
      </c>
      <c r="K11" s="81">
        <f t="shared" ref="K11:K19" si="2">ROUND(H11+J11,2)</f>
        <v>0</v>
      </c>
    </row>
    <row r="12" spans="1:11" ht="113.1" customHeight="1">
      <c r="A12" s="75">
        <v>2</v>
      </c>
      <c r="B12" s="54" t="s">
        <v>265</v>
      </c>
      <c r="C12" s="77"/>
      <c r="D12" s="77"/>
      <c r="E12" s="78" t="s">
        <v>13</v>
      </c>
      <c r="F12" s="79">
        <v>1000</v>
      </c>
      <c r="G12" s="80"/>
      <c r="H12" s="80">
        <f t="shared" si="0"/>
        <v>0</v>
      </c>
      <c r="I12" s="75"/>
      <c r="J12" s="80">
        <f t="shared" si="1"/>
        <v>0</v>
      </c>
      <c r="K12" s="81">
        <f t="shared" si="2"/>
        <v>0</v>
      </c>
    </row>
    <row r="13" spans="1:11" ht="131.1" customHeight="1">
      <c r="A13" s="75">
        <v>3</v>
      </c>
      <c r="B13" s="53" t="s">
        <v>266</v>
      </c>
      <c r="C13" s="77"/>
      <c r="D13" s="77"/>
      <c r="E13" s="78" t="s">
        <v>13</v>
      </c>
      <c r="F13" s="79">
        <v>100</v>
      </c>
      <c r="G13" s="75"/>
      <c r="H13" s="80">
        <f t="shared" si="0"/>
        <v>0</v>
      </c>
      <c r="I13" s="75"/>
      <c r="J13" s="80">
        <f t="shared" si="1"/>
        <v>0</v>
      </c>
      <c r="K13" s="81">
        <f t="shared" si="2"/>
        <v>0</v>
      </c>
    </row>
    <row r="14" spans="1:11" ht="25.5">
      <c r="A14" s="75">
        <v>4</v>
      </c>
      <c r="B14" s="53" t="s">
        <v>131</v>
      </c>
      <c r="C14" s="77"/>
      <c r="D14" s="77"/>
      <c r="E14" s="78" t="s">
        <v>13</v>
      </c>
      <c r="F14" s="79">
        <v>1000</v>
      </c>
      <c r="G14" s="80"/>
      <c r="H14" s="80">
        <f t="shared" si="0"/>
        <v>0</v>
      </c>
      <c r="I14" s="75"/>
      <c r="J14" s="80">
        <f t="shared" si="1"/>
        <v>0</v>
      </c>
      <c r="K14" s="81">
        <f t="shared" si="2"/>
        <v>0</v>
      </c>
    </row>
    <row r="15" spans="1:11" ht="25.5">
      <c r="A15" s="75">
        <v>5</v>
      </c>
      <c r="B15" s="53" t="s">
        <v>132</v>
      </c>
      <c r="C15" s="77"/>
      <c r="D15" s="77"/>
      <c r="E15" s="78" t="s">
        <v>13</v>
      </c>
      <c r="F15" s="79">
        <v>40</v>
      </c>
      <c r="G15" s="80"/>
      <c r="H15" s="80">
        <f t="shared" si="0"/>
        <v>0</v>
      </c>
      <c r="I15" s="75"/>
      <c r="J15" s="80">
        <f t="shared" si="1"/>
        <v>0</v>
      </c>
      <c r="K15" s="81">
        <f t="shared" si="2"/>
        <v>0</v>
      </c>
    </row>
    <row r="16" spans="1:11" ht="76.5">
      <c r="A16" s="75">
        <v>6</v>
      </c>
      <c r="B16" s="53" t="s">
        <v>133</v>
      </c>
      <c r="C16" s="77"/>
      <c r="D16" s="77"/>
      <c r="E16" s="78" t="s">
        <v>13</v>
      </c>
      <c r="F16" s="79">
        <v>400</v>
      </c>
      <c r="G16" s="75"/>
      <c r="H16" s="80">
        <f t="shared" si="0"/>
        <v>0</v>
      </c>
      <c r="I16" s="75"/>
      <c r="J16" s="80">
        <f t="shared" si="1"/>
        <v>0</v>
      </c>
      <c r="K16" s="81">
        <f t="shared" si="2"/>
        <v>0</v>
      </c>
    </row>
    <row r="17" spans="1:11" ht="89.25">
      <c r="A17" s="75">
        <v>7</v>
      </c>
      <c r="B17" s="53" t="s">
        <v>267</v>
      </c>
      <c r="C17" s="77"/>
      <c r="D17" s="77"/>
      <c r="E17" s="78" t="s">
        <v>13</v>
      </c>
      <c r="F17" s="79">
        <v>100</v>
      </c>
      <c r="G17" s="75"/>
      <c r="H17" s="80">
        <f t="shared" si="0"/>
        <v>0</v>
      </c>
      <c r="I17" s="75"/>
      <c r="J17" s="80">
        <f t="shared" si="1"/>
        <v>0</v>
      </c>
      <c r="K17" s="81">
        <f t="shared" si="2"/>
        <v>0</v>
      </c>
    </row>
    <row r="18" spans="1:11" ht="84" customHeight="1">
      <c r="A18" s="75">
        <v>8</v>
      </c>
      <c r="B18" s="53" t="s">
        <v>134</v>
      </c>
      <c r="C18" s="77"/>
      <c r="D18" s="77"/>
      <c r="E18" s="78" t="s">
        <v>13</v>
      </c>
      <c r="F18" s="79">
        <v>200</v>
      </c>
      <c r="G18" s="80"/>
      <c r="H18" s="80">
        <f t="shared" si="0"/>
        <v>0</v>
      </c>
      <c r="I18" s="75"/>
      <c r="J18" s="80">
        <f t="shared" si="1"/>
        <v>0</v>
      </c>
      <c r="K18" s="81">
        <f t="shared" si="2"/>
        <v>0</v>
      </c>
    </row>
    <row r="19" spans="1:11" ht="84.75" customHeight="1">
      <c r="A19" s="75">
        <v>9</v>
      </c>
      <c r="B19" s="53" t="s">
        <v>135</v>
      </c>
      <c r="C19" s="77"/>
      <c r="D19" s="77"/>
      <c r="E19" s="78" t="s">
        <v>13</v>
      </c>
      <c r="F19" s="79">
        <v>1800</v>
      </c>
      <c r="G19" s="80"/>
      <c r="H19" s="80">
        <f t="shared" si="0"/>
        <v>0</v>
      </c>
      <c r="I19" s="75"/>
      <c r="J19" s="80">
        <f t="shared" si="1"/>
        <v>0</v>
      </c>
      <c r="K19" s="81">
        <f t="shared" si="2"/>
        <v>0</v>
      </c>
    </row>
    <row r="20" spans="1:11">
      <c r="E20" s="136" t="s">
        <v>15</v>
      </c>
      <c r="F20" s="136"/>
      <c r="G20" s="136"/>
      <c r="H20" s="82">
        <f>SUM(H11:H19)</f>
        <v>0</v>
      </c>
      <c r="I20" s="83"/>
      <c r="J20" s="83"/>
      <c r="K20" s="82">
        <f>SUM(K11:K19)</f>
        <v>0</v>
      </c>
    </row>
    <row r="21" spans="1:11">
      <c r="B21" s="54"/>
    </row>
    <row r="22" spans="1:11">
      <c r="B22" s="109"/>
    </row>
    <row r="23" spans="1:11" ht="14.25" customHeight="1">
      <c r="H23" s="137"/>
      <c r="I23" s="137"/>
      <c r="J23" s="137"/>
      <c r="K23" s="70"/>
    </row>
    <row r="28" spans="1:11" ht="30" customHeight="1"/>
  </sheetData>
  <mergeCells count="17">
    <mergeCell ref="K8:K9"/>
    <mergeCell ref="E20:G20"/>
    <mergeCell ref="A1:K1"/>
    <mergeCell ref="A2:K2"/>
    <mergeCell ref="A3:K3"/>
    <mergeCell ref="A5:K5"/>
    <mergeCell ref="A6:K6"/>
    <mergeCell ref="A8:A9"/>
    <mergeCell ref="B8:B9"/>
    <mergeCell ref="C8:C9"/>
    <mergeCell ref="D8:D9"/>
    <mergeCell ref="E8:E9"/>
    <mergeCell ref="H23:J23"/>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MJ19"/>
  <sheetViews>
    <sheetView zoomScaleNormal="100" workbookViewId="0">
      <selection activeCell="H31" sqref="H31"/>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250</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38.25">
      <c r="A11" s="8">
        <v>1</v>
      </c>
      <c r="B11" s="9" t="s">
        <v>136</v>
      </c>
      <c r="C11" s="10"/>
      <c r="D11" s="10"/>
      <c r="E11" s="21" t="s">
        <v>13</v>
      </c>
      <c r="F11" s="22">
        <v>2000</v>
      </c>
      <c r="G11" s="14"/>
      <c r="H11" s="49">
        <f>ROUND(F11*G11,2)</f>
        <v>0</v>
      </c>
      <c r="I11" s="8"/>
      <c r="J11" s="14">
        <f>+H11*I11%</f>
        <v>0</v>
      </c>
      <c r="K11" s="50">
        <f>ROUND(H11+J11,2)</f>
        <v>0</v>
      </c>
    </row>
    <row r="12" spans="1:11">
      <c r="A12" s="4"/>
      <c r="B12" s="4"/>
      <c r="C12" s="4"/>
      <c r="D12" s="4"/>
      <c r="E12" s="4"/>
      <c r="F12" s="4"/>
      <c r="G12" s="4"/>
      <c r="H12" s="4"/>
      <c r="I12" s="4"/>
      <c r="J12" s="4"/>
      <c r="K12" s="4"/>
    </row>
    <row r="13" spans="1:11">
      <c r="A13" s="4"/>
      <c r="B13" s="4"/>
      <c r="C13" s="4"/>
      <c r="D13" s="4"/>
      <c r="E13" s="4"/>
      <c r="F13" s="4"/>
      <c r="G13" s="4"/>
      <c r="H13" s="4"/>
      <c r="I13" s="4"/>
      <c r="J13" s="4"/>
      <c r="K13" s="4"/>
    </row>
    <row r="14" spans="1:11" ht="14.25" customHeight="1">
      <c r="A14" s="4"/>
      <c r="B14" s="4"/>
      <c r="C14" s="4"/>
      <c r="D14" s="4"/>
      <c r="E14" s="4"/>
      <c r="F14" s="4"/>
      <c r="G14" s="4"/>
      <c r="H14" s="126"/>
      <c r="I14" s="126"/>
      <c r="J14" s="126"/>
      <c r="K14" s="2"/>
    </row>
    <row r="19" ht="26.25" customHeight="1"/>
  </sheetData>
  <mergeCells count="16">
    <mergeCell ref="K8:K9"/>
    <mergeCell ref="A1:K1"/>
    <mergeCell ref="A2:K2"/>
    <mergeCell ref="A3:K3"/>
    <mergeCell ref="A5:K5"/>
    <mergeCell ref="A6:K6"/>
    <mergeCell ref="A8:A9"/>
    <mergeCell ref="B8:B9"/>
    <mergeCell ref="C8:C9"/>
    <mergeCell ref="D8:D9"/>
    <mergeCell ref="E8:E9"/>
    <mergeCell ref="H14:J14"/>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MJ19"/>
  <sheetViews>
    <sheetView zoomScaleNormal="100" workbookViewId="0">
      <selection activeCell="H31" sqref="H31"/>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251</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144" customHeight="1">
      <c r="A11" s="8">
        <v>1</v>
      </c>
      <c r="B11" s="9" t="s">
        <v>137</v>
      </c>
      <c r="C11" s="10"/>
      <c r="D11" s="10"/>
      <c r="E11" s="21" t="s">
        <v>13</v>
      </c>
      <c r="F11" s="22">
        <v>40</v>
      </c>
      <c r="G11" s="14"/>
      <c r="H11" s="14">
        <f>ROUND(F11*G11,2)</f>
        <v>0</v>
      </c>
      <c r="I11" s="8"/>
      <c r="J11" s="14">
        <f>+H11*I11%</f>
        <v>0</v>
      </c>
      <c r="K11" s="15">
        <f>ROUND(H11+J11,2)</f>
        <v>0</v>
      </c>
    </row>
    <row r="12" spans="1:11">
      <c r="A12" s="4"/>
      <c r="B12" s="4"/>
      <c r="C12" s="4"/>
      <c r="D12" s="4"/>
      <c r="E12" s="4"/>
      <c r="F12" s="4"/>
      <c r="G12" s="4"/>
      <c r="H12" s="4"/>
      <c r="I12" s="4"/>
      <c r="J12" s="4"/>
      <c r="K12" s="4"/>
    </row>
    <row r="13" spans="1:11">
      <c r="A13" s="4"/>
      <c r="B13" s="4"/>
      <c r="C13" s="4"/>
      <c r="D13" s="4"/>
      <c r="E13" s="4"/>
      <c r="F13" s="4"/>
      <c r="G13" s="4"/>
      <c r="H13" s="4"/>
      <c r="I13" s="4"/>
      <c r="J13" s="4"/>
      <c r="K13" s="4"/>
    </row>
    <row r="14" spans="1:11" ht="14.25" customHeight="1">
      <c r="A14" s="4"/>
      <c r="B14" s="4"/>
      <c r="C14" s="4"/>
      <c r="D14" s="4"/>
      <c r="E14" s="4"/>
      <c r="F14" s="4"/>
      <c r="G14" s="4"/>
      <c r="H14" s="126"/>
      <c r="I14" s="126"/>
      <c r="J14" s="126"/>
      <c r="K14" s="2"/>
    </row>
    <row r="19" ht="31.5" customHeight="1"/>
  </sheetData>
  <mergeCells count="16">
    <mergeCell ref="K8:K9"/>
    <mergeCell ref="A1:K1"/>
    <mergeCell ref="A2:K2"/>
    <mergeCell ref="A3:K3"/>
    <mergeCell ref="A5:K5"/>
    <mergeCell ref="A6:K6"/>
    <mergeCell ref="A8:A9"/>
    <mergeCell ref="B8:B9"/>
    <mergeCell ref="C8:C9"/>
    <mergeCell ref="D8:D9"/>
    <mergeCell ref="E8:E9"/>
    <mergeCell ref="H14:J14"/>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MJ21"/>
  <sheetViews>
    <sheetView topLeftCell="A60" zoomScaleNormal="100" workbookViewId="0">
      <selection activeCell="A11" sqref="A11:F12"/>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252</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89.25">
      <c r="A11" s="8">
        <v>1</v>
      </c>
      <c r="B11" s="32" t="s">
        <v>293</v>
      </c>
      <c r="C11" s="10"/>
      <c r="D11" s="10"/>
      <c r="E11" s="21" t="s">
        <v>16</v>
      </c>
      <c r="F11" s="153">
        <v>40</v>
      </c>
      <c r="G11" s="14"/>
      <c r="H11" s="14">
        <f>ROUND(F11*G11,2)</f>
        <v>0</v>
      </c>
      <c r="I11" s="8"/>
      <c r="J11" s="14">
        <f>+H11*I11%</f>
        <v>0</v>
      </c>
      <c r="K11" s="15">
        <f>ROUND(H11+J11,2)</f>
        <v>0</v>
      </c>
    </row>
    <row r="12" spans="1:11" ht="76.5">
      <c r="A12" s="8">
        <v>2</v>
      </c>
      <c r="B12" s="9" t="s">
        <v>294</v>
      </c>
      <c r="C12" s="10"/>
      <c r="D12" s="10"/>
      <c r="E12" s="21" t="s">
        <v>16</v>
      </c>
      <c r="F12" s="154">
        <v>240</v>
      </c>
      <c r="G12" s="14"/>
      <c r="H12" s="14">
        <f>ROUND(F12*G12,2)</f>
        <v>0</v>
      </c>
      <c r="I12" s="8"/>
      <c r="J12" s="14">
        <f>+H12*I12%</f>
        <v>0</v>
      </c>
      <c r="K12" s="15">
        <f>ROUND(H12+J12,2)</f>
        <v>0</v>
      </c>
    </row>
    <row r="13" spans="1:11">
      <c r="A13" s="4"/>
      <c r="B13" s="4"/>
      <c r="C13" s="4"/>
      <c r="D13" s="4"/>
      <c r="E13" s="129" t="s">
        <v>15</v>
      </c>
      <c r="F13" s="129"/>
      <c r="G13" s="129"/>
      <c r="H13" s="51">
        <f>SUM(H11:H12)</f>
        <v>0</v>
      </c>
      <c r="I13" s="52"/>
      <c r="J13" s="52"/>
      <c r="K13" s="51">
        <f>SUM(K11:K12)</f>
        <v>0</v>
      </c>
    </row>
    <row r="14" spans="1:11">
      <c r="A14" s="4"/>
      <c r="B14" s="42"/>
      <c r="C14" s="4"/>
      <c r="D14" s="4"/>
      <c r="E14" s="4"/>
      <c r="F14" s="4"/>
      <c r="G14" s="4"/>
      <c r="H14" s="4"/>
      <c r="I14" s="4"/>
      <c r="J14" s="4"/>
      <c r="K14" s="4"/>
    </row>
    <row r="15" spans="1:11">
      <c r="A15" s="4"/>
      <c r="B15" s="37"/>
      <c r="C15" s="4"/>
      <c r="D15" s="4"/>
      <c r="E15" s="4"/>
      <c r="F15" s="4"/>
      <c r="G15" s="4"/>
      <c r="H15" s="4"/>
      <c r="I15" s="4"/>
      <c r="J15" s="4"/>
      <c r="K15" s="4"/>
    </row>
    <row r="16" spans="1:11" ht="14.25" customHeight="1">
      <c r="A16" s="4"/>
      <c r="B16" s="4"/>
      <c r="C16" s="4"/>
      <c r="D16" s="4"/>
      <c r="E16" s="4"/>
      <c r="F16" s="4"/>
      <c r="G16" s="4"/>
      <c r="H16" s="126"/>
      <c r="I16" s="126"/>
      <c r="J16" s="126"/>
      <c r="K16" s="2"/>
    </row>
    <row r="21" ht="26.25" customHeight="1"/>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MJ25"/>
  <sheetViews>
    <sheetView topLeftCell="A3" zoomScaleNormal="100" workbookViewId="0">
      <selection activeCell="H31" sqref="H31"/>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9.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253</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102">
      <c r="A11" s="8">
        <v>1</v>
      </c>
      <c r="B11" s="63" t="s">
        <v>138</v>
      </c>
      <c r="C11" s="10"/>
      <c r="D11" s="10"/>
      <c r="E11" s="21" t="s">
        <v>13</v>
      </c>
      <c r="F11" s="22">
        <v>1700</v>
      </c>
      <c r="G11" s="14"/>
      <c r="H11" s="14">
        <f t="shared" ref="H11:H16" si="0">ROUND(F11*G11,2)</f>
        <v>0</v>
      </c>
      <c r="I11" s="8"/>
      <c r="J11" s="14">
        <f t="shared" ref="J11:J16" si="1">+H11*I11%</f>
        <v>0</v>
      </c>
      <c r="K11" s="15">
        <f t="shared" ref="K11:K16" si="2">ROUND(H11+J11,2)</f>
        <v>0</v>
      </c>
    </row>
    <row r="12" spans="1:11" ht="114.75">
      <c r="A12" s="8">
        <v>2</v>
      </c>
      <c r="B12" s="64" t="s">
        <v>283</v>
      </c>
      <c r="C12" s="10"/>
      <c r="D12" s="10"/>
      <c r="E12" s="21" t="s">
        <v>13</v>
      </c>
      <c r="F12" s="22">
        <v>600</v>
      </c>
      <c r="G12" s="14"/>
      <c r="H12" s="14">
        <f t="shared" si="0"/>
        <v>0</v>
      </c>
      <c r="I12" s="8"/>
      <c r="J12" s="14">
        <f t="shared" si="1"/>
        <v>0</v>
      </c>
      <c r="K12" s="15">
        <f t="shared" si="2"/>
        <v>0</v>
      </c>
    </row>
    <row r="13" spans="1:11" ht="51">
      <c r="A13" s="8">
        <v>3</v>
      </c>
      <c r="B13" s="9" t="s">
        <v>284</v>
      </c>
      <c r="C13" s="10"/>
      <c r="D13" s="10"/>
      <c r="E13" s="21" t="s">
        <v>13</v>
      </c>
      <c r="F13" s="22">
        <v>1500</v>
      </c>
      <c r="G13" s="14"/>
      <c r="H13" s="14">
        <f t="shared" si="0"/>
        <v>0</v>
      </c>
      <c r="I13" s="8"/>
      <c r="J13" s="14">
        <f t="shared" si="1"/>
        <v>0</v>
      </c>
      <c r="K13" s="15">
        <f t="shared" si="2"/>
        <v>0</v>
      </c>
    </row>
    <row r="14" spans="1:11" ht="25.5">
      <c r="A14" s="8">
        <v>4</v>
      </c>
      <c r="B14" s="9" t="s">
        <v>285</v>
      </c>
      <c r="C14" s="10"/>
      <c r="D14" s="10"/>
      <c r="E14" s="21" t="s">
        <v>13</v>
      </c>
      <c r="F14" s="22">
        <v>100</v>
      </c>
      <c r="G14" s="14"/>
      <c r="H14" s="14">
        <f t="shared" si="0"/>
        <v>0</v>
      </c>
      <c r="I14" s="8"/>
      <c r="J14" s="14">
        <f t="shared" si="1"/>
        <v>0</v>
      </c>
      <c r="K14" s="15">
        <f t="shared" si="2"/>
        <v>0</v>
      </c>
    </row>
    <row r="15" spans="1:11" ht="25.5">
      <c r="A15" s="8">
        <v>5</v>
      </c>
      <c r="B15" s="9" t="s">
        <v>286</v>
      </c>
      <c r="C15" s="10"/>
      <c r="D15" s="10"/>
      <c r="E15" s="21" t="s">
        <v>13</v>
      </c>
      <c r="F15" s="22">
        <v>60</v>
      </c>
      <c r="G15" s="14"/>
      <c r="H15" s="14">
        <f t="shared" si="0"/>
        <v>0</v>
      </c>
      <c r="I15" s="8"/>
      <c r="J15" s="14">
        <f t="shared" si="1"/>
        <v>0</v>
      </c>
      <c r="K15" s="15">
        <f t="shared" si="2"/>
        <v>0</v>
      </c>
    </row>
    <row r="16" spans="1:11" ht="63.75">
      <c r="A16" s="8">
        <v>6</v>
      </c>
      <c r="B16" s="9" t="s">
        <v>268</v>
      </c>
      <c r="C16" s="10"/>
      <c r="D16" s="10"/>
      <c r="E16" s="21" t="s">
        <v>13</v>
      </c>
      <c r="F16" s="22">
        <v>200</v>
      </c>
      <c r="G16" s="14"/>
      <c r="H16" s="14">
        <f t="shared" si="0"/>
        <v>0</v>
      </c>
      <c r="I16" s="8"/>
      <c r="J16" s="14">
        <f t="shared" si="1"/>
        <v>0</v>
      </c>
      <c r="K16" s="15">
        <f t="shared" si="2"/>
        <v>0</v>
      </c>
    </row>
    <row r="17" spans="1:11">
      <c r="A17" s="4"/>
      <c r="B17" s="4"/>
      <c r="C17" s="4"/>
      <c r="D17" s="4"/>
      <c r="E17" s="129" t="s">
        <v>15</v>
      </c>
      <c r="F17" s="129"/>
      <c r="G17" s="129"/>
      <c r="H17" s="51">
        <f>SUM(H11:H16)</f>
        <v>0</v>
      </c>
      <c r="I17" s="20"/>
      <c r="J17" s="20"/>
      <c r="K17" s="51">
        <f>SUM(K11:K16)</f>
        <v>0</v>
      </c>
    </row>
    <row r="18" spans="1:11">
      <c r="A18" s="4"/>
      <c r="B18" s="32"/>
      <c r="C18" s="4"/>
      <c r="D18" s="4"/>
      <c r="E18" s="4"/>
      <c r="F18" s="4"/>
      <c r="G18" s="4"/>
      <c r="H18" s="4"/>
      <c r="I18" s="4"/>
      <c r="J18" s="4"/>
      <c r="K18" s="4"/>
    </row>
    <row r="19" spans="1:11">
      <c r="A19" s="4"/>
      <c r="B19" s="37"/>
      <c r="C19" s="4"/>
      <c r="D19" s="4"/>
      <c r="E19" s="4"/>
      <c r="F19" s="4"/>
      <c r="G19" s="4"/>
      <c r="H19" s="4"/>
      <c r="I19" s="4"/>
      <c r="J19" s="4"/>
      <c r="K19" s="4"/>
    </row>
    <row r="20" spans="1:11" ht="14.25" customHeight="1">
      <c r="A20" s="4"/>
      <c r="B20" s="4"/>
      <c r="C20" s="4"/>
      <c r="D20" s="4"/>
      <c r="E20" s="4"/>
      <c r="F20" s="4"/>
      <c r="G20" s="4"/>
      <c r="H20" s="126"/>
      <c r="I20" s="126"/>
      <c r="J20" s="126"/>
      <c r="K20" s="2"/>
    </row>
    <row r="25" spans="1:11" ht="27" customHeight="1"/>
  </sheetData>
  <mergeCells count="17">
    <mergeCell ref="K8:K9"/>
    <mergeCell ref="E17:G17"/>
    <mergeCell ref="A1:K1"/>
    <mergeCell ref="A2:K2"/>
    <mergeCell ref="A3:K3"/>
    <mergeCell ref="A5:K5"/>
    <mergeCell ref="A6:K6"/>
    <mergeCell ref="A8:A9"/>
    <mergeCell ref="B8:B9"/>
    <mergeCell ref="C8:C9"/>
    <mergeCell ref="D8:D9"/>
    <mergeCell ref="E8:E9"/>
    <mergeCell ref="H20:J20"/>
    <mergeCell ref="F8:F9"/>
    <mergeCell ref="G8:G9"/>
    <mergeCell ref="H8:H9"/>
    <mergeCell ref="I8:J8"/>
  </mergeCells>
  <pageMargins left="0.70826771653543308" right="0.70826771653543308" top="1.1417322834645671" bottom="1.1417322834645671" header="0.74803149606299213" footer="0.74803149606299213"/>
  <pageSetup paperSize="9" scale="91"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MJ21"/>
  <sheetViews>
    <sheetView topLeftCell="A11" zoomScaleNormal="100" workbookViewId="0">
      <selection activeCell="B11" sqref="B1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375" style="69" customWidth="1"/>
    <col min="9" max="10" width="8.75" style="69" customWidth="1"/>
    <col min="11" max="11" width="10.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2.7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s="69" customFormat="1">
      <c r="A6" s="139" t="s">
        <v>254</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4">
        <v>2</v>
      </c>
      <c r="C10" s="74">
        <v>3</v>
      </c>
      <c r="D10" s="74">
        <v>4</v>
      </c>
      <c r="E10" s="74">
        <v>5</v>
      </c>
      <c r="F10" s="74">
        <v>6</v>
      </c>
      <c r="G10" s="74">
        <v>7</v>
      </c>
      <c r="H10" s="74" t="s">
        <v>217</v>
      </c>
      <c r="I10" s="74">
        <v>9</v>
      </c>
      <c r="J10" s="74" t="s">
        <v>218</v>
      </c>
      <c r="K10" s="74" t="s">
        <v>219</v>
      </c>
    </row>
    <row r="11" spans="1:11" ht="359.65" customHeight="1">
      <c r="A11" s="75">
        <v>1</v>
      </c>
      <c r="B11" s="53" t="s">
        <v>269</v>
      </c>
      <c r="C11" s="77"/>
      <c r="D11" s="77"/>
      <c r="E11" s="78" t="s">
        <v>13</v>
      </c>
      <c r="F11" s="79">
        <v>1600</v>
      </c>
      <c r="G11" s="80"/>
      <c r="H11" s="80">
        <f>ROUND(F11*G11,2)</f>
        <v>0</v>
      </c>
      <c r="I11" s="75"/>
      <c r="J11" s="80">
        <f>+H11*I11%</f>
        <v>0</v>
      </c>
      <c r="K11" s="81">
        <f>ROUND(H11+J11,2)</f>
        <v>0</v>
      </c>
    </row>
    <row r="12" spans="1:11" ht="339.4" customHeight="1">
      <c r="A12" s="75">
        <v>2</v>
      </c>
      <c r="B12" s="53" t="s">
        <v>139</v>
      </c>
      <c r="C12" s="77"/>
      <c r="D12" s="77"/>
      <c r="E12" s="78" t="s">
        <v>13</v>
      </c>
      <c r="F12" s="79">
        <v>600</v>
      </c>
      <c r="G12" s="80"/>
      <c r="H12" s="80">
        <f>ROUND(F12*G12,2)</f>
        <v>0</v>
      </c>
      <c r="I12" s="75"/>
      <c r="J12" s="80">
        <f>+H12*I12%</f>
        <v>0</v>
      </c>
      <c r="K12" s="81">
        <f>ROUND(H12+J12,2)</f>
        <v>0</v>
      </c>
    </row>
    <row r="13" spans="1:11">
      <c r="E13" s="136" t="s">
        <v>15</v>
      </c>
      <c r="F13" s="136"/>
      <c r="G13" s="136"/>
      <c r="H13" s="82">
        <f>SUM(H11:H12)</f>
        <v>0</v>
      </c>
      <c r="I13" s="83"/>
      <c r="J13" s="83"/>
      <c r="K13" s="82">
        <f>SUM(K11:K12)</f>
        <v>0</v>
      </c>
    </row>
    <row r="14" spans="1:11">
      <c r="B14" s="54"/>
    </row>
    <row r="15" spans="1:11">
      <c r="B15" s="109"/>
    </row>
    <row r="16" spans="1:11" ht="14.25" customHeight="1">
      <c r="H16" s="137"/>
      <c r="I16" s="137"/>
      <c r="J16" s="137"/>
      <c r="K16" s="70"/>
    </row>
    <row r="21" ht="32.25" customHeight="1"/>
  </sheetData>
  <mergeCells count="17">
    <mergeCell ref="K8:K9"/>
    <mergeCell ref="E13:G13"/>
    <mergeCell ref="A1:K1"/>
    <mergeCell ref="A2:K2"/>
    <mergeCell ref="A3:K3"/>
    <mergeCell ref="A5:K5"/>
    <mergeCell ref="A6:K6"/>
    <mergeCell ref="A8:A9"/>
    <mergeCell ref="B8:B9"/>
    <mergeCell ref="C8:C9"/>
    <mergeCell ref="D8:D9"/>
    <mergeCell ref="E8:E9"/>
    <mergeCell ref="H16:J16"/>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MJ19"/>
  <sheetViews>
    <sheetView zoomScaleNormal="100" workbookViewId="0">
      <selection activeCell="H31" sqref="H3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9.5" style="69" customWidth="1"/>
    <col min="9" max="10" width="8.75" style="69" customWidth="1"/>
    <col min="11" max="11" width="9.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2.7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s="69" customFormat="1">
      <c r="A6" s="139" t="s">
        <v>255</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4">
        <v>2</v>
      </c>
      <c r="C10" s="74">
        <v>3</v>
      </c>
      <c r="D10" s="74">
        <v>4</v>
      </c>
      <c r="E10" s="74">
        <v>5</v>
      </c>
      <c r="F10" s="74">
        <v>6</v>
      </c>
      <c r="G10" s="74">
        <v>7</v>
      </c>
      <c r="H10" s="74" t="s">
        <v>217</v>
      </c>
      <c r="I10" s="74">
        <v>9</v>
      </c>
      <c r="J10" s="74" t="s">
        <v>218</v>
      </c>
      <c r="K10" s="74" t="s">
        <v>219</v>
      </c>
    </row>
    <row r="11" spans="1:11" ht="256.89999999999998" customHeight="1">
      <c r="A11" s="75">
        <v>1</v>
      </c>
      <c r="B11" s="76" t="s">
        <v>287</v>
      </c>
      <c r="C11" s="77"/>
      <c r="D11" s="77"/>
      <c r="E11" s="78" t="s">
        <v>13</v>
      </c>
      <c r="F11" s="79">
        <v>600</v>
      </c>
      <c r="G11" s="80"/>
      <c r="H11" s="80">
        <f>ROUND(F11*G11,2)</f>
        <v>0</v>
      </c>
      <c r="I11" s="75"/>
      <c r="J11" s="80">
        <f>+H11*I11%</f>
        <v>0</v>
      </c>
      <c r="K11" s="81">
        <f>ROUND(H11+J11,2)</f>
        <v>0</v>
      </c>
    </row>
    <row r="12" spans="1:11">
      <c r="B12" s="54"/>
    </row>
    <row r="13" spans="1:11">
      <c r="B13" s="109"/>
    </row>
    <row r="14" spans="1:11" ht="14.25" customHeight="1">
      <c r="H14" s="137"/>
      <c r="I14" s="137"/>
      <c r="J14" s="137"/>
      <c r="K14" s="70"/>
    </row>
    <row r="17" ht="21.75" customHeight="1"/>
    <row r="19" ht="33.75" customHeight="1"/>
  </sheetData>
  <mergeCells count="16">
    <mergeCell ref="K8:K9"/>
    <mergeCell ref="A1:K1"/>
    <mergeCell ref="A2:K2"/>
    <mergeCell ref="A3:K3"/>
    <mergeCell ref="A5:K5"/>
    <mergeCell ref="A6:K6"/>
    <mergeCell ref="A8:A9"/>
    <mergeCell ref="B8:B9"/>
    <mergeCell ref="C8:C9"/>
    <mergeCell ref="D8:D9"/>
    <mergeCell ref="E8:E9"/>
    <mergeCell ref="H14:J14"/>
    <mergeCell ref="F8:F9"/>
    <mergeCell ref="G8:G9"/>
    <mergeCell ref="H8:H9"/>
    <mergeCell ref="I8:J8"/>
  </mergeCells>
  <pageMargins left="0.70826771653543308" right="0.70826771653543308" top="1.1417322834645671" bottom="1.1417322834645671" header="0.74803149606299213" footer="0.74803149606299213"/>
  <pageSetup paperSize="9" scale="92"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MJ24"/>
  <sheetViews>
    <sheetView zoomScaleNormal="100" workbookViewId="0">
      <selection activeCell="H31" sqref="H3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375" style="69" customWidth="1"/>
    <col min="9" max="10" width="8.75" style="69" customWidth="1"/>
    <col min="11" max="11" width="10.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2.7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s="69" customFormat="1">
      <c r="A6" s="139" t="s">
        <v>256</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4">
        <v>2</v>
      </c>
      <c r="C10" s="74">
        <v>3</v>
      </c>
      <c r="D10" s="74">
        <v>4</v>
      </c>
      <c r="E10" s="74">
        <v>5</v>
      </c>
      <c r="F10" s="74">
        <v>6</v>
      </c>
      <c r="G10" s="74">
        <v>7</v>
      </c>
      <c r="H10" s="74" t="s">
        <v>217</v>
      </c>
      <c r="I10" s="74">
        <v>9</v>
      </c>
      <c r="J10" s="74" t="s">
        <v>218</v>
      </c>
      <c r="K10" s="74" t="s">
        <v>219</v>
      </c>
    </row>
    <row r="11" spans="1:11">
      <c r="A11" s="75">
        <v>1</v>
      </c>
      <c r="B11" s="53" t="s">
        <v>140</v>
      </c>
      <c r="C11" s="77"/>
      <c r="D11" s="77"/>
      <c r="E11" s="78" t="s">
        <v>141</v>
      </c>
      <c r="F11" s="79">
        <v>10</v>
      </c>
      <c r="G11" s="87"/>
      <c r="H11" s="80">
        <f t="shared" ref="H11:H20" si="0">ROUND(F11*G11,2)</f>
        <v>0</v>
      </c>
      <c r="I11" s="75"/>
      <c r="J11" s="80">
        <f t="shared" ref="J11:J20" si="1">+H11*I11%</f>
        <v>0</v>
      </c>
      <c r="K11" s="81">
        <f t="shared" ref="K11:K20" si="2">ROUND(H11+J11,2)</f>
        <v>0</v>
      </c>
    </row>
    <row r="12" spans="1:11">
      <c r="A12" s="75">
        <v>2</v>
      </c>
      <c r="B12" s="53" t="s">
        <v>142</v>
      </c>
      <c r="C12" s="77"/>
      <c r="D12" s="77"/>
      <c r="E12" s="78" t="s">
        <v>141</v>
      </c>
      <c r="F12" s="79">
        <v>40</v>
      </c>
      <c r="G12" s="87"/>
      <c r="H12" s="80">
        <f t="shared" si="0"/>
        <v>0</v>
      </c>
      <c r="I12" s="75"/>
      <c r="J12" s="80">
        <f t="shared" si="1"/>
        <v>0</v>
      </c>
      <c r="K12" s="81">
        <f t="shared" si="2"/>
        <v>0</v>
      </c>
    </row>
    <row r="13" spans="1:11">
      <c r="A13" s="75">
        <v>3</v>
      </c>
      <c r="B13" s="53" t="s">
        <v>143</v>
      </c>
      <c r="C13" s="77"/>
      <c r="D13" s="77"/>
      <c r="E13" s="78" t="s">
        <v>141</v>
      </c>
      <c r="F13" s="79">
        <v>40</v>
      </c>
      <c r="G13" s="87"/>
      <c r="H13" s="80">
        <f t="shared" si="0"/>
        <v>0</v>
      </c>
      <c r="I13" s="75"/>
      <c r="J13" s="80">
        <f t="shared" si="1"/>
        <v>0</v>
      </c>
      <c r="K13" s="81">
        <f t="shared" si="2"/>
        <v>0</v>
      </c>
    </row>
    <row r="14" spans="1:11" ht="25.5">
      <c r="A14" s="75">
        <v>4</v>
      </c>
      <c r="B14" s="53" t="s">
        <v>144</v>
      </c>
      <c r="C14" s="77"/>
      <c r="D14" s="77"/>
      <c r="E14" s="78" t="s">
        <v>141</v>
      </c>
      <c r="F14" s="79">
        <v>40</v>
      </c>
      <c r="G14" s="87"/>
      <c r="H14" s="80">
        <f t="shared" si="0"/>
        <v>0</v>
      </c>
      <c r="I14" s="75"/>
      <c r="J14" s="80">
        <f t="shared" si="1"/>
        <v>0</v>
      </c>
      <c r="K14" s="81">
        <f t="shared" si="2"/>
        <v>0</v>
      </c>
    </row>
    <row r="15" spans="1:11">
      <c r="A15" s="75">
        <v>5</v>
      </c>
      <c r="B15" s="53" t="s">
        <v>145</v>
      </c>
      <c r="C15" s="77"/>
      <c r="D15" s="77"/>
      <c r="E15" s="78" t="s">
        <v>141</v>
      </c>
      <c r="F15" s="79">
        <v>40</v>
      </c>
      <c r="G15" s="87"/>
      <c r="H15" s="80">
        <f t="shared" si="0"/>
        <v>0</v>
      </c>
      <c r="I15" s="75"/>
      <c r="J15" s="80">
        <f t="shared" si="1"/>
        <v>0</v>
      </c>
      <c r="K15" s="81">
        <f t="shared" si="2"/>
        <v>0</v>
      </c>
    </row>
    <row r="16" spans="1:11">
      <c r="A16" s="75">
        <v>6</v>
      </c>
      <c r="B16" s="53" t="s">
        <v>146</v>
      </c>
      <c r="C16" s="77"/>
      <c r="D16" s="77"/>
      <c r="E16" s="78" t="s">
        <v>141</v>
      </c>
      <c r="F16" s="79">
        <v>40</v>
      </c>
      <c r="G16" s="87"/>
      <c r="H16" s="80">
        <f t="shared" si="0"/>
        <v>0</v>
      </c>
      <c r="I16" s="75"/>
      <c r="J16" s="80">
        <f t="shared" si="1"/>
        <v>0</v>
      </c>
      <c r="K16" s="81">
        <f t="shared" si="2"/>
        <v>0</v>
      </c>
    </row>
    <row r="17" spans="1:11">
      <c r="A17" s="75">
        <v>7</v>
      </c>
      <c r="B17" s="53" t="s">
        <v>147</v>
      </c>
      <c r="C17" s="77"/>
      <c r="D17" s="77"/>
      <c r="E17" s="78" t="s">
        <v>141</v>
      </c>
      <c r="F17" s="79">
        <v>12</v>
      </c>
      <c r="G17" s="87"/>
      <c r="H17" s="80">
        <f t="shared" si="0"/>
        <v>0</v>
      </c>
      <c r="I17" s="75"/>
      <c r="J17" s="80">
        <f t="shared" si="1"/>
        <v>0</v>
      </c>
      <c r="K17" s="81">
        <f t="shared" si="2"/>
        <v>0</v>
      </c>
    </row>
    <row r="18" spans="1:11">
      <c r="A18" s="75">
        <v>8</v>
      </c>
      <c r="B18" s="53" t="s">
        <v>148</v>
      </c>
      <c r="C18" s="77"/>
      <c r="D18" s="77"/>
      <c r="E18" s="78" t="s">
        <v>141</v>
      </c>
      <c r="F18" s="79">
        <v>12</v>
      </c>
      <c r="G18" s="87"/>
      <c r="H18" s="80">
        <f t="shared" si="0"/>
        <v>0</v>
      </c>
      <c r="I18" s="75"/>
      <c r="J18" s="80">
        <f t="shared" si="1"/>
        <v>0</v>
      </c>
      <c r="K18" s="81">
        <f t="shared" si="2"/>
        <v>0</v>
      </c>
    </row>
    <row r="19" spans="1:11">
      <c r="A19" s="75">
        <v>9</v>
      </c>
      <c r="B19" s="53" t="s">
        <v>149</v>
      </c>
      <c r="C19" s="77"/>
      <c r="D19" s="77"/>
      <c r="E19" s="78" t="s">
        <v>141</v>
      </c>
      <c r="F19" s="79">
        <v>8</v>
      </c>
      <c r="G19" s="87"/>
      <c r="H19" s="80">
        <f t="shared" si="0"/>
        <v>0</v>
      </c>
      <c r="I19" s="75"/>
      <c r="J19" s="80">
        <f t="shared" si="1"/>
        <v>0</v>
      </c>
      <c r="K19" s="81">
        <f t="shared" si="2"/>
        <v>0</v>
      </c>
    </row>
    <row r="20" spans="1:11" ht="25.5">
      <c r="A20" s="75">
        <v>10</v>
      </c>
      <c r="B20" s="53" t="s">
        <v>150</v>
      </c>
      <c r="C20" s="77"/>
      <c r="D20" s="77"/>
      <c r="E20" s="78" t="s">
        <v>141</v>
      </c>
      <c r="F20" s="79">
        <v>4</v>
      </c>
      <c r="G20" s="87"/>
      <c r="H20" s="80">
        <f t="shared" si="0"/>
        <v>0</v>
      </c>
      <c r="I20" s="75"/>
      <c r="J20" s="80">
        <f t="shared" si="1"/>
        <v>0</v>
      </c>
      <c r="K20" s="81">
        <f t="shared" si="2"/>
        <v>0</v>
      </c>
    </row>
    <row r="21" spans="1:11">
      <c r="E21" s="136" t="s">
        <v>15</v>
      </c>
      <c r="F21" s="136"/>
      <c r="G21" s="136"/>
      <c r="H21" s="82">
        <f>SUM(H11:H20)</f>
        <v>0</v>
      </c>
      <c r="I21" s="83"/>
      <c r="J21" s="83"/>
      <c r="K21" s="82">
        <f>SUM(K11:K20)</f>
        <v>0</v>
      </c>
    </row>
    <row r="22" spans="1:11">
      <c r="A22" s="122"/>
      <c r="B22" s="85"/>
      <c r="C22" s="85"/>
      <c r="D22" s="85"/>
      <c r="E22" s="85"/>
      <c r="F22" s="85"/>
      <c r="G22" s="85"/>
      <c r="H22" s="85"/>
      <c r="I22" s="85"/>
      <c r="J22" s="85"/>
    </row>
    <row r="23" spans="1:11" ht="63.75">
      <c r="A23" s="85"/>
      <c r="B23" s="67" t="s">
        <v>257</v>
      </c>
      <c r="C23" s="85"/>
      <c r="D23" s="85"/>
      <c r="E23" s="85"/>
      <c r="F23" s="85"/>
      <c r="G23" s="85"/>
      <c r="H23" s="85"/>
      <c r="I23" s="85"/>
      <c r="J23" s="85"/>
    </row>
    <row r="24" spans="1:11" ht="14.25" customHeight="1">
      <c r="A24" s="123"/>
      <c r="B24" s="85"/>
      <c r="C24" s="85"/>
      <c r="D24" s="85"/>
      <c r="E24" s="85"/>
      <c r="F24" s="85"/>
      <c r="G24" s="85"/>
      <c r="H24" s="85"/>
      <c r="I24" s="85"/>
      <c r="J24" s="85"/>
      <c r="K24" s="70"/>
    </row>
  </sheetData>
  <mergeCells count="16">
    <mergeCell ref="E21:G21"/>
    <mergeCell ref="A1:K1"/>
    <mergeCell ref="A2:K2"/>
    <mergeCell ref="A3:K3"/>
    <mergeCell ref="A5:K5"/>
    <mergeCell ref="A6:K6"/>
    <mergeCell ref="A8:A9"/>
    <mergeCell ref="B8:B9"/>
    <mergeCell ref="C8:C9"/>
    <mergeCell ref="D8:D9"/>
    <mergeCell ref="E8:E9"/>
    <mergeCell ref="F8:F9"/>
    <mergeCell ref="G8:G9"/>
    <mergeCell ref="H8:H9"/>
    <mergeCell ref="I8:J8"/>
    <mergeCell ref="K8:K9"/>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23"/>
  <sheetViews>
    <sheetView topLeftCell="A11" zoomScaleNormal="100" workbookViewId="0">
      <selection activeCell="B11" sqref="B11"/>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229</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5">
        <v>2</v>
      </c>
      <c r="C10" s="5">
        <v>3</v>
      </c>
      <c r="D10" s="5">
        <v>4</v>
      </c>
      <c r="E10" s="5">
        <v>5</v>
      </c>
      <c r="F10" s="5">
        <v>6</v>
      </c>
      <c r="G10" s="5">
        <v>7</v>
      </c>
      <c r="H10" s="5" t="s">
        <v>217</v>
      </c>
      <c r="I10" s="5">
        <v>9</v>
      </c>
      <c r="J10" s="5" t="s">
        <v>218</v>
      </c>
      <c r="K10" s="5" t="s">
        <v>219</v>
      </c>
    </row>
    <row r="11" spans="1:11" ht="178.5">
      <c r="A11" s="8">
        <v>2</v>
      </c>
      <c r="B11" s="31" t="s">
        <v>17</v>
      </c>
      <c r="C11" s="10"/>
      <c r="D11" s="10"/>
      <c r="E11" s="21" t="s">
        <v>13</v>
      </c>
      <c r="F11" s="22">
        <v>4000</v>
      </c>
      <c r="G11" s="14"/>
      <c r="H11" s="14">
        <f>ROUND(F11*G11,2)</f>
        <v>0</v>
      </c>
      <c r="I11" s="8"/>
      <c r="J11" s="14">
        <f>+H11*I11%</f>
        <v>0</v>
      </c>
      <c r="K11" s="15">
        <f>ROUND(H11+J11,2)</f>
        <v>0</v>
      </c>
    </row>
    <row r="12" spans="1:11" ht="255">
      <c r="A12" s="8">
        <v>3</v>
      </c>
      <c r="B12" s="31" t="s">
        <v>18</v>
      </c>
      <c r="C12" s="10"/>
      <c r="D12" s="10"/>
      <c r="E12" s="21" t="s">
        <v>13</v>
      </c>
      <c r="F12" s="22">
        <v>8000</v>
      </c>
      <c r="G12" s="14"/>
      <c r="H12" s="14">
        <f>ROUND(F12*G12,2)</f>
        <v>0</v>
      </c>
      <c r="I12" s="8"/>
      <c r="J12" s="14">
        <f>+H12*I12%</f>
        <v>0</v>
      </c>
      <c r="K12" s="15">
        <f>ROUND(H12+J12,2)</f>
        <v>0</v>
      </c>
    </row>
    <row r="13" spans="1:11" ht="76.5">
      <c r="A13" s="8">
        <v>4</v>
      </c>
      <c r="B13" s="9" t="s">
        <v>19</v>
      </c>
      <c r="C13" s="10"/>
      <c r="D13" s="10"/>
      <c r="E13" s="21" t="s">
        <v>13</v>
      </c>
      <c r="F13" s="22">
        <v>4800</v>
      </c>
      <c r="G13" s="14"/>
      <c r="H13" s="14">
        <f>ROUND(F13*G13,2)</f>
        <v>0</v>
      </c>
      <c r="I13" s="8"/>
      <c r="J13" s="14">
        <f>+H13*I13%</f>
        <v>0</v>
      </c>
      <c r="K13" s="15">
        <f>ROUND(H13+J13,2)</f>
        <v>0</v>
      </c>
    </row>
    <row r="14" spans="1:11" ht="204">
      <c r="A14" s="8">
        <v>6</v>
      </c>
      <c r="B14" s="9" t="s">
        <v>20</v>
      </c>
      <c r="C14" s="10"/>
      <c r="D14" s="10"/>
      <c r="E14" s="21" t="s">
        <v>21</v>
      </c>
      <c r="F14" s="22">
        <v>600</v>
      </c>
      <c r="G14" s="14"/>
      <c r="H14" s="14">
        <f>ROUND(F14*G14,2)</f>
        <v>0</v>
      </c>
      <c r="I14" s="8"/>
      <c r="J14" s="14">
        <f>+H14*I14%</f>
        <v>0</v>
      </c>
      <c r="K14" s="15">
        <f>ROUND(H14+J14,2)</f>
        <v>0</v>
      </c>
    </row>
    <row r="15" spans="1:11" ht="229.5">
      <c r="A15" s="8"/>
      <c r="B15" s="31" t="s">
        <v>22</v>
      </c>
      <c r="C15" s="10"/>
      <c r="D15" s="10"/>
      <c r="E15" s="21" t="s">
        <v>13</v>
      </c>
      <c r="F15" s="22">
        <v>600</v>
      </c>
      <c r="G15" s="14"/>
      <c r="H15" s="14">
        <f>ROUND(F15*G15,2)</f>
        <v>0</v>
      </c>
      <c r="I15" s="8"/>
      <c r="J15" s="14">
        <f>+H15*I15%</f>
        <v>0</v>
      </c>
      <c r="K15" s="15">
        <f>ROUND(H15+J15,2)</f>
        <v>0</v>
      </c>
    </row>
    <row r="16" spans="1:11">
      <c r="A16" s="4"/>
      <c r="B16" s="4"/>
      <c r="C16" s="4"/>
      <c r="D16" s="4"/>
      <c r="E16" s="129" t="s">
        <v>15</v>
      </c>
      <c r="F16" s="129"/>
      <c r="G16" s="129"/>
      <c r="H16" s="51">
        <f>SUM(H11:H15)</f>
        <v>0</v>
      </c>
      <c r="I16" s="20"/>
      <c r="J16" s="20"/>
      <c r="K16" s="51">
        <f>SUM(K11:K15)</f>
        <v>0</v>
      </c>
    </row>
    <row r="17" spans="1:11">
      <c r="A17" s="4"/>
      <c r="B17" s="4"/>
      <c r="C17" s="4"/>
      <c r="D17" s="4"/>
      <c r="E17" s="4"/>
      <c r="F17" s="4"/>
      <c r="G17" s="4"/>
      <c r="H17" s="4"/>
      <c r="I17" s="4"/>
      <c r="J17" s="4"/>
      <c r="K17" s="4"/>
    </row>
    <row r="18" spans="1:11" ht="14.25" customHeight="1">
      <c r="A18" s="4"/>
      <c r="B18" s="4"/>
      <c r="C18" s="4"/>
      <c r="D18" s="4"/>
      <c r="E18" s="4"/>
      <c r="F18" s="4"/>
      <c r="G18" s="4"/>
      <c r="H18" s="4"/>
      <c r="I18" s="4"/>
      <c r="J18" s="4"/>
      <c r="K18" s="4"/>
    </row>
    <row r="19" spans="1:11">
      <c r="A19" s="4"/>
      <c r="B19" s="4"/>
      <c r="C19" s="4"/>
      <c r="D19" s="4"/>
      <c r="E19" s="4"/>
      <c r="F19" s="4"/>
      <c r="G19" s="4"/>
      <c r="H19" s="126"/>
      <c r="I19" s="126"/>
      <c r="J19" s="126"/>
      <c r="K19" s="2"/>
    </row>
    <row r="23" spans="1:11" ht="36.75" customHeight="1"/>
  </sheetData>
  <mergeCells count="17">
    <mergeCell ref="K8:K9"/>
    <mergeCell ref="E16:G16"/>
    <mergeCell ref="A1:K1"/>
    <mergeCell ref="A2:K2"/>
    <mergeCell ref="A3:K3"/>
    <mergeCell ref="A5:K5"/>
    <mergeCell ref="A6:K6"/>
    <mergeCell ref="A8:A9"/>
    <mergeCell ref="B8:B9"/>
    <mergeCell ref="C8:C9"/>
    <mergeCell ref="D8:D9"/>
    <mergeCell ref="E8:E9"/>
    <mergeCell ref="H19:J19"/>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MJ37"/>
  <sheetViews>
    <sheetView zoomScaleNormal="100" workbookViewId="0">
      <selection activeCell="H31" sqref="H3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9.5" style="69" customWidth="1"/>
    <col min="9" max="10" width="8.75" style="69" customWidth="1"/>
    <col min="11" max="11" width="9.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2.7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s="69" customFormat="1">
      <c r="A6" s="139" t="s">
        <v>258</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4">
        <v>2</v>
      </c>
      <c r="C10" s="74">
        <v>3</v>
      </c>
      <c r="D10" s="74">
        <v>4</v>
      </c>
      <c r="E10" s="74">
        <v>5</v>
      </c>
      <c r="F10" s="74">
        <v>6</v>
      </c>
      <c r="G10" s="74">
        <v>7</v>
      </c>
      <c r="H10" s="74" t="s">
        <v>217</v>
      </c>
      <c r="I10" s="74">
        <v>9</v>
      </c>
      <c r="J10" s="74" t="s">
        <v>218</v>
      </c>
      <c r="K10" s="74" t="s">
        <v>219</v>
      </c>
    </row>
    <row r="11" spans="1:11" ht="44.25" customHeight="1">
      <c r="A11" s="75">
        <v>1</v>
      </c>
      <c r="B11" s="53" t="s">
        <v>151</v>
      </c>
      <c r="C11" s="77"/>
      <c r="D11" s="77"/>
      <c r="E11" s="78" t="s">
        <v>152</v>
      </c>
      <c r="F11" s="79">
        <v>20</v>
      </c>
      <c r="G11" s="87"/>
      <c r="H11" s="80">
        <f t="shared" ref="H11:H16" si="0">ROUND(F11*G11,2)</f>
        <v>0</v>
      </c>
      <c r="I11" s="75"/>
      <c r="J11" s="80">
        <f t="shared" ref="J11:J16" si="1">+H11*I11%</f>
        <v>0</v>
      </c>
      <c r="K11" s="81">
        <f t="shared" ref="K11:K16" si="2">ROUND(H11+J11,2)</f>
        <v>0</v>
      </c>
    </row>
    <row r="12" spans="1:11" ht="42" customHeight="1">
      <c r="A12" s="75">
        <v>2</v>
      </c>
      <c r="B12" s="53" t="s">
        <v>153</v>
      </c>
      <c r="C12" s="77"/>
      <c r="D12" s="77"/>
      <c r="E12" s="78" t="s">
        <v>152</v>
      </c>
      <c r="F12" s="79">
        <v>30</v>
      </c>
      <c r="G12" s="87"/>
      <c r="H12" s="80">
        <f t="shared" si="0"/>
        <v>0</v>
      </c>
      <c r="I12" s="75"/>
      <c r="J12" s="80">
        <f t="shared" si="1"/>
        <v>0</v>
      </c>
      <c r="K12" s="81">
        <f t="shared" si="2"/>
        <v>0</v>
      </c>
    </row>
    <row r="13" spans="1:11" ht="42" customHeight="1">
      <c r="A13" s="75">
        <v>3</v>
      </c>
      <c r="B13" s="53" t="s">
        <v>154</v>
      </c>
      <c r="C13" s="77"/>
      <c r="D13" s="77"/>
      <c r="E13" s="78" t="s">
        <v>152</v>
      </c>
      <c r="F13" s="79">
        <v>4</v>
      </c>
      <c r="G13" s="87"/>
      <c r="H13" s="80">
        <f t="shared" si="0"/>
        <v>0</v>
      </c>
      <c r="I13" s="75"/>
      <c r="J13" s="80">
        <f t="shared" si="1"/>
        <v>0</v>
      </c>
      <c r="K13" s="81">
        <f t="shared" si="2"/>
        <v>0</v>
      </c>
    </row>
    <row r="14" spans="1:11" ht="36.200000000000003" customHeight="1">
      <c r="A14" s="75">
        <v>4</v>
      </c>
      <c r="B14" s="53" t="s">
        <v>155</v>
      </c>
      <c r="C14" s="77"/>
      <c r="D14" s="77"/>
      <c r="E14" s="78" t="s">
        <v>152</v>
      </c>
      <c r="F14" s="79">
        <v>4</v>
      </c>
      <c r="G14" s="87"/>
      <c r="H14" s="80">
        <f t="shared" si="0"/>
        <v>0</v>
      </c>
      <c r="I14" s="75"/>
      <c r="J14" s="80">
        <f t="shared" si="1"/>
        <v>0</v>
      </c>
      <c r="K14" s="81">
        <f t="shared" si="2"/>
        <v>0</v>
      </c>
    </row>
    <row r="15" spans="1:11" ht="36.200000000000003" customHeight="1">
      <c r="A15" s="75">
        <v>5</v>
      </c>
      <c r="B15" s="53" t="s">
        <v>156</v>
      </c>
      <c r="C15" s="77"/>
      <c r="D15" s="77"/>
      <c r="E15" s="78" t="s">
        <v>152</v>
      </c>
      <c r="F15" s="79">
        <v>4</v>
      </c>
      <c r="G15" s="87"/>
      <c r="H15" s="80">
        <f t="shared" si="0"/>
        <v>0</v>
      </c>
      <c r="I15" s="75"/>
      <c r="J15" s="80">
        <f t="shared" si="1"/>
        <v>0</v>
      </c>
      <c r="K15" s="81">
        <f t="shared" si="2"/>
        <v>0</v>
      </c>
    </row>
    <row r="16" spans="1:11" ht="36.200000000000003" customHeight="1">
      <c r="A16" s="75">
        <v>6</v>
      </c>
      <c r="B16" s="53" t="s">
        <v>157</v>
      </c>
      <c r="C16" s="77"/>
      <c r="D16" s="77"/>
      <c r="E16" s="78" t="s">
        <v>152</v>
      </c>
      <c r="F16" s="79">
        <v>4</v>
      </c>
      <c r="G16" s="87"/>
      <c r="H16" s="80">
        <f t="shared" si="0"/>
        <v>0</v>
      </c>
      <c r="I16" s="75"/>
      <c r="J16" s="80">
        <f t="shared" si="1"/>
        <v>0</v>
      </c>
      <c r="K16" s="81">
        <f t="shared" si="2"/>
        <v>0</v>
      </c>
    </row>
    <row r="17" spans="1:11">
      <c r="E17" s="136" t="s">
        <v>15</v>
      </c>
      <c r="F17" s="136"/>
      <c r="G17" s="136"/>
      <c r="H17" s="82">
        <f>SUM(H11:H16)</f>
        <v>0</v>
      </c>
      <c r="I17" s="83"/>
      <c r="J17" s="83"/>
      <c r="K17" s="82">
        <f>SUM(K11:K16)</f>
        <v>0</v>
      </c>
    </row>
    <row r="18" spans="1:11">
      <c r="B18" s="54"/>
    </row>
    <row r="19" spans="1:11">
      <c r="A19" s="56"/>
    </row>
    <row r="20" spans="1:11" ht="14.25" customHeight="1">
      <c r="K20" s="70"/>
    </row>
    <row r="22" spans="1:11">
      <c r="A22" s="137"/>
      <c r="B22" s="137"/>
      <c r="C22" s="137"/>
      <c r="D22" s="137"/>
      <c r="E22" s="137"/>
      <c r="F22" s="137"/>
      <c r="I22" s="85"/>
      <c r="J22" s="85"/>
    </row>
    <row r="23" spans="1:11">
      <c r="A23" s="84"/>
      <c r="B23" s="84"/>
      <c r="C23" s="84"/>
      <c r="D23" s="84"/>
      <c r="E23" s="84"/>
      <c r="F23" s="84"/>
      <c r="I23" s="85"/>
      <c r="J23" s="85"/>
    </row>
    <row r="24" spans="1:11">
      <c r="A24" s="137"/>
      <c r="B24" s="137"/>
      <c r="C24" s="137"/>
      <c r="D24" s="137"/>
      <c r="E24" s="137"/>
      <c r="F24" s="137"/>
      <c r="G24" s="137"/>
      <c r="H24" s="137"/>
      <c r="I24" s="137"/>
      <c r="J24" s="137"/>
    </row>
    <row r="25" spans="1:11">
      <c r="A25" s="137"/>
      <c r="B25" s="137"/>
      <c r="C25" s="137"/>
      <c r="D25" s="137"/>
      <c r="E25" s="137"/>
      <c r="F25" s="137"/>
      <c r="G25" s="137"/>
      <c r="H25" s="137"/>
      <c r="I25" s="85"/>
      <c r="J25" s="85"/>
    </row>
    <row r="26" spans="1:11">
      <c r="A26" s="137"/>
      <c r="B26" s="137"/>
      <c r="C26" s="137"/>
      <c r="D26" s="137"/>
      <c r="E26" s="137"/>
      <c r="F26" s="137"/>
      <c r="G26" s="137"/>
      <c r="H26" s="137"/>
      <c r="I26" s="85"/>
      <c r="J26" s="85"/>
    </row>
    <row r="27" spans="1:11">
      <c r="I27" s="85"/>
      <c r="J27" s="85"/>
    </row>
    <row r="28" spans="1:11">
      <c r="A28" s="85"/>
      <c r="B28" s="85"/>
      <c r="C28" s="85"/>
      <c r="D28" s="85"/>
      <c r="E28" s="85"/>
      <c r="F28" s="85"/>
      <c r="G28" s="85"/>
      <c r="H28" s="85"/>
      <c r="I28" s="85"/>
      <c r="J28" s="85"/>
    </row>
    <row r="29" spans="1:11">
      <c r="A29" s="85"/>
      <c r="B29" s="85"/>
      <c r="C29" s="85"/>
      <c r="D29" s="85"/>
      <c r="E29" s="85"/>
      <c r="F29" s="85"/>
      <c r="G29" s="85"/>
      <c r="H29" s="85"/>
      <c r="I29" s="85"/>
      <c r="J29" s="85"/>
    </row>
    <row r="30" spans="1:11">
      <c r="A30" s="85"/>
      <c r="B30" s="85"/>
      <c r="C30" s="85"/>
      <c r="D30" s="85"/>
      <c r="E30" s="85"/>
      <c r="F30" s="85"/>
      <c r="G30" s="85"/>
      <c r="H30" s="85"/>
      <c r="I30" s="85"/>
      <c r="J30" s="85"/>
    </row>
    <row r="31" spans="1:11">
      <c r="A31" s="137"/>
      <c r="B31" s="137"/>
      <c r="C31" s="137"/>
      <c r="D31" s="137"/>
      <c r="E31" s="137"/>
      <c r="F31" s="137"/>
      <c r="G31" s="137"/>
      <c r="H31" s="137"/>
      <c r="I31" s="137"/>
      <c r="J31" s="137"/>
    </row>
    <row r="32" spans="1:11">
      <c r="A32" s="137"/>
      <c r="B32" s="137"/>
      <c r="C32" s="137"/>
      <c r="D32" s="137"/>
      <c r="E32" s="137"/>
      <c r="F32" s="137"/>
      <c r="G32" s="137"/>
      <c r="H32" s="137"/>
      <c r="I32" s="137"/>
      <c r="J32" s="137"/>
    </row>
    <row r="33" spans="1:10">
      <c r="A33" s="85"/>
      <c r="B33" s="85"/>
      <c r="C33" s="85"/>
      <c r="D33" s="85"/>
      <c r="E33" s="85"/>
      <c r="F33" s="85"/>
      <c r="G33" s="85"/>
      <c r="H33" s="85"/>
      <c r="I33" s="85"/>
      <c r="J33" s="85"/>
    </row>
    <row r="34" spans="1:10">
      <c r="A34" s="85"/>
      <c r="B34" s="85"/>
      <c r="C34" s="85"/>
      <c r="D34" s="85"/>
      <c r="E34" s="85"/>
      <c r="F34" s="85"/>
      <c r="G34" s="85"/>
      <c r="H34" s="85"/>
      <c r="I34" s="85"/>
      <c r="J34" s="85"/>
    </row>
    <row r="35" spans="1:10">
      <c r="A35" s="137"/>
      <c r="B35" s="137"/>
      <c r="C35" s="137"/>
      <c r="D35" s="137"/>
      <c r="E35" s="137"/>
      <c r="F35" s="137"/>
      <c r="G35" s="137"/>
      <c r="H35" s="137"/>
      <c r="I35" s="137"/>
      <c r="J35" s="137"/>
    </row>
    <row r="36" spans="1:10">
      <c r="A36" s="137"/>
      <c r="B36" s="137"/>
      <c r="C36" s="137"/>
      <c r="D36" s="137"/>
      <c r="E36" s="137"/>
      <c r="F36" s="137"/>
      <c r="G36" s="137"/>
      <c r="H36" s="137"/>
      <c r="I36" s="85"/>
      <c r="J36" s="85"/>
    </row>
    <row r="37" spans="1:10">
      <c r="A37" s="137"/>
      <c r="B37" s="137"/>
      <c r="C37" s="137"/>
      <c r="D37" s="137"/>
      <c r="E37" s="137"/>
      <c r="F37" s="137"/>
      <c r="G37" s="137"/>
      <c r="H37" s="137"/>
      <c r="I37" s="85"/>
      <c r="J37" s="85"/>
    </row>
  </sheetData>
  <mergeCells count="25">
    <mergeCell ref="E17:G17"/>
    <mergeCell ref="A1:K1"/>
    <mergeCell ref="A2:K2"/>
    <mergeCell ref="A3:K3"/>
    <mergeCell ref="A5:K5"/>
    <mergeCell ref="A6:K6"/>
    <mergeCell ref="A8:A9"/>
    <mergeCell ref="B8:B9"/>
    <mergeCell ref="C8:C9"/>
    <mergeCell ref="D8:D9"/>
    <mergeCell ref="E8:E9"/>
    <mergeCell ref="F8:F9"/>
    <mergeCell ref="G8:G9"/>
    <mergeCell ref="H8:H9"/>
    <mergeCell ref="I8:J8"/>
    <mergeCell ref="K8:K9"/>
    <mergeCell ref="A35:J35"/>
    <mergeCell ref="A36:H36"/>
    <mergeCell ref="A37:H37"/>
    <mergeCell ref="A22:F22"/>
    <mergeCell ref="A24:J24"/>
    <mergeCell ref="A25:H25"/>
    <mergeCell ref="A26:H26"/>
    <mergeCell ref="A31:J31"/>
    <mergeCell ref="A32:J32"/>
  </mergeCells>
  <pageMargins left="0.70826771653543308" right="0.70826771653543308" top="1.1417322834645671" bottom="1.1417322834645671" header="0.74803149606299213" footer="0.74803149606299213"/>
  <pageSetup paperSize="9" scale="92"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MJ19"/>
  <sheetViews>
    <sheetView zoomScaleNormal="100" workbookViewId="0">
      <selection activeCell="H31" sqref="H31"/>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4" customFormat="1" ht="15" customHeight="1">
      <c r="A1" s="130" t="s">
        <v>214</v>
      </c>
      <c r="B1" s="130"/>
      <c r="C1" s="130"/>
      <c r="D1" s="130"/>
      <c r="E1" s="130"/>
      <c r="F1" s="130"/>
      <c r="G1" s="130"/>
      <c r="H1" s="130"/>
      <c r="I1" s="130"/>
      <c r="J1" s="130"/>
      <c r="K1" s="130"/>
    </row>
    <row r="2" spans="1:11" s="4" customFormat="1" ht="12.75" customHeight="1">
      <c r="A2" s="131" t="s">
        <v>215</v>
      </c>
      <c r="B2" s="131"/>
      <c r="C2" s="131"/>
      <c r="D2" s="131"/>
      <c r="E2" s="131"/>
      <c r="F2" s="131"/>
      <c r="G2" s="131"/>
      <c r="H2" s="131"/>
      <c r="I2" s="131"/>
      <c r="J2" s="131"/>
      <c r="K2" s="131"/>
    </row>
    <row r="3" spans="1:11" s="4" customFormat="1" ht="28.5" customHeight="1">
      <c r="A3" s="132" t="s">
        <v>221</v>
      </c>
      <c r="B3" s="132"/>
      <c r="C3" s="132"/>
      <c r="D3" s="132"/>
      <c r="E3" s="132"/>
      <c r="F3" s="132"/>
      <c r="G3" s="132"/>
      <c r="H3" s="132"/>
      <c r="I3" s="132"/>
      <c r="J3" s="132"/>
      <c r="K3" s="132"/>
    </row>
    <row r="4" spans="1:11" s="4" customFormat="1" ht="12.75">
      <c r="A4" s="2"/>
      <c r="B4" s="2"/>
      <c r="C4" s="2"/>
      <c r="D4" s="2"/>
      <c r="E4" s="2"/>
      <c r="F4" s="2"/>
      <c r="G4" s="2"/>
      <c r="H4" s="2"/>
      <c r="I4" s="2"/>
      <c r="J4" s="2"/>
      <c r="K4" s="2"/>
    </row>
    <row r="5" spans="1:11" s="4" customFormat="1" ht="12.75">
      <c r="A5" s="133" t="s">
        <v>0</v>
      </c>
      <c r="B5" s="133"/>
      <c r="C5" s="133"/>
      <c r="D5" s="133"/>
      <c r="E5" s="133"/>
      <c r="F5" s="133"/>
      <c r="G5" s="133"/>
      <c r="H5" s="133"/>
      <c r="I5" s="133"/>
      <c r="J5" s="133"/>
      <c r="K5" s="133"/>
    </row>
    <row r="6" spans="1:11" s="36" customFormat="1" ht="12.75">
      <c r="A6" s="130" t="s">
        <v>226</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153">
      <c r="A11" s="8">
        <v>1</v>
      </c>
      <c r="B11" s="125" t="s">
        <v>289</v>
      </c>
      <c r="C11" s="10"/>
      <c r="D11" s="10"/>
      <c r="E11" s="21" t="s">
        <v>13</v>
      </c>
      <c r="F11" s="22">
        <v>60</v>
      </c>
      <c r="G11" s="14"/>
      <c r="H11" s="14">
        <f>ROUND(F11*G11,2)</f>
        <v>0</v>
      </c>
      <c r="I11" s="8"/>
      <c r="J11" s="14">
        <f>+H11*I11%</f>
        <v>0</v>
      </c>
      <c r="K11" s="15">
        <f>ROUND(H11+J11,2)</f>
        <v>0</v>
      </c>
    </row>
    <row r="12" spans="1:11">
      <c r="A12" s="4"/>
      <c r="C12" s="4"/>
      <c r="D12" s="4"/>
      <c r="E12" s="4"/>
      <c r="F12" s="4"/>
      <c r="G12" s="4"/>
      <c r="H12" s="4"/>
      <c r="I12" s="4"/>
      <c r="J12" s="4"/>
      <c r="K12" s="4"/>
    </row>
    <row r="13" spans="1:11">
      <c r="A13" s="4"/>
      <c r="C13" s="4"/>
      <c r="D13" s="4"/>
      <c r="E13" s="4"/>
      <c r="F13" s="4"/>
      <c r="G13" s="4"/>
      <c r="H13" s="4"/>
      <c r="I13" s="4"/>
      <c r="J13" s="4"/>
      <c r="K13" s="4"/>
    </row>
    <row r="14" spans="1:11" ht="14.25" customHeight="1">
      <c r="A14" s="4"/>
      <c r="C14" s="4"/>
      <c r="D14" s="4"/>
      <c r="E14" s="4"/>
      <c r="F14" s="4"/>
      <c r="G14" s="4"/>
      <c r="H14" s="126"/>
      <c r="I14" s="126"/>
      <c r="J14" s="126"/>
      <c r="K14" s="2"/>
    </row>
    <row r="19" ht="31.5" customHeight="1"/>
  </sheetData>
  <mergeCells count="16">
    <mergeCell ref="K8:K9"/>
    <mergeCell ref="A1:K1"/>
    <mergeCell ref="A2:K2"/>
    <mergeCell ref="A3:K3"/>
    <mergeCell ref="A5:K5"/>
    <mergeCell ref="A6:K6"/>
    <mergeCell ref="A8:A9"/>
    <mergeCell ref="B8:B9"/>
    <mergeCell ref="C8:C9"/>
    <mergeCell ref="D8:D9"/>
    <mergeCell ref="E8:E9"/>
    <mergeCell ref="H14:J14"/>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MJ19"/>
  <sheetViews>
    <sheetView zoomScaleNormal="100" workbookViewId="0">
      <selection activeCell="H31" sqref="H31"/>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4" customFormat="1" ht="15" customHeight="1">
      <c r="A1" s="130" t="s">
        <v>214</v>
      </c>
      <c r="B1" s="130"/>
      <c r="C1" s="130"/>
      <c r="D1" s="130"/>
      <c r="E1" s="130"/>
      <c r="F1" s="130"/>
      <c r="G1" s="130"/>
      <c r="H1" s="130"/>
      <c r="I1" s="130"/>
      <c r="J1" s="130"/>
      <c r="K1" s="130"/>
    </row>
    <row r="2" spans="1:11" s="4" customFormat="1" ht="12.75" customHeight="1">
      <c r="A2" s="131" t="s">
        <v>215</v>
      </c>
      <c r="B2" s="131"/>
      <c r="C2" s="131"/>
      <c r="D2" s="131"/>
      <c r="E2" s="131"/>
      <c r="F2" s="131"/>
      <c r="G2" s="131"/>
      <c r="H2" s="131"/>
      <c r="I2" s="131"/>
      <c r="J2" s="131"/>
      <c r="K2" s="131"/>
    </row>
    <row r="3" spans="1:11" s="4" customFormat="1" ht="28.5" customHeight="1">
      <c r="A3" s="132" t="s">
        <v>221</v>
      </c>
      <c r="B3" s="132"/>
      <c r="C3" s="132"/>
      <c r="D3" s="132"/>
      <c r="E3" s="132"/>
      <c r="F3" s="132"/>
      <c r="G3" s="132"/>
      <c r="H3" s="132"/>
      <c r="I3" s="132"/>
      <c r="J3" s="132"/>
      <c r="K3" s="132"/>
    </row>
    <row r="4" spans="1:11" s="4" customFormat="1" ht="12.75">
      <c r="A4" s="2"/>
      <c r="B4" s="2"/>
      <c r="C4" s="2"/>
      <c r="D4" s="2"/>
      <c r="E4" s="2"/>
      <c r="F4" s="2"/>
      <c r="G4" s="2"/>
      <c r="H4" s="2"/>
      <c r="I4" s="2"/>
      <c r="J4" s="2"/>
      <c r="K4" s="2"/>
    </row>
    <row r="5" spans="1:11" s="4" customFormat="1" ht="12.75">
      <c r="A5" s="133" t="s">
        <v>0</v>
      </c>
      <c r="B5" s="133"/>
      <c r="C5" s="133"/>
      <c r="D5" s="133"/>
      <c r="E5" s="133"/>
      <c r="F5" s="133"/>
      <c r="G5" s="133"/>
      <c r="H5" s="133"/>
      <c r="I5" s="133"/>
      <c r="J5" s="133"/>
      <c r="K5" s="133"/>
    </row>
    <row r="6" spans="1:11" s="36" customFormat="1" ht="12.75">
      <c r="A6" s="130" t="s">
        <v>225</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127.5" customHeight="1">
      <c r="A11" s="8">
        <v>1</v>
      </c>
      <c r="B11" s="9" t="s">
        <v>158</v>
      </c>
      <c r="C11" s="10"/>
      <c r="D11" s="10"/>
      <c r="E11" s="21" t="s">
        <v>13</v>
      </c>
      <c r="F11" s="22">
        <v>4</v>
      </c>
      <c r="G11" s="14"/>
      <c r="H11" s="14">
        <f>ROUND(F11*G11,2)</f>
        <v>0</v>
      </c>
      <c r="I11" s="8"/>
      <c r="J11" s="14">
        <f>+H11*I11%</f>
        <v>0</v>
      </c>
      <c r="K11" s="15">
        <f>ROUND(H11+J11,2)</f>
        <v>0</v>
      </c>
    </row>
    <row r="12" spans="1:11">
      <c r="A12" s="4"/>
      <c r="B12" s="32"/>
      <c r="C12" s="4"/>
      <c r="D12" s="4"/>
      <c r="E12" s="4"/>
      <c r="F12" s="4"/>
      <c r="G12" s="4"/>
      <c r="H12" s="4"/>
      <c r="I12" s="4"/>
      <c r="J12" s="4"/>
      <c r="K12" s="4"/>
    </row>
    <row r="13" spans="1:11">
      <c r="A13" s="4"/>
      <c r="B13" s="37"/>
      <c r="C13" s="4"/>
      <c r="D13" s="4"/>
      <c r="E13" s="4"/>
      <c r="F13" s="4"/>
      <c r="G13" s="4"/>
      <c r="H13" s="4"/>
      <c r="I13" s="4"/>
      <c r="J13" s="4"/>
      <c r="K13" s="4"/>
    </row>
    <row r="14" spans="1:11" ht="14.25" customHeight="1">
      <c r="A14" s="4"/>
      <c r="B14" s="4"/>
      <c r="C14" s="4"/>
      <c r="D14" s="4"/>
      <c r="E14" s="4"/>
      <c r="F14" s="4"/>
      <c r="G14" s="4"/>
      <c r="H14" s="126"/>
      <c r="I14" s="126"/>
      <c r="J14" s="126"/>
      <c r="K14" s="2"/>
    </row>
    <row r="19" ht="28.5" customHeight="1"/>
  </sheetData>
  <mergeCells count="16">
    <mergeCell ref="K8:K9"/>
    <mergeCell ref="A1:K1"/>
    <mergeCell ref="A2:K2"/>
    <mergeCell ref="A3:K3"/>
    <mergeCell ref="A5:K5"/>
    <mergeCell ref="A6:K6"/>
    <mergeCell ref="A8:A9"/>
    <mergeCell ref="B8:B9"/>
    <mergeCell ref="C8:C9"/>
    <mergeCell ref="D8:D9"/>
    <mergeCell ref="E8:E9"/>
    <mergeCell ref="H14:J14"/>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11"/>
  <sheetViews>
    <sheetView topLeftCell="A4" zoomScaleNormal="100" workbookViewId="0">
      <selection activeCell="H31" sqref="H31"/>
    </sheetView>
  </sheetViews>
  <sheetFormatPr defaultRowHeight="14.25"/>
  <cols>
    <col min="1" max="1" width="10.75" customWidth="1"/>
    <col min="2" max="2" width="31.875" customWidth="1"/>
    <col min="3" max="11" width="10.75" customWidth="1"/>
  </cols>
  <sheetData>
    <row r="1" spans="1:11">
      <c r="A1" s="130" t="s">
        <v>214</v>
      </c>
      <c r="B1" s="130"/>
      <c r="C1" s="130"/>
      <c r="D1" s="130"/>
      <c r="E1" s="130"/>
      <c r="F1" s="130"/>
      <c r="G1" s="130"/>
      <c r="H1" s="130"/>
      <c r="I1" s="130"/>
      <c r="J1" s="130"/>
      <c r="K1" s="130"/>
    </row>
    <row r="2" spans="1:11" ht="14.25" customHeight="1">
      <c r="A2" s="131" t="s">
        <v>215</v>
      </c>
      <c r="B2" s="131"/>
      <c r="C2" s="131"/>
      <c r="D2" s="131"/>
      <c r="E2" s="131"/>
      <c r="F2" s="131"/>
      <c r="G2" s="131"/>
      <c r="H2" s="131"/>
      <c r="I2" s="131"/>
      <c r="J2" s="131"/>
      <c r="K2" s="131"/>
    </row>
    <row r="3" spans="1:11" ht="39.75" customHeight="1">
      <c r="A3" s="132" t="s">
        <v>221</v>
      </c>
      <c r="B3" s="132"/>
      <c r="C3" s="132"/>
      <c r="D3" s="132"/>
      <c r="E3" s="132"/>
      <c r="F3" s="132"/>
      <c r="G3" s="132"/>
      <c r="H3" s="132"/>
      <c r="I3" s="132"/>
      <c r="J3" s="132"/>
      <c r="K3" s="132"/>
    </row>
    <row r="4" spans="1:11">
      <c r="A4" s="2"/>
      <c r="B4" s="2"/>
      <c r="C4" s="2"/>
      <c r="D4" s="2"/>
      <c r="E4" s="2"/>
      <c r="F4" s="2"/>
      <c r="G4" s="2"/>
      <c r="H4" s="2"/>
      <c r="I4" s="2"/>
      <c r="J4" s="2"/>
      <c r="K4" s="2"/>
    </row>
    <row r="5" spans="1:11">
      <c r="A5" s="133" t="s">
        <v>0</v>
      </c>
      <c r="B5" s="133"/>
      <c r="C5" s="133"/>
      <c r="D5" s="133"/>
      <c r="E5" s="133"/>
      <c r="F5" s="133"/>
      <c r="G5" s="133"/>
      <c r="H5" s="133"/>
      <c r="I5" s="133"/>
      <c r="J5" s="133"/>
      <c r="K5" s="133"/>
    </row>
    <row r="6" spans="1:11">
      <c r="A6" s="130" t="s">
        <v>224</v>
      </c>
      <c r="B6" s="130"/>
      <c r="C6" s="130"/>
      <c r="D6" s="130"/>
      <c r="E6" s="130"/>
      <c r="F6" s="130"/>
      <c r="G6" s="130"/>
      <c r="H6" s="130"/>
      <c r="I6" s="130"/>
      <c r="J6" s="130"/>
      <c r="K6" s="130"/>
    </row>
    <row r="7" spans="1:11">
      <c r="A7" s="4"/>
      <c r="B7" s="4"/>
      <c r="C7" s="4"/>
      <c r="D7" s="4"/>
      <c r="E7" s="4"/>
      <c r="F7" s="4"/>
      <c r="G7" s="4"/>
      <c r="H7" s="4"/>
      <c r="I7" s="4"/>
      <c r="J7" s="4"/>
      <c r="K7" s="4"/>
    </row>
    <row r="8" spans="1:1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267.75">
      <c r="A11" s="8">
        <v>1</v>
      </c>
      <c r="B11" s="9" t="s">
        <v>288</v>
      </c>
      <c r="C11" s="10"/>
      <c r="D11" s="10"/>
      <c r="E11" s="21" t="s">
        <v>13</v>
      </c>
      <c r="F11" s="22">
        <v>1400</v>
      </c>
      <c r="G11" s="14"/>
      <c r="H11" s="14">
        <f>ROUND(F11*G11,2)</f>
        <v>0</v>
      </c>
      <c r="I11" s="8"/>
      <c r="J11" s="14">
        <f>+H11*I11%</f>
        <v>0</v>
      </c>
      <c r="K11" s="15">
        <f>ROUND(H11+J11,2)</f>
        <v>0</v>
      </c>
    </row>
  </sheetData>
  <mergeCells count="15">
    <mergeCell ref="F8:F9"/>
    <mergeCell ref="G8:G9"/>
    <mergeCell ref="H8:H9"/>
    <mergeCell ref="I8:J8"/>
    <mergeCell ref="K8:K9"/>
    <mergeCell ref="A8:A9"/>
    <mergeCell ref="B8:B9"/>
    <mergeCell ref="C8:C9"/>
    <mergeCell ref="D8:D9"/>
    <mergeCell ref="E8:E9"/>
    <mergeCell ref="A1:K1"/>
    <mergeCell ref="A2:K2"/>
    <mergeCell ref="A3:K3"/>
    <mergeCell ref="A5:K5"/>
    <mergeCell ref="A6:K6"/>
  </mergeCells>
  <pageMargins left="0" right="0" top="0.39409448818897641" bottom="0.39409448818897641" header="0" footer="0"/>
  <pageSetup paperSize="9" scale="95" fitToHeight="0" pageOrder="overThenDown" orientation="landscape" r:id="rId1"/>
  <headerFooter>
    <oddHeader>&amp;C&amp;A</oddHeader>
    <oddFooter>&amp;CStrona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14"/>
  <sheetViews>
    <sheetView topLeftCell="A4" zoomScaleNormal="100" workbookViewId="0">
      <selection activeCell="H31" sqref="H31"/>
    </sheetView>
  </sheetViews>
  <sheetFormatPr defaultRowHeight="14.25"/>
  <cols>
    <col min="1" max="1" width="10.75" customWidth="1"/>
    <col min="2" max="2" width="31.875" customWidth="1"/>
    <col min="3" max="11" width="10.75" customWidth="1"/>
  </cols>
  <sheetData>
    <row r="1" spans="1:11">
      <c r="A1" s="130" t="s">
        <v>214</v>
      </c>
      <c r="B1" s="130"/>
      <c r="C1" s="130"/>
      <c r="D1" s="130"/>
      <c r="E1" s="130"/>
      <c r="F1" s="130"/>
      <c r="G1" s="130"/>
      <c r="H1" s="130"/>
      <c r="I1" s="130"/>
      <c r="J1" s="130"/>
      <c r="K1" s="130"/>
    </row>
    <row r="2" spans="1:11" ht="14.25" customHeight="1">
      <c r="A2" s="131" t="s">
        <v>215</v>
      </c>
      <c r="B2" s="131"/>
      <c r="C2" s="131"/>
      <c r="D2" s="131"/>
      <c r="E2" s="131"/>
      <c r="F2" s="131"/>
      <c r="G2" s="131"/>
      <c r="H2" s="131"/>
      <c r="I2" s="131"/>
      <c r="J2" s="131"/>
      <c r="K2" s="131"/>
    </row>
    <row r="3" spans="1:11" ht="36.75" customHeight="1">
      <c r="A3" s="132" t="s">
        <v>221</v>
      </c>
      <c r="B3" s="132"/>
      <c r="C3" s="132"/>
      <c r="D3" s="132"/>
      <c r="E3" s="132"/>
      <c r="F3" s="132"/>
      <c r="G3" s="132"/>
      <c r="H3" s="132"/>
      <c r="I3" s="132"/>
      <c r="J3" s="132"/>
      <c r="K3" s="132"/>
    </row>
    <row r="4" spans="1:11">
      <c r="A4" s="2"/>
      <c r="B4" s="2"/>
      <c r="C4" s="2"/>
      <c r="D4" s="2"/>
      <c r="E4" s="2"/>
      <c r="F4" s="2"/>
      <c r="G4" s="2"/>
      <c r="H4" s="2"/>
      <c r="I4" s="2"/>
      <c r="J4" s="2"/>
      <c r="K4" s="2"/>
    </row>
    <row r="5" spans="1:11">
      <c r="A5" s="133" t="s">
        <v>0</v>
      </c>
      <c r="B5" s="133"/>
      <c r="C5" s="133"/>
      <c r="D5" s="133"/>
      <c r="E5" s="133"/>
      <c r="F5" s="133"/>
      <c r="G5" s="133"/>
      <c r="H5" s="133"/>
      <c r="I5" s="133"/>
      <c r="J5" s="133"/>
      <c r="K5" s="133"/>
    </row>
    <row r="6" spans="1:11">
      <c r="A6" s="130" t="s">
        <v>223</v>
      </c>
      <c r="B6" s="130"/>
      <c r="C6" s="130"/>
      <c r="D6" s="130"/>
      <c r="E6" s="130"/>
      <c r="F6" s="130"/>
      <c r="G6" s="130"/>
      <c r="H6" s="130"/>
      <c r="I6" s="130"/>
      <c r="J6" s="130"/>
      <c r="K6" s="130"/>
    </row>
    <row r="7" spans="1:11">
      <c r="A7" s="4"/>
      <c r="B7" s="4"/>
      <c r="C7" s="4"/>
      <c r="D7" s="4"/>
      <c r="E7" s="4"/>
      <c r="F7" s="4"/>
      <c r="G7" s="4"/>
      <c r="H7" s="4"/>
      <c r="I7" s="4"/>
      <c r="J7" s="4"/>
      <c r="K7" s="4"/>
    </row>
    <row r="8" spans="1:1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102">
      <c r="A11" s="8">
        <v>1</v>
      </c>
      <c r="B11" s="34" t="s">
        <v>159</v>
      </c>
      <c r="C11" s="10"/>
      <c r="D11" s="10"/>
      <c r="E11" s="21" t="s">
        <v>13</v>
      </c>
      <c r="F11" s="22">
        <v>3200</v>
      </c>
      <c r="G11" s="14"/>
      <c r="H11" s="14">
        <f>ROUND(F11*G11,2)</f>
        <v>0</v>
      </c>
      <c r="I11" s="8"/>
      <c r="J11" s="14">
        <f>+H11*I11%</f>
        <v>0</v>
      </c>
      <c r="K11" s="15">
        <f>ROUND(H11+J11,2)</f>
        <v>0</v>
      </c>
    </row>
    <row r="12" spans="1:11" ht="153">
      <c r="A12" s="8">
        <v>2</v>
      </c>
      <c r="B12" s="34" t="s">
        <v>160</v>
      </c>
      <c r="C12" s="10"/>
      <c r="D12" s="10"/>
      <c r="E12" s="21" t="s">
        <v>13</v>
      </c>
      <c r="F12" s="41">
        <v>4000</v>
      </c>
      <c r="G12" s="14"/>
      <c r="H12" s="14">
        <f>ROUND(F12*G12,2)</f>
        <v>0</v>
      </c>
      <c r="I12" s="8"/>
      <c r="J12" s="14">
        <f>+H12*I12%</f>
        <v>0</v>
      </c>
      <c r="K12" s="15">
        <f>ROUND(H12+J12,2)</f>
        <v>0</v>
      </c>
    </row>
    <row r="13" spans="1:11" ht="150" hidden="1">
      <c r="A13" s="45"/>
      <c r="B13" s="46" t="s">
        <v>161</v>
      </c>
      <c r="C13" s="10"/>
      <c r="D13" s="10"/>
      <c r="E13" s="21" t="s">
        <v>13</v>
      </c>
      <c r="F13" s="22">
        <v>1800</v>
      </c>
      <c r="G13" s="14">
        <v>3.5</v>
      </c>
      <c r="H13" s="14">
        <f>ROUND(F13*G13,2)</f>
        <v>6300</v>
      </c>
      <c r="I13" s="8">
        <v>8</v>
      </c>
      <c r="J13" s="14">
        <f>+H13*I13%</f>
        <v>504</v>
      </c>
      <c r="K13" s="15">
        <f>ROUND(H13+J13,2)</f>
        <v>6804</v>
      </c>
    </row>
    <row r="14" spans="1:11">
      <c r="A14" s="4"/>
      <c r="B14" s="4"/>
      <c r="C14" s="4"/>
      <c r="D14" s="4"/>
      <c r="E14" s="129" t="s">
        <v>15</v>
      </c>
      <c r="F14" s="129"/>
      <c r="G14" s="129"/>
      <c r="H14" s="51">
        <f>SUM(H11:H12)</f>
        <v>0</v>
      </c>
      <c r="I14" s="52"/>
      <c r="J14" s="52"/>
      <c r="K14" s="51">
        <f>SUM(K11:K12)</f>
        <v>0</v>
      </c>
    </row>
  </sheetData>
  <mergeCells count="16">
    <mergeCell ref="E14:G14"/>
    <mergeCell ref="A1:K1"/>
    <mergeCell ref="A2:K2"/>
    <mergeCell ref="A3:K3"/>
    <mergeCell ref="A5:K5"/>
    <mergeCell ref="A6:K6"/>
    <mergeCell ref="A8:A9"/>
    <mergeCell ref="B8:B9"/>
    <mergeCell ref="C8:C9"/>
    <mergeCell ref="D8:D9"/>
    <mergeCell ref="E8:E9"/>
    <mergeCell ref="F8:F9"/>
    <mergeCell ref="G8:G9"/>
    <mergeCell ref="H8:H9"/>
    <mergeCell ref="I8:J8"/>
    <mergeCell ref="K8:K9"/>
  </mergeCells>
  <pageMargins left="0" right="0" top="0.39409448818897641" bottom="0.39409448818897641" header="0" footer="0"/>
  <pageSetup paperSize="9" scale="95" fitToHeight="0" pageOrder="overThenDown" orientation="landscape" r:id="rId1"/>
  <headerFooter>
    <oddHeader>&amp;C&amp;A</oddHeader>
    <oddFooter>&amp;CStrona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26"/>
  <sheetViews>
    <sheetView zoomScaleNormal="100" workbookViewId="0">
      <selection activeCell="H31" sqref="H31"/>
    </sheetView>
  </sheetViews>
  <sheetFormatPr defaultRowHeight="14.25"/>
  <cols>
    <col min="1" max="1" width="10.75" customWidth="1"/>
    <col min="2" max="2" width="31.625" customWidth="1"/>
    <col min="3" max="11" width="10.75" customWidth="1"/>
  </cols>
  <sheetData>
    <row r="1" spans="1:11">
      <c r="A1" s="130" t="s">
        <v>214</v>
      </c>
      <c r="B1" s="130"/>
      <c r="C1" s="130"/>
      <c r="D1" s="130"/>
      <c r="E1" s="130"/>
      <c r="F1" s="130"/>
      <c r="G1" s="130"/>
      <c r="H1" s="130"/>
      <c r="I1" s="130"/>
      <c r="J1" s="130"/>
      <c r="K1" s="130"/>
    </row>
    <row r="2" spans="1:11" ht="21" customHeight="1">
      <c r="A2" s="131" t="s">
        <v>215</v>
      </c>
      <c r="B2" s="131"/>
      <c r="C2" s="131"/>
      <c r="D2" s="131"/>
      <c r="E2" s="131"/>
      <c r="F2" s="131"/>
      <c r="G2" s="131"/>
      <c r="H2" s="131"/>
      <c r="I2" s="131"/>
      <c r="J2" s="131"/>
      <c r="K2" s="131"/>
    </row>
    <row r="3" spans="1:11" ht="42" customHeight="1">
      <c r="A3" s="132" t="s">
        <v>221</v>
      </c>
      <c r="B3" s="132"/>
      <c r="C3" s="132"/>
      <c r="D3" s="132"/>
      <c r="E3" s="132"/>
      <c r="F3" s="132"/>
      <c r="G3" s="132"/>
      <c r="H3" s="132"/>
      <c r="I3" s="132"/>
      <c r="J3" s="132"/>
      <c r="K3" s="132"/>
    </row>
    <row r="4" spans="1:11">
      <c r="A4" s="2"/>
      <c r="B4" s="2"/>
      <c r="C4" s="2"/>
      <c r="D4" s="2"/>
      <c r="E4" s="2"/>
      <c r="F4" s="2"/>
      <c r="G4" s="2"/>
      <c r="H4" s="2"/>
      <c r="I4" s="2"/>
      <c r="J4" s="2"/>
      <c r="K4" s="2"/>
    </row>
    <row r="5" spans="1:11">
      <c r="A5" s="133" t="s">
        <v>0</v>
      </c>
      <c r="B5" s="133"/>
      <c r="C5" s="133"/>
      <c r="D5" s="133"/>
      <c r="E5" s="133"/>
      <c r="F5" s="133"/>
      <c r="G5" s="133"/>
      <c r="H5" s="133"/>
      <c r="I5" s="133"/>
      <c r="J5" s="133"/>
      <c r="K5" s="133"/>
    </row>
    <row r="6" spans="1:11">
      <c r="A6" s="130" t="s">
        <v>222</v>
      </c>
      <c r="B6" s="130"/>
      <c r="C6" s="130"/>
      <c r="D6" s="130"/>
      <c r="E6" s="130"/>
      <c r="F6" s="130"/>
      <c r="G6" s="130"/>
      <c r="H6" s="130"/>
      <c r="I6" s="130"/>
      <c r="J6" s="130"/>
      <c r="K6" s="130"/>
    </row>
    <row r="7" spans="1:11">
      <c r="A7" s="4"/>
      <c r="B7" s="4"/>
      <c r="C7" s="4"/>
      <c r="D7" s="4"/>
      <c r="E7" s="4"/>
      <c r="F7" s="4"/>
      <c r="G7" s="4"/>
      <c r="H7" s="4"/>
      <c r="I7" s="4"/>
      <c r="J7" s="4"/>
      <c r="K7" s="4"/>
    </row>
    <row r="8" spans="1:1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25.5">
      <c r="A11" s="8">
        <v>1</v>
      </c>
      <c r="B11" s="35" t="s">
        <v>162</v>
      </c>
      <c r="C11" s="10"/>
      <c r="D11" s="10"/>
      <c r="E11" s="21" t="s">
        <v>13</v>
      </c>
      <c r="F11" s="22">
        <v>4000</v>
      </c>
      <c r="G11" s="47"/>
      <c r="H11" s="14">
        <f t="shared" ref="H11:H25" si="0">ROUND(F11*G11,2)</f>
        <v>0</v>
      </c>
      <c r="I11" s="8"/>
      <c r="J11" s="14">
        <f t="shared" ref="J11:J25" si="1">+H11*I11%</f>
        <v>0</v>
      </c>
      <c r="K11" s="15">
        <f t="shared" ref="K11:K25" si="2">ROUND(H11+J11,2)</f>
        <v>0</v>
      </c>
    </row>
    <row r="12" spans="1:11" ht="38.25">
      <c r="A12" s="8">
        <v>2</v>
      </c>
      <c r="B12" s="58" t="s">
        <v>210</v>
      </c>
      <c r="C12" s="10"/>
      <c r="D12" s="10"/>
      <c r="E12" s="21" t="s">
        <v>13</v>
      </c>
      <c r="F12" s="22">
        <v>1200</v>
      </c>
      <c r="G12" s="47"/>
      <c r="H12" s="14">
        <f t="shared" si="0"/>
        <v>0</v>
      </c>
      <c r="I12" s="8"/>
      <c r="J12" s="14">
        <f t="shared" si="1"/>
        <v>0</v>
      </c>
      <c r="K12" s="15">
        <f t="shared" si="2"/>
        <v>0</v>
      </c>
    </row>
    <row r="13" spans="1:11" ht="25.5">
      <c r="A13" s="8">
        <v>3</v>
      </c>
      <c r="B13" s="35" t="s">
        <v>163</v>
      </c>
      <c r="C13" s="10"/>
      <c r="D13" s="10"/>
      <c r="E13" s="21" t="s">
        <v>13</v>
      </c>
      <c r="F13" s="22">
        <v>4400</v>
      </c>
      <c r="G13" s="47"/>
      <c r="H13" s="14">
        <f t="shared" si="0"/>
        <v>0</v>
      </c>
      <c r="I13" s="8"/>
      <c r="J13" s="14">
        <f t="shared" si="1"/>
        <v>0</v>
      </c>
      <c r="K13" s="15">
        <f t="shared" si="2"/>
        <v>0</v>
      </c>
    </row>
    <row r="14" spans="1:11" ht="41.25">
      <c r="A14" s="8">
        <v>4</v>
      </c>
      <c r="B14" s="43" t="s">
        <v>164</v>
      </c>
      <c r="C14" s="10"/>
      <c r="D14" s="10"/>
      <c r="E14" s="21" t="s">
        <v>13</v>
      </c>
      <c r="F14" s="22">
        <v>20000</v>
      </c>
      <c r="G14" s="47"/>
      <c r="H14" s="14">
        <f t="shared" si="0"/>
        <v>0</v>
      </c>
      <c r="I14" s="8"/>
      <c r="J14" s="14">
        <f t="shared" si="1"/>
        <v>0</v>
      </c>
      <c r="K14" s="15">
        <f t="shared" si="2"/>
        <v>0</v>
      </c>
    </row>
    <row r="15" spans="1:11" ht="38.25">
      <c r="A15" s="8">
        <v>5</v>
      </c>
      <c r="B15" s="9" t="s">
        <v>165</v>
      </c>
      <c r="C15" s="10"/>
      <c r="D15" s="10"/>
      <c r="E15" s="21" t="s">
        <v>13</v>
      </c>
      <c r="F15" s="22">
        <v>2000</v>
      </c>
      <c r="G15" s="47"/>
      <c r="H15" s="14">
        <f t="shared" si="0"/>
        <v>0</v>
      </c>
      <c r="I15" s="8"/>
      <c r="J15" s="14">
        <f t="shared" si="1"/>
        <v>0</v>
      </c>
      <c r="K15" s="15">
        <f t="shared" si="2"/>
        <v>0</v>
      </c>
    </row>
    <row r="16" spans="1:11" ht="25.5">
      <c r="A16" s="8">
        <v>6</v>
      </c>
      <c r="B16" s="35" t="s">
        <v>166</v>
      </c>
      <c r="C16" s="10"/>
      <c r="D16" s="10"/>
      <c r="E16" s="21" t="s">
        <v>13</v>
      </c>
      <c r="F16" s="22">
        <v>7000</v>
      </c>
      <c r="G16" s="47"/>
      <c r="H16" s="14">
        <f t="shared" si="0"/>
        <v>0</v>
      </c>
      <c r="I16" s="8"/>
      <c r="J16" s="14">
        <f t="shared" si="1"/>
        <v>0</v>
      </c>
      <c r="K16" s="15">
        <f t="shared" si="2"/>
        <v>0</v>
      </c>
    </row>
    <row r="17" spans="1:11" ht="25.5">
      <c r="A17" s="8">
        <v>7</v>
      </c>
      <c r="B17" s="9" t="s">
        <v>167</v>
      </c>
      <c r="C17" s="10"/>
      <c r="D17" s="10"/>
      <c r="E17" s="21" t="s">
        <v>13</v>
      </c>
      <c r="F17" s="22">
        <v>11600</v>
      </c>
      <c r="G17" s="47"/>
      <c r="H17" s="14">
        <f t="shared" si="0"/>
        <v>0</v>
      </c>
      <c r="I17" s="8"/>
      <c r="J17" s="14">
        <f t="shared" si="1"/>
        <v>0</v>
      </c>
      <c r="K17" s="15">
        <f t="shared" si="2"/>
        <v>0</v>
      </c>
    </row>
    <row r="18" spans="1:11" ht="38.25">
      <c r="A18" s="8">
        <v>8</v>
      </c>
      <c r="B18" s="9" t="s">
        <v>168</v>
      </c>
      <c r="C18" s="10"/>
      <c r="D18" s="10"/>
      <c r="E18" s="21" t="s">
        <v>13</v>
      </c>
      <c r="F18" s="22">
        <v>1400</v>
      </c>
      <c r="G18" s="47"/>
      <c r="H18" s="14">
        <f t="shared" si="0"/>
        <v>0</v>
      </c>
      <c r="I18" s="8"/>
      <c r="J18" s="14">
        <f t="shared" si="1"/>
        <v>0</v>
      </c>
      <c r="K18" s="15">
        <f t="shared" si="2"/>
        <v>0</v>
      </c>
    </row>
    <row r="19" spans="1:11" ht="25.5">
      <c r="A19" s="8">
        <v>9</v>
      </c>
      <c r="B19" s="35" t="s">
        <v>169</v>
      </c>
      <c r="C19" s="10"/>
      <c r="D19" s="10"/>
      <c r="E19" s="21" t="s">
        <v>13</v>
      </c>
      <c r="F19" s="22">
        <v>16000</v>
      </c>
      <c r="G19" s="47"/>
      <c r="H19" s="14">
        <f t="shared" si="0"/>
        <v>0</v>
      </c>
      <c r="I19" s="8"/>
      <c r="J19" s="14">
        <f t="shared" si="1"/>
        <v>0</v>
      </c>
      <c r="K19" s="15">
        <f t="shared" si="2"/>
        <v>0</v>
      </c>
    </row>
    <row r="20" spans="1:11" ht="38.25">
      <c r="A20" s="8">
        <v>10</v>
      </c>
      <c r="B20" s="9" t="s">
        <v>170</v>
      </c>
      <c r="C20" s="10"/>
      <c r="D20" s="10"/>
      <c r="E20" s="21" t="s">
        <v>13</v>
      </c>
      <c r="F20" s="22">
        <v>1600</v>
      </c>
      <c r="G20" s="47"/>
      <c r="H20" s="14">
        <f t="shared" si="0"/>
        <v>0</v>
      </c>
      <c r="I20" s="8"/>
      <c r="J20" s="14">
        <f t="shared" si="1"/>
        <v>0</v>
      </c>
      <c r="K20" s="15">
        <f t="shared" si="2"/>
        <v>0</v>
      </c>
    </row>
    <row r="21" spans="1:11" ht="25.5">
      <c r="A21" s="8">
        <v>11</v>
      </c>
      <c r="B21" s="9" t="s">
        <v>171</v>
      </c>
      <c r="C21" s="10"/>
      <c r="D21" s="10"/>
      <c r="E21" s="21" t="s">
        <v>13</v>
      </c>
      <c r="F21" s="22">
        <v>600</v>
      </c>
      <c r="G21" s="47"/>
      <c r="H21" s="14">
        <f t="shared" si="0"/>
        <v>0</v>
      </c>
      <c r="I21" s="8"/>
      <c r="J21" s="14">
        <f t="shared" si="1"/>
        <v>0</v>
      </c>
      <c r="K21" s="15">
        <f t="shared" si="2"/>
        <v>0</v>
      </c>
    </row>
    <row r="22" spans="1:11" ht="25.5">
      <c r="A22" s="8">
        <v>12</v>
      </c>
      <c r="B22" s="9" t="s">
        <v>172</v>
      </c>
      <c r="C22" s="10"/>
      <c r="D22" s="10"/>
      <c r="E22" s="21" t="s">
        <v>13</v>
      </c>
      <c r="F22" s="22">
        <v>1000</v>
      </c>
      <c r="G22" s="47"/>
      <c r="H22" s="14">
        <f t="shared" si="0"/>
        <v>0</v>
      </c>
      <c r="I22" s="8"/>
      <c r="J22" s="14">
        <f t="shared" si="1"/>
        <v>0</v>
      </c>
      <c r="K22" s="15">
        <f t="shared" si="2"/>
        <v>0</v>
      </c>
    </row>
    <row r="23" spans="1:11" ht="25.5">
      <c r="A23" s="8">
        <v>13</v>
      </c>
      <c r="B23" s="9" t="s">
        <v>173</v>
      </c>
      <c r="C23" s="10"/>
      <c r="D23" s="10"/>
      <c r="E23" s="21" t="s">
        <v>13</v>
      </c>
      <c r="F23" s="22">
        <v>240</v>
      </c>
      <c r="G23" s="47"/>
      <c r="H23" s="14">
        <f t="shared" si="0"/>
        <v>0</v>
      </c>
      <c r="I23" s="8"/>
      <c r="J23" s="14">
        <f t="shared" si="1"/>
        <v>0</v>
      </c>
      <c r="K23" s="15">
        <f t="shared" si="2"/>
        <v>0</v>
      </c>
    </row>
    <row r="24" spans="1:11" ht="25.5">
      <c r="A24" s="8">
        <v>14</v>
      </c>
      <c r="B24" s="9" t="s">
        <v>174</v>
      </c>
      <c r="C24" s="10"/>
      <c r="D24" s="10"/>
      <c r="E24" s="21" t="s">
        <v>13</v>
      </c>
      <c r="F24" s="22">
        <v>6</v>
      </c>
      <c r="G24" s="47"/>
      <c r="H24" s="14">
        <f t="shared" si="0"/>
        <v>0</v>
      </c>
      <c r="I24" s="8"/>
      <c r="J24" s="14">
        <f t="shared" si="1"/>
        <v>0</v>
      </c>
      <c r="K24" s="15">
        <f t="shared" si="2"/>
        <v>0</v>
      </c>
    </row>
    <row r="25" spans="1:11" ht="25.5">
      <c r="A25" s="8">
        <v>15</v>
      </c>
      <c r="B25" s="9" t="s">
        <v>175</v>
      </c>
      <c r="C25" s="10"/>
      <c r="D25" s="10"/>
      <c r="E25" s="21" t="s">
        <v>13</v>
      </c>
      <c r="F25" s="22">
        <v>6</v>
      </c>
      <c r="G25" s="47"/>
      <c r="H25" s="14">
        <f t="shared" si="0"/>
        <v>0</v>
      </c>
      <c r="I25" s="8"/>
      <c r="J25" s="14">
        <f t="shared" si="1"/>
        <v>0</v>
      </c>
      <c r="K25" s="15">
        <f t="shared" si="2"/>
        <v>0</v>
      </c>
    </row>
    <row r="26" spans="1:11">
      <c r="A26" s="4"/>
      <c r="B26" s="4"/>
      <c r="C26" s="4"/>
      <c r="D26" s="4"/>
      <c r="E26" s="129" t="s">
        <v>15</v>
      </c>
      <c r="F26" s="129"/>
      <c r="G26" s="129"/>
      <c r="H26" s="51">
        <f>SUM(H11:H25)</f>
        <v>0</v>
      </c>
      <c r="I26" s="52"/>
      <c r="J26" s="52"/>
      <c r="K26" s="51">
        <f>SUM(K11:K25)</f>
        <v>0</v>
      </c>
    </row>
  </sheetData>
  <mergeCells count="16">
    <mergeCell ref="E26:G26"/>
    <mergeCell ref="A1:K1"/>
    <mergeCell ref="A2:K2"/>
    <mergeCell ref="A3:K3"/>
    <mergeCell ref="A5:K5"/>
    <mergeCell ref="A6:K6"/>
    <mergeCell ref="A8:A9"/>
    <mergeCell ref="B8:B9"/>
    <mergeCell ref="C8:C9"/>
    <mergeCell ref="D8:D9"/>
    <mergeCell ref="E8:E9"/>
    <mergeCell ref="F8:F9"/>
    <mergeCell ref="G8:G9"/>
    <mergeCell ref="H8:H9"/>
    <mergeCell ref="I8:J8"/>
    <mergeCell ref="K8:K9"/>
  </mergeCells>
  <pageMargins left="0" right="0" top="0.39409448818897641" bottom="0.39409448818897641" header="0" footer="0"/>
  <pageSetup paperSize="9" scale="95" fitToHeight="0" pageOrder="overThenDown" orientation="landscape" r:id="rId1"/>
  <headerFooter>
    <oddHeader>&amp;C&amp;A</oddHeader>
    <oddFooter>&amp;CStrona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28"/>
  <sheetViews>
    <sheetView zoomScaleNormal="100" workbookViewId="0">
      <selection activeCell="H31" sqref="H31"/>
    </sheetView>
  </sheetViews>
  <sheetFormatPr defaultRowHeight="14.25"/>
  <cols>
    <col min="1" max="1" width="10.75" customWidth="1"/>
    <col min="2" max="2" width="31.75" customWidth="1"/>
    <col min="3" max="11" width="10.75" customWidth="1"/>
  </cols>
  <sheetData>
    <row r="1" spans="1:11">
      <c r="A1" s="130" t="s">
        <v>214</v>
      </c>
      <c r="B1" s="130"/>
      <c r="C1" s="130"/>
      <c r="D1" s="130"/>
      <c r="E1" s="130"/>
      <c r="F1" s="130"/>
      <c r="G1" s="130"/>
      <c r="H1" s="130"/>
      <c r="I1" s="130"/>
      <c r="J1" s="130"/>
      <c r="K1" s="130"/>
    </row>
    <row r="2" spans="1:11" ht="14.25" customHeight="1">
      <c r="A2" s="131" t="s">
        <v>215</v>
      </c>
      <c r="B2" s="131"/>
      <c r="C2" s="131"/>
      <c r="D2" s="131"/>
      <c r="E2" s="131"/>
      <c r="F2" s="131"/>
      <c r="G2" s="131"/>
      <c r="H2" s="131"/>
      <c r="I2" s="131"/>
      <c r="J2" s="131"/>
      <c r="K2" s="131"/>
    </row>
    <row r="3" spans="1:11" ht="35.25" customHeight="1">
      <c r="A3" s="132" t="s">
        <v>221</v>
      </c>
      <c r="B3" s="132"/>
      <c r="C3" s="132"/>
      <c r="D3" s="132"/>
      <c r="E3" s="132"/>
      <c r="F3" s="132"/>
      <c r="G3" s="132"/>
      <c r="H3" s="132"/>
      <c r="I3" s="132"/>
      <c r="J3" s="132"/>
      <c r="K3" s="132"/>
    </row>
    <row r="4" spans="1:11">
      <c r="A4" s="2"/>
      <c r="B4" s="2"/>
      <c r="C4" s="2"/>
      <c r="D4" s="2"/>
      <c r="E4" s="2"/>
      <c r="F4" s="2"/>
      <c r="G4" s="2"/>
      <c r="H4" s="2"/>
      <c r="I4" s="2"/>
      <c r="J4" s="2"/>
      <c r="K4" s="2"/>
    </row>
    <row r="5" spans="1:11">
      <c r="A5" s="133" t="s">
        <v>0</v>
      </c>
      <c r="B5" s="133"/>
      <c r="C5" s="133"/>
      <c r="D5" s="133"/>
      <c r="E5" s="133"/>
      <c r="F5" s="133"/>
      <c r="G5" s="133"/>
      <c r="H5" s="133"/>
      <c r="I5" s="133"/>
      <c r="J5" s="133"/>
      <c r="K5" s="133"/>
    </row>
    <row r="6" spans="1:11">
      <c r="A6" s="146" t="s">
        <v>220</v>
      </c>
      <c r="B6" s="146"/>
      <c r="C6" s="146"/>
      <c r="D6" s="146"/>
      <c r="E6" s="146"/>
      <c r="F6" s="146"/>
      <c r="G6" s="146"/>
      <c r="H6" s="146"/>
      <c r="I6" s="146"/>
      <c r="J6" s="146"/>
      <c r="K6" s="146"/>
    </row>
    <row r="7" spans="1:11">
      <c r="A7" s="4"/>
      <c r="B7" s="4"/>
      <c r="C7" s="4"/>
      <c r="D7" s="4"/>
      <c r="E7" s="4"/>
      <c r="F7" s="4"/>
      <c r="G7" s="4"/>
      <c r="H7" s="4"/>
      <c r="I7" s="4"/>
      <c r="J7" s="4"/>
      <c r="K7" s="4"/>
    </row>
    <row r="8" spans="1:1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25.5">
      <c r="A11" s="8">
        <v>1</v>
      </c>
      <c r="B11" s="54" t="s">
        <v>176</v>
      </c>
      <c r="C11" s="10"/>
      <c r="D11" s="10"/>
      <c r="E11" s="21" t="s">
        <v>13</v>
      </c>
      <c r="F11" s="22">
        <v>1600</v>
      </c>
      <c r="G11" s="44"/>
      <c r="H11" s="14">
        <f t="shared" ref="H11:H27" si="0">ROUND(F11*G11,2)</f>
        <v>0</v>
      </c>
      <c r="I11" s="8"/>
      <c r="J11" s="14">
        <f t="shared" ref="J11:J27" si="1">+H11*I11%</f>
        <v>0</v>
      </c>
      <c r="K11" s="15">
        <f t="shared" ref="K11:K27" si="2">ROUND(H11+J11,2)</f>
        <v>0</v>
      </c>
    </row>
    <row r="12" spans="1:11" ht="38.25">
      <c r="A12" s="8">
        <v>2</v>
      </c>
      <c r="B12" s="53" t="s">
        <v>195</v>
      </c>
      <c r="C12" s="10"/>
      <c r="D12" s="10"/>
      <c r="E12" s="21" t="s">
        <v>13</v>
      </c>
      <c r="F12" s="22">
        <v>22000</v>
      </c>
      <c r="G12" s="44"/>
      <c r="H12" s="14">
        <f t="shared" si="0"/>
        <v>0</v>
      </c>
      <c r="I12" s="8"/>
      <c r="J12" s="14">
        <f t="shared" si="1"/>
        <v>0</v>
      </c>
      <c r="K12" s="15">
        <f t="shared" si="2"/>
        <v>0</v>
      </c>
    </row>
    <row r="13" spans="1:11" ht="38.25">
      <c r="A13" s="8">
        <v>3</v>
      </c>
      <c r="B13" s="54" t="s">
        <v>177</v>
      </c>
      <c r="C13" s="10"/>
      <c r="D13" s="10"/>
      <c r="E13" s="21" t="s">
        <v>13</v>
      </c>
      <c r="F13" s="22">
        <v>16000</v>
      </c>
      <c r="G13" s="44"/>
      <c r="H13" s="14">
        <f t="shared" si="0"/>
        <v>0</v>
      </c>
      <c r="I13" s="8"/>
      <c r="J13" s="14">
        <f t="shared" si="1"/>
        <v>0</v>
      </c>
      <c r="K13" s="15">
        <f t="shared" si="2"/>
        <v>0</v>
      </c>
    </row>
    <row r="14" spans="1:11" ht="25.5">
      <c r="A14" s="8">
        <v>4</v>
      </c>
      <c r="B14" s="53" t="s">
        <v>178</v>
      </c>
      <c r="C14" s="10"/>
      <c r="D14" s="10"/>
      <c r="E14" s="21" t="s">
        <v>13</v>
      </c>
      <c r="F14" s="22">
        <v>4000</v>
      </c>
      <c r="G14" s="44"/>
      <c r="H14" s="14">
        <f t="shared" si="0"/>
        <v>0</v>
      </c>
      <c r="I14" s="8"/>
      <c r="J14" s="14">
        <f t="shared" si="1"/>
        <v>0</v>
      </c>
      <c r="K14" s="15">
        <f t="shared" si="2"/>
        <v>0</v>
      </c>
    </row>
    <row r="15" spans="1:11" ht="38.25">
      <c r="A15" s="8">
        <v>5</v>
      </c>
      <c r="B15" s="53" t="s">
        <v>192</v>
      </c>
      <c r="C15" s="10"/>
      <c r="D15" s="10"/>
      <c r="E15" s="21" t="s">
        <v>13</v>
      </c>
      <c r="F15" s="22">
        <v>24000</v>
      </c>
      <c r="G15" s="44"/>
      <c r="H15" s="14">
        <f t="shared" si="0"/>
        <v>0</v>
      </c>
      <c r="I15" s="8"/>
      <c r="J15" s="14">
        <f t="shared" si="1"/>
        <v>0</v>
      </c>
      <c r="K15" s="15">
        <f t="shared" si="2"/>
        <v>0</v>
      </c>
    </row>
    <row r="16" spans="1:11" ht="25.5">
      <c r="A16" s="8">
        <v>6</v>
      </c>
      <c r="B16" s="56" t="s">
        <v>179</v>
      </c>
      <c r="C16" s="10"/>
      <c r="D16" s="10"/>
      <c r="E16" s="21" t="s">
        <v>13</v>
      </c>
      <c r="F16" s="22">
        <v>4000</v>
      </c>
      <c r="G16" s="44"/>
      <c r="H16" s="14">
        <f t="shared" si="0"/>
        <v>0</v>
      </c>
      <c r="I16" s="8"/>
      <c r="J16" s="14">
        <f t="shared" si="1"/>
        <v>0</v>
      </c>
      <c r="K16" s="15">
        <f t="shared" si="2"/>
        <v>0</v>
      </c>
    </row>
    <row r="17" spans="1:11" ht="25.5">
      <c r="A17" s="8">
        <v>7</v>
      </c>
      <c r="B17" s="53" t="s">
        <v>180</v>
      </c>
      <c r="C17" s="10"/>
      <c r="D17" s="10"/>
      <c r="E17" s="21" t="s">
        <v>13</v>
      </c>
      <c r="F17" s="22">
        <v>18000</v>
      </c>
      <c r="G17" s="44"/>
      <c r="H17" s="14">
        <f t="shared" si="0"/>
        <v>0</v>
      </c>
      <c r="I17" s="8"/>
      <c r="J17" s="14">
        <f t="shared" si="1"/>
        <v>0</v>
      </c>
      <c r="K17" s="15">
        <f t="shared" si="2"/>
        <v>0</v>
      </c>
    </row>
    <row r="18" spans="1:11" ht="38.25">
      <c r="A18" s="8">
        <v>8</v>
      </c>
      <c r="B18" s="53" t="s">
        <v>193</v>
      </c>
      <c r="C18" s="10"/>
      <c r="D18" s="10"/>
      <c r="E18" s="21" t="s">
        <v>13</v>
      </c>
      <c r="F18" s="22">
        <v>20000</v>
      </c>
      <c r="G18" s="44"/>
      <c r="H18" s="14">
        <f t="shared" si="0"/>
        <v>0</v>
      </c>
      <c r="I18" s="8"/>
      <c r="J18" s="14">
        <f t="shared" si="1"/>
        <v>0</v>
      </c>
      <c r="K18" s="15">
        <f t="shared" si="2"/>
        <v>0</v>
      </c>
    </row>
    <row r="19" spans="1:11" ht="25.5">
      <c r="A19" s="8">
        <v>9</v>
      </c>
      <c r="B19" s="54" t="s">
        <v>181</v>
      </c>
      <c r="C19" s="10"/>
      <c r="D19" s="10"/>
      <c r="E19" s="21" t="s">
        <v>13</v>
      </c>
      <c r="F19" s="22">
        <v>100</v>
      </c>
      <c r="G19" s="44"/>
      <c r="H19" s="14">
        <f t="shared" si="0"/>
        <v>0</v>
      </c>
      <c r="I19" s="8"/>
      <c r="J19" s="14">
        <f t="shared" si="1"/>
        <v>0</v>
      </c>
      <c r="K19" s="15">
        <f t="shared" si="2"/>
        <v>0</v>
      </c>
    </row>
    <row r="20" spans="1:11" ht="25.5">
      <c r="A20" s="8">
        <v>10</v>
      </c>
      <c r="B20" s="53" t="s">
        <v>182</v>
      </c>
      <c r="C20" s="10"/>
      <c r="D20" s="10"/>
      <c r="E20" s="21" t="s">
        <v>13</v>
      </c>
      <c r="F20" s="22">
        <v>20</v>
      </c>
      <c r="G20" s="44"/>
      <c r="H20" s="14">
        <f t="shared" si="0"/>
        <v>0</v>
      </c>
      <c r="I20" s="8"/>
      <c r="J20" s="14">
        <f t="shared" si="1"/>
        <v>0</v>
      </c>
      <c r="K20" s="15">
        <f t="shared" si="2"/>
        <v>0</v>
      </c>
    </row>
    <row r="21" spans="1:11" ht="25.5">
      <c r="A21" s="8">
        <v>11</v>
      </c>
      <c r="B21" s="53" t="s">
        <v>183</v>
      </c>
      <c r="C21" s="10"/>
      <c r="D21" s="10"/>
      <c r="E21" s="21" t="s">
        <v>13</v>
      </c>
      <c r="F21" s="22">
        <v>22000</v>
      </c>
      <c r="G21" s="44"/>
      <c r="H21" s="14">
        <f t="shared" si="0"/>
        <v>0</v>
      </c>
      <c r="I21" s="8"/>
      <c r="J21" s="14">
        <f t="shared" si="1"/>
        <v>0</v>
      </c>
      <c r="K21" s="15">
        <f t="shared" si="2"/>
        <v>0</v>
      </c>
    </row>
    <row r="22" spans="1:11" ht="25.5">
      <c r="A22" s="8">
        <v>12</v>
      </c>
      <c r="B22" s="55" t="s">
        <v>184</v>
      </c>
      <c r="C22" s="10"/>
      <c r="D22" s="10"/>
      <c r="E22" s="21" t="s">
        <v>13</v>
      </c>
      <c r="F22" s="22">
        <v>2000</v>
      </c>
      <c r="G22" s="44"/>
      <c r="H22" s="14">
        <f t="shared" si="0"/>
        <v>0</v>
      </c>
      <c r="I22" s="8"/>
      <c r="J22" s="14">
        <f t="shared" si="1"/>
        <v>0</v>
      </c>
      <c r="K22" s="15">
        <f t="shared" si="2"/>
        <v>0</v>
      </c>
    </row>
    <row r="23" spans="1:11" ht="25.5">
      <c r="A23" s="8">
        <v>13</v>
      </c>
      <c r="B23" s="55" t="s">
        <v>185</v>
      </c>
      <c r="C23" s="10"/>
      <c r="D23" s="10"/>
      <c r="E23" s="21" t="s">
        <v>13</v>
      </c>
      <c r="F23" s="22">
        <v>40000</v>
      </c>
      <c r="G23" s="44"/>
      <c r="H23" s="14">
        <f t="shared" si="0"/>
        <v>0</v>
      </c>
      <c r="I23" s="8"/>
      <c r="J23" s="14">
        <f t="shared" si="1"/>
        <v>0</v>
      </c>
      <c r="K23" s="15">
        <f t="shared" si="2"/>
        <v>0</v>
      </c>
    </row>
    <row r="24" spans="1:11" ht="25.5">
      <c r="A24" s="8">
        <v>14</v>
      </c>
      <c r="B24" s="55" t="s">
        <v>186</v>
      </c>
      <c r="C24" s="10"/>
      <c r="D24" s="10"/>
      <c r="E24" s="21" t="s">
        <v>13</v>
      </c>
      <c r="F24" s="22">
        <v>20000</v>
      </c>
      <c r="G24" s="44"/>
      <c r="H24" s="14">
        <f t="shared" si="0"/>
        <v>0</v>
      </c>
      <c r="I24" s="8"/>
      <c r="J24" s="14">
        <f t="shared" si="1"/>
        <v>0</v>
      </c>
      <c r="K24" s="15">
        <f t="shared" si="2"/>
        <v>0</v>
      </c>
    </row>
    <row r="25" spans="1:11" ht="38.25">
      <c r="A25" s="8">
        <v>15</v>
      </c>
      <c r="B25" s="55" t="s">
        <v>187</v>
      </c>
      <c r="C25" s="10"/>
      <c r="D25" s="10"/>
      <c r="E25" s="21" t="s">
        <v>13</v>
      </c>
      <c r="F25" s="22">
        <v>200</v>
      </c>
      <c r="G25" s="44"/>
      <c r="H25" s="14">
        <f t="shared" si="0"/>
        <v>0</v>
      </c>
      <c r="I25" s="8"/>
      <c r="J25" s="14">
        <f t="shared" si="1"/>
        <v>0</v>
      </c>
      <c r="K25" s="15">
        <f t="shared" si="2"/>
        <v>0</v>
      </c>
    </row>
    <row r="26" spans="1:11" ht="25.5">
      <c r="A26" s="8">
        <v>16</v>
      </c>
      <c r="B26" s="55" t="s">
        <v>194</v>
      </c>
      <c r="C26" s="10"/>
      <c r="D26" s="10"/>
      <c r="E26" s="21" t="s">
        <v>13</v>
      </c>
      <c r="F26" s="22">
        <v>40000</v>
      </c>
      <c r="G26" s="44"/>
      <c r="H26" s="14">
        <f t="shared" si="0"/>
        <v>0</v>
      </c>
      <c r="I26" s="8"/>
      <c r="J26" s="14">
        <f t="shared" si="1"/>
        <v>0</v>
      </c>
      <c r="K26" s="15">
        <f t="shared" si="2"/>
        <v>0</v>
      </c>
    </row>
    <row r="27" spans="1:11" ht="25.5">
      <c r="A27" s="8">
        <v>17</v>
      </c>
      <c r="B27" s="55" t="s">
        <v>188</v>
      </c>
      <c r="C27" s="10"/>
      <c r="D27" s="10"/>
      <c r="E27" s="21" t="s">
        <v>13</v>
      </c>
      <c r="F27" s="22">
        <v>8000</v>
      </c>
      <c r="G27" s="44"/>
      <c r="H27" s="14">
        <f t="shared" si="0"/>
        <v>0</v>
      </c>
      <c r="I27" s="8"/>
      <c r="J27" s="14">
        <f t="shared" si="1"/>
        <v>0</v>
      </c>
      <c r="K27" s="15">
        <f t="shared" si="2"/>
        <v>0</v>
      </c>
    </row>
    <row r="28" spans="1:11">
      <c r="A28" s="4"/>
      <c r="B28" s="4"/>
      <c r="C28" s="4"/>
      <c r="D28" s="4"/>
      <c r="E28" s="129" t="s">
        <v>15</v>
      </c>
      <c r="F28" s="129"/>
      <c r="G28" s="129"/>
      <c r="H28" s="51">
        <f>SUM(H11:H27)</f>
        <v>0</v>
      </c>
      <c r="I28" s="52"/>
      <c r="J28" s="52"/>
      <c r="K28" s="51">
        <f>SUM(K11:K27)</f>
        <v>0</v>
      </c>
    </row>
  </sheetData>
  <mergeCells count="16">
    <mergeCell ref="E28:G28"/>
    <mergeCell ref="A1:K1"/>
    <mergeCell ref="A2:K2"/>
    <mergeCell ref="A3:K3"/>
    <mergeCell ref="A5:K5"/>
    <mergeCell ref="A6:K6"/>
    <mergeCell ref="A8:A9"/>
    <mergeCell ref="B8:B9"/>
    <mergeCell ref="C8:C9"/>
    <mergeCell ref="D8:D9"/>
    <mergeCell ref="E8:E9"/>
    <mergeCell ref="F8:F9"/>
    <mergeCell ref="G8:G9"/>
    <mergeCell ref="H8:H9"/>
    <mergeCell ref="I8:J8"/>
    <mergeCell ref="K8:K9"/>
  </mergeCells>
  <pageMargins left="0" right="0" top="0.39409448818897641" bottom="0.39409448818897641" header="0" footer="0"/>
  <pageSetup paperSize="9" scale="95" fitToHeight="0" pageOrder="overThenDown" orientation="landscape" r:id="rId1"/>
  <headerFooter>
    <oddHeader>&amp;C&amp;A</oddHeader>
    <oddFooter>&amp;CStrona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N35"/>
  <sheetViews>
    <sheetView tabSelected="1" zoomScaleNormal="100" workbookViewId="0">
      <selection activeCell="B21" sqref="B21"/>
    </sheetView>
  </sheetViews>
  <sheetFormatPr defaultRowHeight="14.25"/>
  <cols>
    <col min="1" max="1" width="7.125" customWidth="1"/>
    <col min="2" max="2" width="32.125" customWidth="1"/>
    <col min="3" max="14" width="10.75" customWidth="1"/>
  </cols>
  <sheetData>
    <row r="1" spans="1:11">
      <c r="A1" s="130" t="s">
        <v>214</v>
      </c>
      <c r="B1" s="130"/>
      <c r="C1" s="130"/>
      <c r="D1" s="130"/>
      <c r="E1" s="130"/>
      <c r="F1" s="130"/>
      <c r="G1" s="130"/>
      <c r="H1" s="130"/>
      <c r="I1" s="130"/>
      <c r="J1" s="130"/>
      <c r="K1" s="130"/>
    </row>
    <row r="2" spans="1:11">
      <c r="A2" s="131" t="s">
        <v>215</v>
      </c>
      <c r="B2" s="131"/>
      <c r="C2" s="131"/>
      <c r="D2" s="131"/>
      <c r="E2" s="131"/>
      <c r="F2" s="131"/>
      <c r="G2" s="131"/>
      <c r="H2" s="131"/>
      <c r="I2" s="131"/>
      <c r="J2" s="131"/>
      <c r="K2" s="131"/>
    </row>
    <row r="3" spans="1:11" ht="27.75" customHeight="1">
      <c r="A3" s="132" t="s">
        <v>221</v>
      </c>
      <c r="B3" s="132"/>
      <c r="C3" s="132"/>
      <c r="D3" s="132"/>
      <c r="E3" s="132"/>
      <c r="F3" s="132"/>
      <c r="G3" s="132"/>
      <c r="H3" s="132"/>
      <c r="I3" s="132"/>
      <c r="J3" s="132"/>
      <c r="K3" s="132"/>
    </row>
    <row r="4" spans="1:11">
      <c r="A4" s="2"/>
      <c r="B4" s="2"/>
      <c r="C4" s="2"/>
      <c r="D4" s="2"/>
      <c r="E4" s="2"/>
      <c r="F4" s="2"/>
      <c r="G4" s="2"/>
      <c r="H4" s="2"/>
      <c r="I4" s="2"/>
      <c r="J4" s="2"/>
      <c r="K4" s="2"/>
    </row>
    <row r="5" spans="1:11">
      <c r="A5" s="133" t="s">
        <v>0</v>
      </c>
      <c r="B5" s="133"/>
      <c r="C5" s="133"/>
      <c r="D5" s="133"/>
      <c r="E5" s="133"/>
      <c r="F5" s="133"/>
      <c r="G5" s="133"/>
      <c r="H5" s="133"/>
      <c r="I5" s="133"/>
      <c r="J5" s="133"/>
      <c r="K5" s="133"/>
    </row>
    <row r="6" spans="1:11">
      <c r="A6" s="148" t="s">
        <v>216</v>
      </c>
      <c r="B6" s="148"/>
      <c r="C6" s="148"/>
      <c r="D6" s="148"/>
      <c r="E6" s="148"/>
      <c r="F6" s="148"/>
      <c r="G6" s="148"/>
      <c r="H6" s="148"/>
      <c r="I6" s="148"/>
      <c r="J6" s="148"/>
      <c r="K6" s="148"/>
    </row>
    <row r="7" spans="1:11">
      <c r="A7" s="4"/>
      <c r="B7" s="4"/>
      <c r="C7" s="4"/>
      <c r="D7" s="4"/>
      <c r="E7" s="4"/>
      <c r="F7" s="4"/>
      <c r="G7" s="4"/>
      <c r="H7" s="4"/>
      <c r="I7" s="4"/>
      <c r="J7" s="4"/>
      <c r="K7" s="4"/>
    </row>
    <row r="8" spans="1:1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7">
        <v>2</v>
      </c>
      <c r="C10" s="7">
        <v>3</v>
      </c>
      <c r="D10" s="7">
        <v>4</v>
      </c>
      <c r="E10" s="7">
        <v>5</v>
      </c>
      <c r="F10" s="7">
        <v>6</v>
      </c>
      <c r="G10" s="7">
        <v>7</v>
      </c>
      <c r="H10" s="7" t="s">
        <v>217</v>
      </c>
      <c r="I10" s="7">
        <v>9</v>
      </c>
      <c r="J10" s="7" t="s">
        <v>218</v>
      </c>
      <c r="K10" s="7" t="s">
        <v>219</v>
      </c>
    </row>
    <row r="11" spans="1:11" ht="38.25">
      <c r="A11" s="8">
        <v>1</v>
      </c>
      <c r="B11" s="67" t="s">
        <v>197</v>
      </c>
      <c r="C11" s="10"/>
      <c r="D11" s="10"/>
      <c r="E11" s="21" t="s">
        <v>13</v>
      </c>
      <c r="F11" s="22">
        <v>5000</v>
      </c>
      <c r="G11" s="44"/>
      <c r="H11" s="14">
        <f t="shared" ref="H11:H29" si="0">ROUND(F11*G11,2)</f>
        <v>0</v>
      </c>
      <c r="I11" s="8"/>
      <c r="J11" s="14">
        <f t="shared" ref="J11:J29" si="1">+H11*I11%</f>
        <v>0</v>
      </c>
      <c r="K11" s="15">
        <f t="shared" ref="K11:K29" si="2">ROUND(H11+J11,2)</f>
        <v>0</v>
      </c>
    </row>
    <row r="12" spans="1:11" ht="38.25">
      <c r="A12" s="8">
        <v>2</v>
      </c>
      <c r="B12" s="53" t="s">
        <v>198</v>
      </c>
      <c r="C12" s="10"/>
      <c r="D12" s="10"/>
      <c r="E12" s="21" t="s">
        <v>13</v>
      </c>
      <c r="F12" s="22">
        <v>20000</v>
      </c>
      <c r="G12" s="44"/>
      <c r="H12" s="14">
        <f t="shared" si="0"/>
        <v>0</v>
      </c>
      <c r="I12" s="8"/>
      <c r="J12" s="14">
        <f t="shared" si="1"/>
        <v>0</v>
      </c>
      <c r="K12" s="15">
        <f t="shared" si="2"/>
        <v>0</v>
      </c>
    </row>
    <row r="13" spans="1:11" ht="38.25">
      <c r="A13" s="8">
        <v>3</v>
      </c>
      <c r="B13" s="67" t="s">
        <v>199</v>
      </c>
      <c r="C13" s="10"/>
      <c r="D13" s="10"/>
      <c r="E13" s="21" t="s">
        <v>13</v>
      </c>
      <c r="F13" s="22">
        <v>20000</v>
      </c>
      <c r="G13" s="44"/>
      <c r="H13" s="14">
        <f t="shared" si="0"/>
        <v>0</v>
      </c>
      <c r="I13" s="8"/>
      <c r="J13" s="14">
        <f t="shared" si="1"/>
        <v>0</v>
      </c>
      <c r="K13" s="15">
        <f t="shared" si="2"/>
        <v>0</v>
      </c>
    </row>
    <row r="14" spans="1:11" ht="38.25">
      <c r="A14" s="8">
        <v>4</v>
      </c>
      <c r="B14" s="53" t="s">
        <v>200</v>
      </c>
      <c r="C14" s="10"/>
      <c r="D14" s="10"/>
      <c r="E14" s="21" t="s">
        <v>13</v>
      </c>
      <c r="F14" s="22">
        <v>5000</v>
      </c>
      <c r="G14" s="44"/>
      <c r="H14" s="14">
        <f t="shared" si="0"/>
        <v>0</v>
      </c>
      <c r="I14" s="8"/>
      <c r="J14" s="14">
        <f t="shared" si="1"/>
        <v>0</v>
      </c>
      <c r="K14" s="15">
        <f t="shared" si="2"/>
        <v>0</v>
      </c>
    </row>
    <row r="15" spans="1:11" ht="38.25">
      <c r="A15" s="8">
        <v>5</v>
      </c>
      <c r="B15" s="53" t="s">
        <v>201</v>
      </c>
      <c r="C15" s="10"/>
      <c r="D15" s="10"/>
      <c r="E15" s="21" t="s">
        <v>13</v>
      </c>
      <c r="F15" s="22">
        <v>5000</v>
      </c>
      <c r="G15" s="44"/>
      <c r="H15" s="14">
        <f t="shared" si="0"/>
        <v>0</v>
      </c>
      <c r="I15" s="8"/>
      <c r="J15" s="14">
        <f t="shared" si="1"/>
        <v>0</v>
      </c>
      <c r="K15" s="15">
        <f t="shared" si="2"/>
        <v>0</v>
      </c>
    </row>
    <row r="16" spans="1:11" ht="25.5">
      <c r="A16" s="8">
        <v>6</v>
      </c>
      <c r="B16" s="67" t="s">
        <v>202</v>
      </c>
      <c r="C16" s="10"/>
      <c r="D16" s="10"/>
      <c r="E16" s="21" t="s">
        <v>13</v>
      </c>
      <c r="F16" s="22">
        <v>1500</v>
      </c>
      <c r="G16" s="44"/>
      <c r="H16" s="14">
        <f t="shared" si="0"/>
        <v>0</v>
      </c>
      <c r="I16" s="8"/>
      <c r="J16" s="14">
        <f t="shared" si="1"/>
        <v>0</v>
      </c>
      <c r="K16" s="15">
        <f t="shared" si="2"/>
        <v>0</v>
      </c>
    </row>
    <row r="17" spans="1:11" ht="25.5">
      <c r="A17" s="8">
        <v>7</v>
      </c>
      <c r="B17" s="57" t="s">
        <v>209</v>
      </c>
      <c r="C17" s="10"/>
      <c r="D17" s="10"/>
      <c r="E17" s="21" t="s">
        <v>13</v>
      </c>
      <c r="F17" s="22">
        <v>5000</v>
      </c>
      <c r="G17" s="44"/>
      <c r="H17" s="14">
        <f t="shared" si="0"/>
        <v>0</v>
      </c>
      <c r="I17" s="8"/>
      <c r="J17" s="14">
        <f t="shared" si="1"/>
        <v>0</v>
      </c>
      <c r="K17" s="15">
        <f t="shared" si="2"/>
        <v>0</v>
      </c>
    </row>
    <row r="18" spans="1:11" ht="38.25">
      <c r="A18" s="8">
        <v>8</v>
      </c>
      <c r="B18" s="53" t="s">
        <v>203</v>
      </c>
      <c r="C18" s="10"/>
      <c r="D18" s="10"/>
      <c r="E18" s="21" t="s">
        <v>13</v>
      </c>
      <c r="F18" s="22">
        <v>30000</v>
      </c>
      <c r="G18" s="44"/>
      <c r="H18" s="14">
        <f t="shared" si="0"/>
        <v>0</v>
      </c>
      <c r="I18" s="8"/>
      <c r="J18" s="14">
        <f t="shared" si="1"/>
        <v>0</v>
      </c>
      <c r="K18" s="15">
        <f t="shared" si="2"/>
        <v>0</v>
      </c>
    </row>
    <row r="19" spans="1:11" ht="51">
      <c r="A19" s="8">
        <v>9</v>
      </c>
      <c r="B19" s="67" t="s">
        <v>204</v>
      </c>
      <c r="C19" s="10"/>
      <c r="D19" s="10"/>
      <c r="E19" s="21" t="s">
        <v>13</v>
      </c>
      <c r="F19" s="22">
        <v>2000</v>
      </c>
      <c r="G19" s="44"/>
      <c r="H19" s="14">
        <f t="shared" si="0"/>
        <v>0</v>
      </c>
      <c r="I19" s="8"/>
      <c r="J19" s="14">
        <f t="shared" si="1"/>
        <v>0</v>
      </c>
      <c r="K19" s="15">
        <f t="shared" si="2"/>
        <v>0</v>
      </c>
    </row>
    <row r="20" spans="1:11" ht="51">
      <c r="A20" s="8">
        <v>10</v>
      </c>
      <c r="B20" s="53" t="s">
        <v>205</v>
      </c>
      <c r="C20" s="10"/>
      <c r="D20" s="10"/>
      <c r="E20" s="21" t="s">
        <v>13</v>
      </c>
      <c r="F20" s="22">
        <v>2500</v>
      </c>
      <c r="G20" s="44"/>
      <c r="H20" s="14">
        <f t="shared" si="0"/>
        <v>0</v>
      </c>
      <c r="I20" s="8"/>
      <c r="J20" s="14">
        <f t="shared" si="1"/>
        <v>0</v>
      </c>
      <c r="K20" s="15">
        <f t="shared" si="2"/>
        <v>0</v>
      </c>
    </row>
    <row r="21" spans="1:11" ht="38.25">
      <c r="A21" s="8">
        <v>11</v>
      </c>
      <c r="B21" s="53" t="s">
        <v>206</v>
      </c>
      <c r="C21" s="10"/>
      <c r="D21" s="10"/>
      <c r="E21" s="21" t="s">
        <v>13</v>
      </c>
      <c r="F21" s="22">
        <v>11000</v>
      </c>
      <c r="G21" s="44"/>
      <c r="H21" s="14">
        <f t="shared" si="0"/>
        <v>0</v>
      </c>
      <c r="I21" s="8"/>
      <c r="J21" s="14">
        <f t="shared" si="1"/>
        <v>0</v>
      </c>
      <c r="K21" s="15">
        <f t="shared" si="2"/>
        <v>0</v>
      </c>
    </row>
    <row r="22" spans="1:11" ht="51">
      <c r="A22" s="8">
        <v>12</v>
      </c>
      <c r="B22" s="65" t="s">
        <v>207</v>
      </c>
      <c r="C22" s="10"/>
      <c r="D22" s="10"/>
      <c r="E22" s="21" t="s">
        <v>13</v>
      </c>
      <c r="F22" s="22">
        <v>3000</v>
      </c>
      <c r="G22" s="44"/>
      <c r="H22" s="14">
        <f t="shared" si="0"/>
        <v>0</v>
      </c>
      <c r="I22" s="8"/>
      <c r="J22" s="14">
        <f t="shared" si="1"/>
        <v>0</v>
      </c>
      <c r="K22" s="15">
        <f t="shared" si="2"/>
        <v>0</v>
      </c>
    </row>
    <row r="23" spans="1:11" ht="25.5">
      <c r="A23" s="8">
        <v>13</v>
      </c>
      <c r="B23" s="65" t="s">
        <v>208</v>
      </c>
      <c r="C23" s="10"/>
      <c r="D23" s="10"/>
      <c r="E23" s="21" t="s">
        <v>13</v>
      </c>
      <c r="F23" s="22">
        <v>3500</v>
      </c>
      <c r="G23" s="44"/>
      <c r="H23" s="14">
        <f t="shared" si="0"/>
        <v>0</v>
      </c>
      <c r="I23" s="8"/>
      <c r="J23" s="14">
        <f t="shared" si="1"/>
        <v>0</v>
      </c>
      <c r="K23" s="15">
        <f t="shared" si="2"/>
        <v>0</v>
      </c>
    </row>
    <row r="24" spans="1:11" ht="25.5">
      <c r="A24" s="8">
        <v>14</v>
      </c>
      <c r="B24" s="62" t="s">
        <v>213</v>
      </c>
      <c r="C24" s="10"/>
      <c r="D24" s="10"/>
      <c r="E24" s="21" t="s">
        <v>13</v>
      </c>
      <c r="F24" s="22">
        <v>3500</v>
      </c>
      <c r="G24" s="44"/>
      <c r="H24" s="14">
        <f t="shared" si="0"/>
        <v>0</v>
      </c>
      <c r="I24" s="8"/>
      <c r="J24" s="14">
        <f t="shared" si="1"/>
        <v>0</v>
      </c>
      <c r="K24" s="15">
        <f t="shared" si="2"/>
        <v>0</v>
      </c>
    </row>
    <row r="25" spans="1:11" ht="76.5">
      <c r="A25" s="8">
        <v>15</v>
      </c>
      <c r="B25" s="65" t="s">
        <v>189</v>
      </c>
      <c r="C25" s="10"/>
      <c r="D25" s="10"/>
      <c r="E25" s="21" t="s">
        <v>13</v>
      </c>
      <c r="F25" s="22">
        <v>20000</v>
      </c>
      <c r="G25" s="44"/>
      <c r="H25" s="14">
        <f t="shared" si="0"/>
        <v>0</v>
      </c>
      <c r="I25" s="8"/>
      <c r="J25" s="14">
        <f t="shared" si="1"/>
        <v>0</v>
      </c>
      <c r="K25" s="15">
        <f t="shared" si="2"/>
        <v>0</v>
      </c>
    </row>
    <row r="26" spans="1:11" ht="51">
      <c r="A26" s="8">
        <v>16</v>
      </c>
      <c r="B26" s="65" t="s">
        <v>190</v>
      </c>
      <c r="C26" s="10"/>
      <c r="D26" s="10"/>
      <c r="E26" s="21" t="s">
        <v>13</v>
      </c>
      <c r="F26" s="22">
        <v>3000</v>
      </c>
      <c r="G26" s="44"/>
      <c r="H26" s="14">
        <f t="shared" si="0"/>
        <v>0</v>
      </c>
      <c r="I26" s="8"/>
      <c r="J26" s="14">
        <f t="shared" si="1"/>
        <v>0</v>
      </c>
      <c r="K26" s="15">
        <f t="shared" si="2"/>
        <v>0</v>
      </c>
    </row>
    <row r="27" spans="1:11" ht="76.5">
      <c r="A27" s="8">
        <v>17</v>
      </c>
      <c r="B27" s="65" t="s">
        <v>196</v>
      </c>
      <c r="C27" s="10"/>
      <c r="D27" s="10"/>
      <c r="E27" s="21" t="s">
        <v>13</v>
      </c>
      <c r="F27" s="22">
        <v>30000</v>
      </c>
      <c r="G27" s="44"/>
      <c r="H27" s="14">
        <f t="shared" si="0"/>
        <v>0</v>
      </c>
      <c r="I27" s="8"/>
      <c r="J27" s="14">
        <f t="shared" si="1"/>
        <v>0</v>
      </c>
      <c r="K27" s="15">
        <f t="shared" si="2"/>
        <v>0</v>
      </c>
    </row>
    <row r="28" spans="1:11" ht="38.25">
      <c r="A28" s="8">
        <v>18</v>
      </c>
      <c r="B28" s="65" t="s">
        <v>191</v>
      </c>
      <c r="C28" s="10"/>
      <c r="D28" s="10"/>
      <c r="E28" s="21" t="s">
        <v>13</v>
      </c>
      <c r="F28" s="22">
        <v>9000</v>
      </c>
      <c r="G28" s="44"/>
      <c r="H28" s="14">
        <f t="shared" ref="H28" si="3">ROUND(F28*G28,2)</f>
        <v>0</v>
      </c>
      <c r="I28" s="8"/>
      <c r="J28" s="14">
        <f t="shared" ref="J28" si="4">+H28*I28%</f>
        <v>0</v>
      </c>
      <c r="K28" s="15">
        <f t="shared" ref="K28" si="5">ROUND(H28+J28,2)</f>
        <v>0</v>
      </c>
    </row>
    <row r="29" spans="1:11">
      <c r="A29" s="8">
        <v>19</v>
      </c>
      <c r="B29" s="149" t="s">
        <v>291</v>
      </c>
      <c r="C29" s="10"/>
      <c r="D29" s="10"/>
      <c r="E29" s="21" t="s">
        <v>13</v>
      </c>
      <c r="F29" s="22">
        <v>2</v>
      </c>
      <c r="G29" s="44"/>
      <c r="H29" s="14">
        <f t="shared" si="0"/>
        <v>0</v>
      </c>
      <c r="I29" s="8"/>
      <c r="J29" s="14">
        <f t="shared" si="1"/>
        <v>0</v>
      </c>
      <c r="K29" s="15">
        <f t="shared" si="2"/>
        <v>0</v>
      </c>
    </row>
    <row r="30" spans="1:11">
      <c r="A30" s="4"/>
      <c r="B30" s="4"/>
      <c r="C30" s="4"/>
      <c r="D30" s="4"/>
      <c r="E30" s="129" t="s">
        <v>15</v>
      </c>
      <c r="F30" s="129"/>
      <c r="G30" s="129"/>
      <c r="H30" s="19">
        <f>SUM(H11:H29)</f>
        <v>0</v>
      </c>
      <c r="I30" s="20"/>
      <c r="J30" s="20"/>
      <c r="K30" s="19">
        <f>SUM(K11:K29)</f>
        <v>0</v>
      </c>
    </row>
    <row r="32" spans="1:11" ht="39">
      <c r="B32" s="61" t="s">
        <v>212</v>
      </c>
      <c r="C32" s="60"/>
    </row>
    <row r="33" spans="2:14" ht="38.25">
      <c r="B33" s="150" t="s">
        <v>292</v>
      </c>
    </row>
    <row r="35" spans="2:14" ht="372.75" customHeight="1">
      <c r="B35" s="147" t="s">
        <v>211</v>
      </c>
      <c r="C35" s="147"/>
      <c r="D35" s="147"/>
      <c r="E35" s="147"/>
      <c r="F35" s="147"/>
      <c r="G35" s="147"/>
      <c r="H35" s="147"/>
      <c r="I35" s="147"/>
      <c r="J35" s="147"/>
      <c r="K35" s="147"/>
      <c r="L35" s="59"/>
      <c r="M35" s="59"/>
      <c r="N35" s="48"/>
    </row>
  </sheetData>
  <mergeCells count="17">
    <mergeCell ref="A8:A9"/>
    <mergeCell ref="B8:B9"/>
    <mergeCell ref="C8:C9"/>
    <mergeCell ref="D8:D9"/>
    <mergeCell ref="E8:E9"/>
    <mergeCell ref="A1:K1"/>
    <mergeCell ref="A2:K2"/>
    <mergeCell ref="A3:K3"/>
    <mergeCell ref="A5:K5"/>
    <mergeCell ref="A6:K6"/>
    <mergeCell ref="E30:G30"/>
    <mergeCell ref="B35:K35"/>
    <mergeCell ref="F8:F9"/>
    <mergeCell ref="G8:G9"/>
    <mergeCell ref="H8:H9"/>
    <mergeCell ref="I8:J8"/>
    <mergeCell ref="K8:K9"/>
  </mergeCells>
  <pageMargins left="0" right="0" top="0.39409448818897641" bottom="0.39409448818897641" header="0" footer="0"/>
  <pageSetup paperSize="9" scale="98" fitToHeight="0" pageOrder="overThenDown" orientation="landscape" r:id="rId1"/>
  <headerFooter>
    <oddHeader>&amp;C&amp;A</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J58"/>
  <sheetViews>
    <sheetView zoomScaleNormal="100" workbookViewId="0">
      <selection activeCell="H31" sqref="H31"/>
    </sheetView>
  </sheetViews>
  <sheetFormatPr defaultRowHeight="14.25"/>
  <cols>
    <col min="1" max="1" width="6.375" style="3" customWidth="1"/>
    <col min="2" max="2" width="38.25" style="3" customWidth="1"/>
    <col min="3" max="3" width="15.25" style="3" customWidth="1"/>
    <col min="4" max="4" width="10" style="3" customWidth="1"/>
    <col min="5" max="5" width="5.75" style="3" customWidth="1"/>
    <col min="6" max="6" width="10.375" style="3" customWidth="1"/>
    <col min="7" max="7" width="8.75" style="3" customWidth="1"/>
    <col min="8" max="8" width="10.375" style="3" customWidth="1"/>
    <col min="9" max="10" width="8.75" style="3" customWidth="1"/>
    <col min="11" max="11" width="10.375" style="3" customWidth="1"/>
    <col min="12" max="1024" width="8.75" style="3" customWidth="1"/>
  </cols>
  <sheetData>
    <row r="1" spans="1:11" s="1" customFormat="1" ht="15" customHeight="1">
      <c r="A1" s="130" t="s">
        <v>214</v>
      </c>
      <c r="B1" s="130"/>
      <c r="C1" s="130"/>
      <c r="D1" s="130"/>
      <c r="E1" s="130"/>
      <c r="F1" s="130"/>
      <c r="G1" s="130"/>
      <c r="H1" s="130"/>
      <c r="I1" s="130"/>
      <c r="J1" s="130"/>
      <c r="K1" s="130"/>
    </row>
    <row r="2" spans="1:11" s="1" customFormat="1" ht="15" customHeight="1">
      <c r="A2" s="131" t="s">
        <v>215</v>
      </c>
      <c r="B2" s="131"/>
      <c r="C2" s="131"/>
      <c r="D2" s="131"/>
      <c r="E2" s="131"/>
      <c r="F2" s="131"/>
      <c r="G2" s="131"/>
      <c r="H2" s="131"/>
      <c r="I2" s="131"/>
      <c r="J2" s="131"/>
      <c r="K2" s="131"/>
    </row>
    <row r="3" spans="1:11" s="1" customFormat="1" ht="28.5" customHeight="1">
      <c r="A3" s="132" t="s">
        <v>221</v>
      </c>
      <c r="B3" s="132"/>
      <c r="C3" s="132"/>
      <c r="D3" s="132"/>
      <c r="E3" s="132"/>
      <c r="F3" s="132"/>
      <c r="G3" s="132"/>
      <c r="H3" s="132"/>
      <c r="I3" s="132"/>
      <c r="J3" s="132"/>
      <c r="K3" s="132"/>
    </row>
    <row r="4" spans="1:11" s="1" customFormat="1" ht="15">
      <c r="A4" s="2"/>
      <c r="B4" s="2"/>
      <c r="C4" s="2"/>
      <c r="D4" s="2"/>
      <c r="E4" s="2"/>
      <c r="F4" s="2"/>
      <c r="G4" s="2"/>
      <c r="H4" s="2"/>
      <c r="I4" s="2"/>
      <c r="J4" s="2"/>
      <c r="K4" s="2"/>
    </row>
    <row r="5" spans="1:11" s="1" customFormat="1" ht="15">
      <c r="A5" s="133" t="s">
        <v>0</v>
      </c>
      <c r="B5" s="133"/>
      <c r="C5" s="133"/>
      <c r="D5" s="133"/>
      <c r="E5" s="133"/>
      <c r="F5" s="133"/>
      <c r="G5" s="133"/>
      <c r="H5" s="133"/>
      <c r="I5" s="133"/>
      <c r="J5" s="133"/>
      <c r="K5" s="133"/>
    </row>
    <row r="6" spans="1:11">
      <c r="A6" s="130" t="s">
        <v>290</v>
      </c>
      <c r="B6" s="130"/>
      <c r="C6" s="130"/>
      <c r="D6" s="130"/>
      <c r="E6" s="130"/>
      <c r="F6" s="130"/>
      <c r="G6" s="130"/>
      <c r="H6" s="130"/>
      <c r="I6" s="130"/>
      <c r="J6" s="130"/>
      <c r="K6" s="130"/>
    </row>
    <row r="7" spans="1:11">
      <c r="A7" s="4"/>
      <c r="B7" s="4"/>
      <c r="C7" s="4"/>
      <c r="D7" s="4"/>
      <c r="E7" s="4"/>
      <c r="F7" s="4"/>
      <c r="G7" s="4"/>
      <c r="H7" s="4"/>
      <c r="I7" s="4"/>
      <c r="J7" s="4"/>
      <c r="K7" s="4"/>
    </row>
    <row r="8" spans="1:11" ht="14.25" customHeight="1">
      <c r="A8" s="127" t="s">
        <v>1</v>
      </c>
      <c r="B8" s="127" t="s">
        <v>2</v>
      </c>
      <c r="C8" s="128" t="s">
        <v>3</v>
      </c>
      <c r="D8" s="128" t="s">
        <v>4</v>
      </c>
      <c r="E8" s="127" t="s">
        <v>5</v>
      </c>
      <c r="F8" s="127" t="s">
        <v>6</v>
      </c>
      <c r="G8" s="128" t="s">
        <v>7</v>
      </c>
      <c r="H8" s="128" t="s">
        <v>8</v>
      </c>
      <c r="I8" s="128" t="s">
        <v>9</v>
      </c>
      <c r="J8" s="128"/>
      <c r="K8" s="128" t="s">
        <v>10</v>
      </c>
    </row>
    <row r="9" spans="1:11" ht="25.5">
      <c r="A9" s="127"/>
      <c r="B9" s="127"/>
      <c r="C9" s="128"/>
      <c r="D9" s="128"/>
      <c r="E9" s="127"/>
      <c r="F9" s="127"/>
      <c r="G9" s="128"/>
      <c r="H9" s="128"/>
      <c r="I9" s="6" t="s">
        <v>11</v>
      </c>
      <c r="J9" s="6" t="s">
        <v>12</v>
      </c>
      <c r="K9" s="128"/>
    </row>
    <row r="10" spans="1:11">
      <c r="A10" s="5">
        <v>1</v>
      </c>
      <c r="B10" s="5">
        <v>2</v>
      </c>
      <c r="C10" s="5">
        <v>3</v>
      </c>
      <c r="D10" s="5">
        <v>4</v>
      </c>
      <c r="E10" s="5">
        <v>5</v>
      </c>
      <c r="F10" s="5">
        <v>6</v>
      </c>
      <c r="G10" s="5">
        <v>7</v>
      </c>
      <c r="H10" s="5" t="s">
        <v>217</v>
      </c>
      <c r="I10" s="5">
        <v>9</v>
      </c>
      <c r="J10" s="5" t="s">
        <v>218</v>
      </c>
      <c r="K10" s="5" t="s">
        <v>219</v>
      </c>
    </row>
    <row r="11" spans="1:11" ht="90.4" customHeight="1">
      <c r="A11" s="8">
        <v>1</v>
      </c>
      <c r="B11" s="64" t="s">
        <v>23</v>
      </c>
      <c r="C11" s="10"/>
      <c r="D11" s="10"/>
      <c r="E11" s="21" t="s">
        <v>13</v>
      </c>
      <c r="F11" s="22">
        <v>5000</v>
      </c>
      <c r="G11" s="14"/>
      <c r="H11" s="14">
        <f t="shared" ref="H11:H21" si="0">ROUND(F11*G11,2)</f>
        <v>0</v>
      </c>
      <c r="I11" s="8"/>
      <c r="J11" s="14">
        <f t="shared" ref="J11:J21" si="1">+H11*I11%</f>
        <v>0</v>
      </c>
      <c r="K11" s="15">
        <f t="shared" ref="K11:K21" si="2">ROUND(H11+J11,2)</f>
        <v>0</v>
      </c>
    </row>
    <row r="12" spans="1:11" ht="38.25">
      <c r="A12" s="8">
        <v>2</v>
      </c>
      <c r="B12" s="9" t="s">
        <v>24</v>
      </c>
      <c r="C12" s="10"/>
      <c r="D12" s="10"/>
      <c r="E12" s="21" t="s">
        <v>13</v>
      </c>
      <c r="F12" s="22">
        <v>400</v>
      </c>
      <c r="G12" s="14"/>
      <c r="H12" s="14">
        <f t="shared" si="0"/>
        <v>0</v>
      </c>
      <c r="I12" s="8"/>
      <c r="J12" s="14">
        <f t="shared" si="1"/>
        <v>0</v>
      </c>
      <c r="K12" s="15">
        <f t="shared" si="2"/>
        <v>0</v>
      </c>
    </row>
    <row r="13" spans="1:11" ht="38.25">
      <c r="A13" s="8">
        <v>3</v>
      </c>
      <c r="B13" s="9" t="s">
        <v>25</v>
      </c>
      <c r="C13" s="10"/>
      <c r="D13" s="10"/>
      <c r="E13" s="21" t="s">
        <v>13</v>
      </c>
      <c r="F13" s="22">
        <v>4000</v>
      </c>
      <c r="G13" s="14"/>
      <c r="H13" s="14">
        <f t="shared" si="0"/>
        <v>0</v>
      </c>
      <c r="I13" s="8"/>
      <c r="J13" s="14">
        <f t="shared" si="1"/>
        <v>0</v>
      </c>
      <c r="K13" s="15">
        <f t="shared" si="2"/>
        <v>0</v>
      </c>
    </row>
    <row r="14" spans="1:11" ht="51">
      <c r="A14" s="8">
        <v>4</v>
      </c>
      <c r="B14" s="9" t="s">
        <v>26</v>
      </c>
      <c r="C14" s="10"/>
      <c r="D14" s="10"/>
      <c r="E14" s="21" t="s">
        <v>13</v>
      </c>
      <c r="F14" s="22">
        <v>2400</v>
      </c>
      <c r="G14" s="14"/>
      <c r="H14" s="14">
        <f t="shared" si="0"/>
        <v>0</v>
      </c>
      <c r="I14" s="8"/>
      <c r="J14" s="14">
        <f t="shared" si="1"/>
        <v>0</v>
      </c>
      <c r="K14" s="15">
        <f t="shared" si="2"/>
        <v>0</v>
      </c>
    </row>
    <row r="15" spans="1:11" ht="32.85" customHeight="1">
      <c r="A15" s="8">
        <v>5</v>
      </c>
      <c r="B15" s="9" t="s">
        <v>27</v>
      </c>
      <c r="C15" s="10"/>
      <c r="D15" s="10"/>
      <c r="E15" s="21" t="s">
        <v>13</v>
      </c>
      <c r="F15" s="22">
        <v>1000</v>
      </c>
      <c r="G15" s="14"/>
      <c r="H15" s="14">
        <f t="shared" si="0"/>
        <v>0</v>
      </c>
      <c r="I15" s="8"/>
      <c r="J15" s="14">
        <f t="shared" si="1"/>
        <v>0</v>
      </c>
      <c r="K15" s="15">
        <f t="shared" si="2"/>
        <v>0</v>
      </c>
    </row>
    <row r="16" spans="1:11" ht="51">
      <c r="A16" s="8">
        <v>6</v>
      </c>
      <c r="B16" s="30" t="s">
        <v>28</v>
      </c>
      <c r="C16" s="10"/>
      <c r="D16" s="10"/>
      <c r="E16" s="21" t="s">
        <v>13</v>
      </c>
      <c r="F16" s="22">
        <v>2000</v>
      </c>
      <c r="G16" s="14"/>
      <c r="H16" s="14">
        <f t="shared" si="0"/>
        <v>0</v>
      </c>
      <c r="I16" s="8"/>
      <c r="J16" s="14">
        <f t="shared" si="1"/>
        <v>0</v>
      </c>
      <c r="K16" s="15">
        <f t="shared" si="2"/>
        <v>0</v>
      </c>
    </row>
    <row r="17" spans="1:11" ht="51">
      <c r="A17" s="8">
        <v>7</v>
      </c>
      <c r="B17" s="32" t="s">
        <v>29</v>
      </c>
      <c r="C17" s="10"/>
      <c r="D17" s="10"/>
      <c r="E17" s="21" t="s">
        <v>13</v>
      </c>
      <c r="F17" s="22">
        <v>600</v>
      </c>
      <c r="G17" s="14"/>
      <c r="H17" s="14">
        <f t="shared" si="0"/>
        <v>0</v>
      </c>
      <c r="I17" s="8"/>
      <c r="J17" s="14">
        <f t="shared" si="1"/>
        <v>0</v>
      </c>
      <c r="K17" s="15">
        <f t="shared" si="2"/>
        <v>0</v>
      </c>
    </row>
    <row r="18" spans="1:11" ht="51">
      <c r="A18" s="8">
        <v>8</v>
      </c>
      <c r="B18" s="9" t="s">
        <v>30</v>
      </c>
      <c r="C18" s="10"/>
      <c r="D18" s="10"/>
      <c r="E18" s="21" t="s">
        <v>13</v>
      </c>
      <c r="F18" s="22">
        <v>300</v>
      </c>
      <c r="G18" s="14"/>
      <c r="H18" s="14">
        <f t="shared" si="0"/>
        <v>0</v>
      </c>
      <c r="I18" s="8"/>
      <c r="J18" s="14">
        <f t="shared" si="1"/>
        <v>0</v>
      </c>
      <c r="K18" s="15">
        <f t="shared" si="2"/>
        <v>0</v>
      </c>
    </row>
    <row r="19" spans="1:11" ht="25.5">
      <c r="A19" s="8">
        <v>9</v>
      </c>
      <c r="B19" s="9" t="s">
        <v>31</v>
      </c>
      <c r="C19" s="10"/>
      <c r="D19" s="10"/>
      <c r="E19" s="21" t="s">
        <v>13</v>
      </c>
      <c r="F19" s="22">
        <v>40</v>
      </c>
      <c r="G19" s="14"/>
      <c r="H19" s="14">
        <f t="shared" si="0"/>
        <v>0</v>
      </c>
      <c r="I19" s="8"/>
      <c r="J19" s="14">
        <f t="shared" si="1"/>
        <v>0</v>
      </c>
      <c r="K19" s="15">
        <f t="shared" si="2"/>
        <v>0</v>
      </c>
    </row>
    <row r="20" spans="1:11">
      <c r="A20" s="8">
        <v>10</v>
      </c>
      <c r="B20" s="9" t="s">
        <v>32</v>
      </c>
      <c r="C20" s="10"/>
      <c r="D20" s="10"/>
      <c r="E20" s="21" t="s">
        <v>13</v>
      </c>
      <c r="F20" s="22">
        <v>1200</v>
      </c>
      <c r="G20" s="14"/>
      <c r="H20" s="14">
        <f t="shared" si="0"/>
        <v>0</v>
      </c>
      <c r="I20" s="8"/>
      <c r="J20" s="14">
        <f t="shared" si="1"/>
        <v>0</v>
      </c>
      <c r="K20" s="15">
        <f t="shared" si="2"/>
        <v>0</v>
      </c>
    </row>
    <row r="21" spans="1:11" s="33" customFormat="1" ht="51">
      <c r="A21" s="8">
        <v>11</v>
      </c>
      <c r="B21" s="9" t="s">
        <v>33</v>
      </c>
      <c r="C21" s="10"/>
      <c r="D21" s="10"/>
      <c r="E21" s="21" t="s">
        <v>13</v>
      </c>
      <c r="F21" s="22">
        <v>40</v>
      </c>
      <c r="G21" s="14"/>
      <c r="H21" s="14">
        <f t="shared" si="0"/>
        <v>0</v>
      </c>
      <c r="I21" s="8"/>
      <c r="J21" s="14">
        <f t="shared" si="1"/>
        <v>0</v>
      </c>
      <c r="K21" s="15">
        <f t="shared" si="2"/>
        <v>0</v>
      </c>
    </row>
    <row r="22" spans="1:11">
      <c r="A22"/>
      <c r="B22"/>
      <c r="C22"/>
      <c r="D22"/>
      <c r="E22" s="134" t="s">
        <v>15</v>
      </c>
      <c r="F22" s="134"/>
      <c r="G22" s="134"/>
      <c r="H22" s="51">
        <f>SUM(H11:H21)</f>
        <v>0</v>
      </c>
      <c r="I22" s="20"/>
      <c r="J22" s="20"/>
      <c r="K22" s="51">
        <f>SUM(K11:K21)</f>
        <v>0</v>
      </c>
    </row>
    <row r="23" spans="1:11">
      <c r="A23"/>
      <c r="B23"/>
      <c r="C23"/>
      <c r="D23"/>
      <c r="E23"/>
      <c r="F23"/>
      <c r="G23"/>
      <c r="H23"/>
      <c r="I23"/>
      <c r="J23"/>
      <c r="K23"/>
    </row>
    <row r="24" spans="1:11">
      <c r="A24"/>
      <c r="B24"/>
      <c r="C24"/>
      <c r="D24"/>
      <c r="E24"/>
      <c r="F24"/>
      <c r="G24"/>
      <c r="H24"/>
      <c r="I24"/>
      <c r="J24"/>
      <c r="K24"/>
    </row>
    <row r="25" spans="1:11">
      <c r="A25"/>
      <c r="B25"/>
      <c r="C25"/>
      <c r="D25"/>
      <c r="E25"/>
      <c r="F25"/>
      <c r="G25"/>
      <c r="H25"/>
      <c r="I25"/>
      <c r="J25"/>
      <c r="K25"/>
    </row>
    <row r="26" spans="1:11">
      <c r="A26"/>
      <c r="B26"/>
      <c r="C26"/>
      <c r="D26"/>
      <c r="E26"/>
      <c r="F26"/>
      <c r="G26"/>
      <c r="H26"/>
      <c r="I26"/>
      <c r="J26"/>
      <c r="K26"/>
    </row>
    <row r="27" spans="1:11">
      <c r="A27"/>
      <c r="B27"/>
      <c r="C27"/>
      <c r="D27"/>
      <c r="E27"/>
      <c r="F27"/>
      <c r="G27"/>
      <c r="H27"/>
      <c r="I27"/>
      <c r="J27"/>
      <c r="K27"/>
    </row>
    <row r="28" spans="1:11">
      <c r="A28"/>
      <c r="B28"/>
      <c r="C28"/>
      <c r="D28"/>
      <c r="E28"/>
      <c r="F28"/>
      <c r="G28"/>
      <c r="H28"/>
      <c r="I28"/>
      <c r="J28"/>
      <c r="K28"/>
    </row>
    <row r="29" spans="1:11">
      <c r="A29"/>
      <c r="B29"/>
      <c r="C29"/>
      <c r="D29"/>
      <c r="E29"/>
      <c r="F29"/>
      <c r="G29"/>
      <c r="H29"/>
      <c r="I29"/>
      <c r="J29"/>
      <c r="K29"/>
    </row>
    <row r="30" spans="1:11">
      <c r="A30"/>
      <c r="B30"/>
      <c r="C30"/>
      <c r="D30"/>
      <c r="E30"/>
      <c r="F30"/>
      <c r="G30"/>
      <c r="H30"/>
      <c r="I30"/>
      <c r="J30"/>
      <c r="K30"/>
    </row>
    <row r="31" spans="1:11">
      <c r="A31"/>
      <c r="B31"/>
      <c r="C31"/>
      <c r="D31"/>
      <c r="E31"/>
      <c r="F31"/>
      <c r="G31"/>
      <c r="H31"/>
      <c r="I31"/>
      <c r="J31"/>
      <c r="K31"/>
    </row>
    <row r="32" spans="1:11">
      <c r="A32"/>
      <c r="B32"/>
      <c r="C32"/>
      <c r="D32"/>
      <c r="E32"/>
      <c r="F32"/>
      <c r="G32"/>
      <c r="H32"/>
      <c r="I32"/>
      <c r="J32"/>
      <c r="K32"/>
    </row>
    <row r="33" spans="2:11">
      <c r="B33"/>
      <c r="C33"/>
      <c r="D33"/>
      <c r="E33"/>
      <c r="F33"/>
      <c r="G33"/>
      <c r="H33"/>
      <c r="I33"/>
      <c r="J33"/>
      <c r="K33"/>
    </row>
    <row r="34" spans="2:11">
      <c r="B34"/>
      <c r="C34"/>
      <c r="D34"/>
      <c r="E34"/>
      <c r="F34"/>
      <c r="G34"/>
      <c r="H34"/>
      <c r="I34"/>
      <c r="J34"/>
      <c r="K34"/>
    </row>
    <row r="35" spans="2:11">
      <c r="B35"/>
      <c r="C35"/>
      <c r="D35"/>
      <c r="E35"/>
      <c r="F35"/>
      <c r="G35"/>
      <c r="H35"/>
      <c r="I35"/>
      <c r="J35"/>
      <c r="K35"/>
    </row>
    <row r="36" spans="2:11">
      <c r="B36"/>
      <c r="C36"/>
      <c r="D36"/>
      <c r="E36"/>
      <c r="F36"/>
      <c r="G36"/>
      <c r="H36"/>
      <c r="I36"/>
      <c r="J36"/>
      <c r="K36"/>
    </row>
    <row r="37" spans="2:11">
      <c r="B37"/>
      <c r="C37"/>
      <c r="D37"/>
      <c r="E37"/>
      <c r="F37"/>
      <c r="G37"/>
      <c r="H37"/>
      <c r="I37"/>
      <c r="J37"/>
      <c r="K37"/>
    </row>
    <row r="38" spans="2:11">
      <c r="B38"/>
      <c r="C38"/>
      <c r="D38"/>
      <c r="E38"/>
      <c r="F38"/>
      <c r="G38"/>
      <c r="H38"/>
      <c r="I38"/>
      <c r="J38"/>
      <c r="K38"/>
    </row>
    <row r="39" spans="2:11">
      <c r="B39"/>
      <c r="C39"/>
      <c r="D39"/>
      <c r="E39"/>
      <c r="F39"/>
      <c r="G39"/>
      <c r="H39"/>
      <c r="I39"/>
      <c r="J39"/>
      <c r="K39"/>
    </row>
    <row r="40" spans="2:11">
      <c r="B40"/>
      <c r="C40"/>
      <c r="D40"/>
      <c r="E40"/>
      <c r="F40"/>
      <c r="G40"/>
      <c r="H40"/>
      <c r="I40"/>
      <c r="J40"/>
      <c r="K40"/>
    </row>
    <row r="41" spans="2:11">
      <c r="B41"/>
      <c r="C41"/>
      <c r="D41"/>
      <c r="E41"/>
      <c r="F41"/>
      <c r="G41"/>
      <c r="H41"/>
      <c r="I41"/>
      <c r="J41"/>
      <c r="K41"/>
    </row>
    <row r="42" spans="2:11">
      <c r="B42"/>
      <c r="C42"/>
      <c r="D42"/>
      <c r="E42"/>
      <c r="F42"/>
      <c r="G42"/>
      <c r="H42"/>
      <c r="I42"/>
      <c r="J42"/>
      <c r="K42"/>
    </row>
    <row r="43" spans="2:11">
      <c r="B43"/>
      <c r="C43"/>
      <c r="D43"/>
      <c r="E43"/>
      <c r="F43"/>
      <c r="G43"/>
      <c r="H43"/>
      <c r="I43"/>
      <c r="J43"/>
      <c r="K43"/>
    </row>
    <row r="44" spans="2:11">
      <c r="B44"/>
      <c r="C44"/>
      <c r="D44"/>
      <c r="E44"/>
      <c r="F44"/>
      <c r="G44"/>
      <c r="H44"/>
      <c r="I44"/>
      <c r="J44"/>
      <c r="K44"/>
    </row>
    <row r="45" spans="2:11">
      <c r="B45"/>
      <c r="C45"/>
      <c r="D45"/>
      <c r="E45"/>
      <c r="F45"/>
      <c r="G45"/>
      <c r="H45"/>
      <c r="I45"/>
      <c r="J45"/>
      <c r="K45"/>
    </row>
    <row r="46" spans="2:11">
      <c r="B46"/>
      <c r="C46"/>
      <c r="D46"/>
      <c r="E46"/>
      <c r="F46"/>
      <c r="G46"/>
      <c r="H46"/>
      <c r="I46"/>
      <c r="J46"/>
      <c r="K46"/>
    </row>
    <row r="47" spans="2:11">
      <c r="B47"/>
      <c r="C47"/>
      <c r="D47"/>
      <c r="E47"/>
      <c r="F47"/>
      <c r="G47"/>
      <c r="H47"/>
      <c r="I47"/>
      <c r="J47"/>
      <c r="K47"/>
    </row>
    <row r="48" spans="2:11">
      <c r="B48"/>
      <c r="C48"/>
      <c r="D48"/>
      <c r="E48"/>
      <c r="F48"/>
      <c r="G48"/>
      <c r="H48"/>
      <c r="I48"/>
      <c r="J48"/>
      <c r="K48"/>
    </row>
    <row r="49" spans="1:11">
      <c r="A49"/>
      <c r="B49"/>
      <c r="C49"/>
      <c r="D49"/>
      <c r="E49"/>
      <c r="F49"/>
      <c r="G49"/>
      <c r="H49"/>
      <c r="I49"/>
      <c r="J49"/>
      <c r="K49"/>
    </row>
    <row r="50" spans="1:11">
      <c r="A50" s="4"/>
      <c r="B50" s="4"/>
      <c r="C50" s="4"/>
      <c r="D50" s="4"/>
      <c r="E50"/>
      <c r="F50"/>
      <c r="G50"/>
      <c r="H50"/>
      <c r="I50"/>
      <c r="J50"/>
      <c r="K50"/>
    </row>
    <row r="51" spans="1:11">
      <c r="A51" s="4"/>
      <c r="B51" s="4"/>
      <c r="C51" s="4"/>
      <c r="D51" s="4"/>
      <c r="F51" s="4"/>
      <c r="G51" s="4"/>
      <c r="H51" s="4"/>
      <c r="I51" s="4"/>
      <c r="J51" s="4"/>
      <c r="K51" s="4"/>
    </row>
    <row r="52" spans="1:11">
      <c r="A52" s="4"/>
      <c r="B52" s="4"/>
      <c r="C52" s="4"/>
      <c r="D52" s="4"/>
      <c r="E52" s="4"/>
      <c r="F52" s="4"/>
      <c r="G52" s="4"/>
      <c r="H52" s="4"/>
      <c r="I52" s="4"/>
      <c r="J52" s="4"/>
      <c r="K52" s="4"/>
    </row>
    <row r="53" spans="1:11" ht="14.25" customHeight="1">
      <c r="A53" s="4"/>
      <c r="B53" s="4"/>
      <c r="C53" s="4"/>
      <c r="D53" s="4"/>
      <c r="E53" s="4"/>
      <c r="F53" s="4"/>
      <c r="G53" s="4"/>
      <c r="H53" s="126"/>
      <c r="I53" s="126"/>
      <c r="J53" s="126"/>
      <c r="K53" s="2"/>
    </row>
    <row r="57" spans="1:11" ht="9.75" customHeight="1"/>
    <row r="58" spans="1:11" ht="41.25" customHeight="1"/>
  </sheetData>
  <mergeCells count="17">
    <mergeCell ref="K8:K9"/>
    <mergeCell ref="E22:G22"/>
    <mergeCell ref="A1:K1"/>
    <mergeCell ref="A2:K2"/>
    <mergeCell ref="A3:K3"/>
    <mergeCell ref="A5:K5"/>
    <mergeCell ref="A6:K6"/>
    <mergeCell ref="A8:A9"/>
    <mergeCell ref="B8:B9"/>
    <mergeCell ref="C8:C9"/>
    <mergeCell ref="D8:D9"/>
    <mergeCell ref="E8:E9"/>
    <mergeCell ref="H53:J53"/>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L44"/>
  <sheetViews>
    <sheetView topLeftCell="A10" zoomScaleNormal="100" workbookViewId="0">
      <selection activeCell="B26" sqref="B26"/>
    </sheetView>
  </sheetViews>
  <sheetFormatPr defaultRowHeight="12.75"/>
  <cols>
    <col min="1" max="1" width="6.375" style="69" customWidth="1"/>
    <col min="2" max="2" width="38.25" style="69" customWidth="1"/>
    <col min="3" max="3" width="13.375" style="69" customWidth="1"/>
    <col min="4" max="4" width="14.875" style="69" customWidth="1"/>
    <col min="5" max="5" width="15.25" style="69" customWidth="1"/>
    <col min="6" max="6" width="10" style="69" customWidth="1"/>
    <col min="7" max="7" width="8" style="69" customWidth="1"/>
    <col min="8" max="8" width="10.375" style="69" customWidth="1"/>
    <col min="9" max="9" width="8.75" style="69" customWidth="1"/>
    <col min="10" max="10" width="12" style="69" customWidth="1"/>
    <col min="11" max="12" width="8.75" style="69" customWidth="1"/>
    <col min="13" max="13" width="13" style="69" customWidth="1"/>
    <col min="14" max="1026" width="8.75" style="69" customWidth="1"/>
    <col min="1027" max="16384" width="9" style="86"/>
  </cols>
  <sheetData>
    <row r="1" spans="1:13" s="69" customFormat="1" ht="15" customHeight="1">
      <c r="A1" s="139" t="s">
        <v>214</v>
      </c>
      <c r="B1" s="139"/>
      <c r="C1" s="139"/>
      <c r="D1" s="139"/>
      <c r="E1" s="139"/>
      <c r="F1" s="139"/>
      <c r="G1" s="139"/>
      <c r="H1" s="139"/>
      <c r="I1" s="139"/>
      <c r="J1" s="139"/>
      <c r="K1" s="139"/>
    </row>
    <row r="2" spans="1:13" s="69" customFormat="1" ht="15" customHeight="1">
      <c r="A2" s="140" t="s">
        <v>215</v>
      </c>
      <c r="B2" s="140"/>
      <c r="C2" s="140"/>
      <c r="D2" s="140"/>
      <c r="E2" s="140"/>
      <c r="F2" s="140"/>
      <c r="G2" s="140"/>
      <c r="H2" s="140"/>
      <c r="I2" s="140"/>
      <c r="J2" s="140"/>
      <c r="K2" s="140"/>
    </row>
    <row r="3" spans="1:13" s="69" customFormat="1" ht="28.5" customHeight="1">
      <c r="A3" s="141" t="s">
        <v>259</v>
      </c>
      <c r="B3" s="141"/>
      <c r="C3" s="141"/>
      <c r="D3" s="141"/>
      <c r="E3" s="141"/>
      <c r="F3" s="141"/>
      <c r="G3" s="141"/>
      <c r="H3" s="141"/>
      <c r="I3" s="141"/>
      <c r="J3" s="141"/>
      <c r="K3" s="141"/>
    </row>
    <row r="4" spans="1:13" s="69" customFormat="1">
      <c r="A4" s="70"/>
      <c r="B4" s="70"/>
      <c r="C4" s="70"/>
      <c r="D4" s="70"/>
      <c r="E4" s="70"/>
      <c r="F4" s="70"/>
      <c r="G4" s="70"/>
      <c r="H4" s="70"/>
      <c r="I4" s="70"/>
      <c r="J4" s="70"/>
      <c r="K4" s="70"/>
      <c r="L4" s="70"/>
      <c r="M4" s="70"/>
    </row>
    <row r="5" spans="1:13" s="69" customFormat="1">
      <c r="A5" s="138" t="s">
        <v>0</v>
      </c>
      <c r="B5" s="138"/>
      <c r="C5" s="138"/>
      <c r="D5" s="138"/>
      <c r="E5" s="138"/>
      <c r="F5" s="138"/>
      <c r="G5" s="138"/>
      <c r="H5" s="138"/>
      <c r="I5" s="138"/>
      <c r="J5" s="138"/>
      <c r="K5" s="138"/>
      <c r="L5" s="138"/>
      <c r="M5" s="138"/>
    </row>
    <row r="6" spans="1:13">
      <c r="A6" s="139" t="s">
        <v>230</v>
      </c>
      <c r="B6" s="139"/>
      <c r="C6" s="139"/>
      <c r="D6" s="139"/>
      <c r="E6" s="139"/>
      <c r="F6" s="139"/>
      <c r="G6" s="139"/>
      <c r="H6" s="139"/>
      <c r="I6" s="139"/>
      <c r="J6" s="139"/>
      <c r="K6" s="139"/>
      <c r="L6" s="139"/>
      <c r="M6" s="139"/>
    </row>
    <row r="8" spans="1:13" ht="14.25" customHeight="1">
      <c r="A8" s="142" t="s">
        <v>1</v>
      </c>
      <c r="B8" s="142" t="s">
        <v>2</v>
      </c>
      <c r="C8" s="135" t="s">
        <v>3</v>
      </c>
      <c r="D8" s="135" t="s">
        <v>4</v>
      </c>
      <c r="E8" s="142" t="s">
        <v>5</v>
      </c>
      <c r="F8" s="142" t="s">
        <v>6</v>
      </c>
      <c r="G8" s="135" t="s">
        <v>7</v>
      </c>
      <c r="H8" s="135" t="s">
        <v>8</v>
      </c>
      <c r="I8" s="135" t="s">
        <v>9</v>
      </c>
      <c r="J8" s="135"/>
      <c r="K8" s="135" t="s">
        <v>10</v>
      </c>
      <c r="L8" s="86"/>
      <c r="M8" s="86"/>
    </row>
    <row r="9" spans="1:13" ht="21.75" customHeight="1">
      <c r="A9" s="142"/>
      <c r="B9" s="142"/>
      <c r="C9" s="135"/>
      <c r="D9" s="135"/>
      <c r="E9" s="142"/>
      <c r="F9" s="142"/>
      <c r="G9" s="135"/>
      <c r="H9" s="135"/>
      <c r="I9" s="73" t="s">
        <v>11</v>
      </c>
      <c r="J9" s="73" t="s">
        <v>12</v>
      </c>
      <c r="K9" s="135"/>
      <c r="L9" s="86"/>
      <c r="M9" s="86"/>
    </row>
    <row r="10" spans="1:13">
      <c r="A10" s="72">
        <v>1</v>
      </c>
      <c r="B10" s="72">
        <v>2</v>
      </c>
      <c r="C10" s="72">
        <v>3</v>
      </c>
      <c r="D10" s="72">
        <v>4</v>
      </c>
      <c r="E10" s="72">
        <v>5</v>
      </c>
      <c r="F10" s="72">
        <v>6</v>
      </c>
      <c r="G10" s="72">
        <v>7</v>
      </c>
      <c r="H10" s="72" t="s">
        <v>217</v>
      </c>
      <c r="I10" s="72">
        <v>9</v>
      </c>
      <c r="J10" s="72" t="s">
        <v>218</v>
      </c>
      <c r="K10" s="72" t="s">
        <v>219</v>
      </c>
      <c r="L10" s="86"/>
      <c r="M10" s="86"/>
    </row>
    <row r="11" spans="1:13" ht="63.75">
      <c r="A11" s="75">
        <v>1</v>
      </c>
      <c r="B11" s="65" t="s">
        <v>34</v>
      </c>
      <c r="C11" s="55"/>
      <c r="D11" s="55"/>
      <c r="E11" s="78" t="s">
        <v>16</v>
      </c>
      <c r="F11" s="79">
        <v>1400</v>
      </c>
      <c r="G11" s="88"/>
      <c r="H11" s="80">
        <f t="shared" ref="H11:H35" si="0">ROUND(F11*G11,2)</f>
        <v>0</v>
      </c>
      <c r="I11" s="75"/>
      <c r="J11" s="80">
        <f t="shared" ref="J11:J35" si="1">+H11*I11%</f>
        <v>0</v>
      </c>
      <c r="K11" s="81">
        <f t="shared" ref="K11:K35" si="2">ROUND(H11+J11,2)</f>
        <v>0</v>
      </c>
      <c r="L11" s="86"/>
      <c r="M11" s="86"/>
    </row>
    <row r="12" spans="1:13" ht="89.25">
      <c r="A12" s="75">
        <v>2</v>
      </c>
      <c r="B12" s="89" t="s">
        <v>35</v>
      </c>
      <c r="C12" s="90"/>
      <c r="D12" s="90"/>
      <c r="E12" s="78" t="s">
        <v>16</v>
      </c>
      <c r="F12" s="79">
        <v>800</v>
      </c>
      <c r="G12" s="88"/>
      <c r="H12" s="80">
        <f t="shared" si="0"/>
        <v>0</v>
      </c>
      <c r="I12" s="75"/>
      <c r="J12" s="80">
        <f t="shared" si="1"/>
        <v>0</v>
      </c>
      <c r="K12" s="81">
        <f t="shared" si="2"/>
        <v>0</v>
      </c>
      <c r="L12" s="86"/>
      <c r="M12" s="86"/>
    </row>
    <row r="13" spans="1:13" ht="38.25">
      <c r="A13" s="75">
        <v>3</v>
      </c>
      <c r="B13" s="89" t="s">
        <v>36</v>
      </c>
      <c r="C13" s="90"/>
      <c r="D13" s="90"/>
      <c r="E13" s="78" t="s">
        <v>37</v>
      </c>
      <c r="F13" s="79">
        <v>20</v>
      </c>
      <c r="G13" s="88"/>
      <c r="H13" s="80">
        <f t="shared" si="0"/>
        <v>0</v>
      </c>
      <c r="I13" s="75"/>
      <c r="J13" s="80">
        <f t="shared" si="1"/>
        <v>0</v>
      </c>
      <c r="K13" s="81">
        <f t="shared" si="2"/>
        <v>0</v>
      </c>
      <c r="L13" s="86"/>
      <c r="M13" s="86"/>
    </row>
    <row r="14" spans="1:13" ht="38.25">
      <c r="A14" s="75">
        <v>4</v>
      </c>
      <c r="B14" s="65" t="s">
        <v>38</v>
      </c>
      <c r="C14" s="55"/>
      <c r="D14" s="55"/>
      <c r="E14" s="78" t="s">
        <v>37</v>
      </c>
      <c r="F14" s="79">
        <v>20</v>
      </c>
      <c r="G14" s="88"/>
      <c r="H14" s="80">
        <f t="shared" si="0"/>
        <v>0</v>
      </c>
      <c r="I14" s="75"/>
      <c r="J14" s="80">
        <f t="shared" si="1"/>
        <v>0</v>
      </c>
      <c r="K14" s="81">
        <f t="shared" si="2"/>
        <v>0</v>
      </c>
      <c r="L14" s="86"/>
      <c r="M14" s="86"/>
    </row>
    <row r="15" spans="1:13" ht="25.5">
      <c r="A15" s="75">
        <v>5</v>
      </c>
      <c r="B15" s="65" t="s">
        <v>39</v>
      </c>
      <c r="C15" s="55"/>
      <c r="D15" s="55"/>
      <c r="E15" s="78" t="s">
        <v>16</v>
      </c>
      <c r="F15" s="79">
        <v>140</v>
      </c>
      <c r="G15" s="88"/>
      <c r="H15" s="80">
        <f t="shared" si="0"/>
        <v>0</v>
      </c>
      <c r="I15" s="75"/>
      <c r="J15" s="80">
        <f t="shared" si="1"/>
        <v>0</v>
      </c>
      <c r="K15" s="81">
        <f t="shared" si="2"/>
        <v>0</v>
      </c>
      <c r="L15" s="86"/>
      <c r="M15" s="86"/>
    </row>
    <row r="16" spans="1:13">
      <c r="A16" s="75">
        <v>6</v>
      </c>
      <c r="B16" s="91" t="s">
        <v>40</v>
      </c>
      <c r="C16" s="92"/>
      <c r="D16" s="92"/>
      <c r="E16" s="78" t="s">
        <v>13</v>
      </c>
      <c r="F16" s="79">
        <v>120</v>
      </c>
      <c r="G16" s="88"/>
      <c r="H16" s="80">
        <f t="shared" si="0"/>
        <v>0</v>
      </c>
      <c r="I16" s="75"/>
      <c r="J16" s="80">
        <f t="shared" si="1"/>
        <v>0</v>
      </c>
      <c r="K16" s="81">
        <f t="shared" si="2"/>
        <v>0</v>
      </c>
      <c r="L16" s="86"/>
      <c r="M16" s="86"/>
    </row>
    <row r="17" spans="1:13">
      <c r="A17" s="75">
        <v>7</v>
      </c>
      <c r="B17" s="91" t="s">
        <v>41</v>
      </c>
      <c r="C17" s="92"/>
      <c r="D17" s="92"/>
      <c r="E17" s="78" t="s">
        <v>13</v>
      </c>
      <c r="F17" s="79">
        <v>120</v>
      </c>
      <c r="G17" s="88"/>
      <c r="H17" s="80">
        <f t="shared" si="0"/>
        <v>0</v>
      </c>
      <c r="I17" s="75"/>
      <c r="J17" s="80">
        <f t="shared" si="1"/>
        <v>0</v>
      </c>
      <c r="K17" s="81">
        <f t="shared" si="2"/>
        <v>0</v>
      </c>
      <c r="L17" s="86"/>
      <c r="M17" s="86"/>
    </row>
    <row r="18" spans="1:13">
      <c r="A18" s="75">
        <v>8</v>
      </c>
      <c r="B18" s="65" t="s">
        <v>42</v>
      </c>
      <c r="C18" s="55"/>
      <c r="D18" s="55"/>
      <c r="E18" s="78" t="s">
        <v>13</v>
      </c>
      <c r="F18" s="79">
        <v>100</v>
      </c>
      <c r="G18" s="88"/>
      <c r="H18" s="80">
        <f t="shared" si="0"/>
        <v>0</v>
      </c>
      <c r="I18" s="75"/>
      <c r="J18" s="80">
        <f t="shared" si="1"/>
        <v>0</v>
      </c>
      <c r="K18" s="81">
        <f t="shared" si="2"/>
        <v>0</v>
      </c>
      <c r="L18" s="86"/>
      <c r="M18" s="86"/>
    </row>
    <row r="19" spans="1:13" ht="25.5">
      <c r="A19" s="75">
        <v>9</v>
      </c>
      <c r="B19" s="65" t="s">
        <v>43</v>
      </c>
      <c r="C19" s="55"/>
      <c r="D19" s="55"/>
      <c r="E19" s="78" t="s">
        <v>13</v>
      </c>
      <c r="F19" s="79">
        <v>300</v>
      </c>
      <c r="G19" s="88"/>
      <c r="H19" s="80">
        <f t="shared" si="0"/>
        <v>0</v>
      </c>
      <c r="I19" s="75"/>
      <c r="J19" s="80">
        <f t="shared" si="1"/>
        <v>0</v>
      </c>
      <c r="K19" s="81">
        <f t="shared" si="2"/>
        <v>0</v>
      </c>
      <c r="L19" s="86"/>
      <c r="M19" s="86"/>
    </row>
    <row r="20" spans="1:13">
      <c r="A20" s="75">
        <v>10</v>
      </c>
      <c r="B20" s="53" t="s">
        <v>44</v>
      </c>
      <c r="C20" s="53"/>
      <c r="D20" s="53"/>
      <c r="E20" s="78" t="s">
        <v>13</v>
      </c>
      <c r="F20" s="79">
        <v>300</v>
      </c>
      <c r="G20" s="88"/>
      <c r="H20" s="80">
        <f t="shared" si="0"/>
        <v>0</v>
      </c>
      <c r="I20" s="75"/>
      <c r="J20" s="80">
        <f t="shared" si="1"/>
        <v>0</v>
      </c>
      <c r="K20" s="81">
        <f t="shared" si="2"/>
        <v>0</v>
      </c>
      <c r="L20" s="86"/>
      <c r="M20" s="86"/>
    </row>
    <row r="21" spans="1:13">
      <c r="A21" s="75">
        <v>11</v>
      </c>
      <c r="B21" s="91" t="s">
        <v>45</v>
      </c>
      <c r="C21" s="92"/>
      <c r="D21" s="92"/>
      <c r="E21" s="78" t="s">
        <v>13</v>
      </c>
      <c r="F21" s="79">
        <v>100</v>
      </c>
      <c r="G21" s="88"/>
      <c r="H21" s="80">
        <f t="shared" si="0"/>
        <v>0</v>
      </c>
      <c r="I21" s="75"/>
      <c r="J21" s="80">
        <f t="shared" si="1"/>
        <v>0</v>
      </c>
      <c r="K21" s="81">
        <f t="shared" si="2"/>
        <v>0</v>
      </c>
      <c r="L21" s="86"/>
      <c r="M21" s="86"/>
    </row>
    <row r="22" spans="1:13">
      <c r="A22" s="75">
        <v>12</v>
      </c>
      <c r="B22" s="91" t="s">
        <v>46</v>
      </c>
      <c r="C22" s="92"/>
      <c r="D22" s="92"/>
      <c r="E22" s="78" t="s">
        <v>13</v>
      </c>
      <c r="F22" s="79">
        <v>200</v>
      </c>
      <c r="G22" s="88"/>
      <c r="H22" s="80">
        <f t="shared" si="0"/>
        <v>0</v>
      </c>
      <c r="I22" s="75"/>
      <c r="J22" s="80">
        <f t="shared" si="1"/>
        <v>0</v>
      </c>
      <c r="K22" s="81">
        <f t="shared" si="2"/>
        <v>0</v>
      </c>
      <c r="L22" s="86"/>
      <c r="M22" s="86"/>
    </row>
    <row r="23" spans="1:13">
      <c r="A23" s="75">
        <v>13</v>
      </c>
      <c r="B23" s="91" t="s">
        <v>47</v>
      </c>
      <c r="C23" s="92"/>
      <c r="D23" s="92"/>
      <c r="E23" s="78" t="s">
        <v>13</v>
      </c>
      <c r="F23" s="79">
        <v>100</v>
      </c>
      <c r="G23" s="88"/>
      <c r="H23" s="80">
        <f t="shared" si="0"/>
        <v>0</v>
      </c>
      <c r="I23" s="75"/>
      <c r="J23" s="80">
        <f t="shared" si="1"/>
        <v>0</v>
      </c>
      <c r="K23" s="81">
        <f t="shared" si="2"/>
        <v>0</v>
      </c>
      <c r="L23" s="86"/>
      <c r="M23" s="86"/>
    </row>
    <row r="24" spans="1:13">
      <c r="A24" s="75">
        <v>14</v>
      </c>
      <c r="B24" s="91" t="s">
        <v>48</v>
      </c>
      <c r="C24" s="92"/>
      <c r="D24" s="92"/>
      <c r="E24" s="78" t="s">
        <v>13</v>
      </c>
      <c r="F24" s="79">
        <v>100</v>
      </c>
      <c r="G24" s="88"/>
      <c r="H24" s="80">
        <f t="shared" si="0"/>
        <v>0</v>
      </c>
      <c r="I24" s="75"/>
      <c r="J24" s="80">
        <f t="shared" si="1"/>
        <v>0</v>
      </c>
      <c r="K24" s="81">
        <f t="shared" si="2"/>
        <v>0</v>
      </c>
      <c r="L24" s="86"/>
      <c r="M24" s="86"/>
    </row>
    <row r="25" spans="1:13" ht="38.25">
      <c r="A25" s="75">
        <v>15</v>
      </c>
      <c r="B25" s="65" t="s">
        <v>49</v>
      </c>
      <c r="C25" s="55"/>
      <c r="D25" s="55"/>
      <c r="E25" s="78" t="s">
        <v>13</v>
      </c>
      <c r="F25" s="79">
        <v>240</v>
      </c>
      <c r="G25" s="88"/>
      <c r="H25" s="80">
        <f t="shared" si="0"/>
        <v>0</v>
      </c>
      <c r="I25" s="75"/>
      <c r="J25" s="80">
        <f t="shared" si="1"/>
        <v>0</v>
      </c>
      <c r="K25" s="81">
        <f t="shared" si="2"/>
        <v>0</v>
      </c>
      <c r="L25" s="86"/>
      <c r="M25" s="86"/>
    </row>
    <row r="26" spans="1:13" ht="38.25">
      <c r="A26" s="75">
        <v>16</v>
      </c>
      <c r="B26" s="65" t="s">
        <v>50</v>
      </c>
      <c r="C26" s="55"/>
      <c r="D26" s="55"/>
      <c r="E26" s="78" t="s">
        <v>13</v>
      </c>
      <c r="F26" s="79">
        <v>260</v>
      </c>
      <c r="G26" s="88"/>
      <c r="H26" s="80">
        <f t="shared" si="0"/>
        <v>0</v>
      </c>
      <c r="I26" s="75"/>
      <c r="J26" s="80">
        <f t="shared" si="1"/>
        <v>0</v>
      </c>
      <c r="K26" s="81">
        <f t="shared" si="2"/>
        <v>0</v>
      </c>
      <c r="L26" s="86"/>
      <c r="M26" s="86"/>
    </row>
    <row r="27" spans="1:13">
      <c r="A27" s="75">
        <v>17</v>
      </c>
      <c r="B27" s="91" t="s">
        <v>51</v>
      </c>
      <c r="C27" s="92"/>
      <c r="D27" s="92"/>
      <c r="E27" s="78" t="s">
        <v>13</v>
      </c>
      <c r="F27" s="79">
        <v>200</v>
      </c>
      <c r="G27" s="88"/>
      <c r="H27" s="80">
        <f t="shared" si="0"/>
        <v>0</v>
      </c>
      <c r="I27" s="75"/>
      <c r="J27" s="80">
        <f t="shared" si="1"/>
        <v>0</v>
      </c>
      <c r="K27" s="81">
        <f t="shared" si="2"/>
        <v>0</v>
      </c>
      <c r="L27" s="86"/>
      <c r="M27" s="86"/>
    </row>
    <row r="28" spans="1:13">
      <c r="A28" s="75">
        <v>18</v>
      </c>
      <c r="B28" s="65" t="s">
        <v>52</v>
      </c>
      <c r="C28" s="55"/>
      <c r="D28" s="55"/>
      <c r="E28" s="78" t="s">
        <v>13</v>
      </c>
      <c r="F28" s="79">
        <v>400</v>
      </c>
      <c r="G28" s="88"/>
      <c r="H28" s="80">
        <f t="shared" si="0"/>
        <v>0</v>
      </c>
      <c r="I28" s="75"/>
      <c r="J28" s="80">
        <f t="shared" si="1"/>
        <v>0</v>
      </c>
      <c r="K28" s="81">
        <f t="shared" si="2"/>
        <v>0</v>
      </c>
      <c r="L28" s="86"/>
      <c r="M28" s="86"/>
    </row>
    <row r="29" spans="1:13" ht="25.5">
      <c r="A29" s="75">
        <v>19</v>
      </c>
      <c r="B29" s="65" t="s">
        <v>53</v>
      </c>
      <c r="C29" s="55"/>
      <c r="D29" s="55"/>
      <c r="E29" s="78" t="s">
        <v>13</v>
      </c>
      <c r="F29" s="79">
        <v>200</v>
      </c>
      <c r="G29" s="88"/>
      <c r="H29" s="80">
        <f t="shared" si="0"/>
        <v>0</v>
      </c>
      <c r="I29" s="75"/>
      <c r="J29" s="80">
        <f t="shared" si="1"/>
        <v>0</v>
      </c>
      <c r="K29" s="81">
        <f t="shared" si="2"/>
        <v>0</v>
      </c>
      <c r="L29" s="86"/>
      <c r="M29" s="86"/>
    </row>
    <row r="30" spans="1:13" ht="51">
      <c r="A30" s="75">
        <v>20</v>
      </c>
      <c r="B30" s="65" t="s">
        <v>54</v>
      </c>
      <c r="C30" s="55"/>
      <c r="D30" s="55"/>
      <c r="E30" s="78" t="s">
        <v>13</v>
      </c>
      <c r="F30" s="79">
        <v>50</v>
      </c>
      <c r="G30" s="88"/>
      <c r="H30" s="80">
        <f t="shared" si="0"/>
        <v>0</v>
      </c>
      <c r="I30" s="75"/>
      <c r="J30" s="80">
        <f t="shared" si="1"/>
        <v>0</v>
      </c>
      <c r="K30" s="81">
        <f t="shared" si="2"/>
        <v>0</v>
      </c>
      <c r="L30" s="86"/>
      <c r="M30" s="86"/>
    </row>
    <row r="31" spans="1:13" ht="25.5">
      <c r="A31" s="75">
        <v>21</v>
      </c>
      <c r="B31" s="53" t="s">
        <v>55</v>
      </c>
      <c r="C31" s="53"/>
      <c r="D31" s="53"/>
      <c r="E31" s="78" t="s">
        <v>13</v>
      </c>
      <c r="F31" s="79">
        <v>30</v>
      </c>
      <c r="G31" s="88"/>
      <c r="H31" s="80">
        <f t="shared" si="0"/>
        <v>0</v>
      </c>
      <c r="I31" s="75"/>
      <c r="J31" s="80">
        <f t="shared" si="1"/>
        <v>0</v>
      </c>
      <c r="K31" s="81">
        <f t="shared" si="2"/>
        <v>0</v>
      </c>
      <c r="L31" s="86"/>
      <c r="M31" s="86"/>
    </row>
    <row r="32" spans="1:13" ht="25.5">
      <c r="A32" s="75">
        <v>22</v>
      </c>
      <c r="B32" s="53" t="s">
        <v>56</v>
      </c>
      <c r="C32" s="53"/>
      <c r="D32" s="53"/>
      <c r="E32" s="78" t="s">
        <v>13</v>
      </c>
      <c r="F32" s="79">
        <v>30</v>
      </c>
      <c r="G32" s="88"/>
      <c r="H32" s="80">
        <f t="shared" si="0"/>
        <v>0</v>
      </c>
      <c r="I32" s="75"/>
      <c r="J32" s="80">
        <f t="shared" si="1"/>
        <v>0</v>
      </c>
      <c r="K32" s="81">
        <f t="shared" si="2"/>
        <v>0</v>
      </c>
      <c r="L32" s="86"/>
      <c r="M32" s="86"/>
    </row>
    <row r="33" spans="1:13" ht="38.25">
      <c r="A33" s="75">
        <v>23</v>
      </c>
      <c r="B33" s="53" t="s">
        <v>57</v>
      </c>
      <c r="C33" s="53"/>
      <c r="D33" s="53"/>
      <c r="E33" s="78" t="s">
        <v>13</v>
      </c>
      <c r="F33" s="79">
        <v>20</v>
      </c>
      <c r="G33" s="88"/>
      <c r="H33" s="80">
        <f t="shared" si="0"/>
        <v>0</v>
      </c>
      <c r="I33" s="75"/>
      <c r="J33" s="80">
        <f t="shared" si="1"/>
        <v>0</v>
      </c>
      <c r="K33" s="81">
        <f t="shared" si="2"/>
        <v>0</v>
      </c>
      <c r="L33" s="86"/>
      <c r="M33" s="86"/>
    </row>
    <row r="34" spans="1:13" ht="38.25">
      <c r="A34" s="75">
        <v>24</v>
      </c>
      <c r="B34" s="53" t="s">
        <v>58</v>
      </c>
      <c r="C34" s="53"/>
      <c r="D34" s="53"/>
      <c r="E34" s="78" t="s">
        <v>13</v>
      </c>
      <c r="F34" s="79">
        <v>20</v>
      </c>
      <c r="G34" s="88"/>
      <c r="H34" s="80">
        <f t="shared" si="0"/>
        <v>0</v>
      </c>
      <c r="I34" s="75"/>
      <c r="J34" s="80">
        <f t="shared" si="1"/>
        <v>0</v>
      </c>
      <c r="K34" s="81">
        <f t="shared" si="2"/>
        <v>0</v>
      </c>
      <c r="L34" s="86"/>
      <c r="M34" s="86"/>
    </row>
    <row r="35" spans="1:13" ht="38.25">
      <c r="A35" s="75">
        <v>25</v>
      </c>
      <c r="B35" s="53" t="s">
        <v>59</v>
      </c>
      <c r="C35" s="53"/>
      <c r="D35" s="53"/>
      <c r="E35" s="78" t="s">
        <v>13</v>
      </c>
      <c r="F35" s="79">
        <v>40</v>
      </c>
      <c r="G35" s="88"/>
      <c r="H35" s="80">
        <f t="shared" si="0"/>
        <v>0</v>
      </c>
      <c r="I35" s="75"/>
      <c r="J35" s="80">
        <f t="shared" si="1"/>
        <v>0</v>
      </c>
      <c r="K35" s="81">
        <f t="shared" si="2"/>
        <v>0</v>
      </c>
      <c r="L35" s="86"/>
      <c r="M35" s="86"/>
    </row>
    <row r="36" spans="1:13">
      <c r="E36" s="136" t="s">
        <v>15</v>
      </c>
      <c r="F36" s="136"/>
      <c r="G36" s="136"/>
      <c r="H36" s="82">
        <f>SUM(H11:H35)</f>
        <v>0</v>
      </c>
      <c r="I36" s="93"/>
      <c r="J36" s="93"/>
      <c r="K36" s="82">
        <f>SUM(K11:K35)</f>
        <v>0</v>
      </c>
      <c r="L36" s="86"/>
      <c r="M36" s="86"/>
    </row>
    <row r="39" spans="1:13" ht="14.25" customHeight="1">
      <c r="J39" s="137"/>
      <c r="K39" s="137"/>
      <c r="L39" s="137"/>
      <c r="M39" s="70"/>
    </row>
    <row r="44" spans="1:13" ht="28.5" customHeight="1"/>
  </sheetData>
  <mergeCells count="17">
    <mergeCell ref="A8:A9"/>
    <mergeCell ref="B8:B9"/>
    <mergeCell ref="E8:E9"/>
    <mergeCell ref="F8:F9"/>
    <mergeCell ref="G8:G9"/>
    <mergeCell ref="C8:C9"/>
    <mergeCell ref="D8:D9"/>
    <mergeCell ref="A5:M5"/>
    <mergeCell ref="A6:M6"/>
    <mergeCell ref="A2:K2"/>
    <mergeCell ref="A1:K1"/>
    <mergeCell ref="A3:K3"/>
    <mergeCell ref="H8:H9"/>
    <mergeCell ref="I8:J8"/>
    <mergeCell ref="K8:K9"/>
    <mergeCell ref="E36:G36"/>
    <mergeCell ref="J39:L39"/>
  </mergeCells>
  <pageMargins left="0.70826771653543308" right="0.70826771653543308" top="1.1417322834645671" bottom="1.1417322834645671" header="0.74803149606299213" footer="0.74803149606299213"/>
  <pageSetup paperSize="9" scale="7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MJ19"/>
  <sheetViews>
    <sheetView zoomScaleNormal="100" workbookViewId="0">
      <selection activeCell="C15" sqref="C15"/>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2.5" style="69" customWidth="1"/>
    <col min="9" max="10" width="8.75" style="69" customWidth="1"/>
    <col min="11" max="11" width="13.12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231</v>
      </c>
      <c r="B6" s="139"/>
      <c r="C6" s="139"/>
      <c r="D6" s="139"/>
      <c r="E6" s="139"/>
      <c r="F6" s="139"/>
      <c r="G6" s="139"/>
      <c r="H6" s="139"/>
      <c r="I6" s="139"/>
      <c r="J6" s="139"/>
      <c r="K6" s="139"/>
    </row>
    <row r="7" spans="1:11">
      <c r="A7" s="68"/>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102">
      <c r="A11" s="75">
        <v>1</v>
      </c>
      <c r="B11" s="152" t="s">
        <v>298</v>
      </c>
      <c r="C11" s="77"/>
      <c r="D11" s="77"/>
      <c r="E11" s="78" t="s">
        <v>13</v>
      </c>
      <c r="F11" s="79">
        <v>600</v>
      </c>
      <c r="G11" s="94"/>
      <c r="H11" s="80">
        <f>ROUND(F11*G11,2)</f>
        <v>0</v>
      </c>
      <c r="I11" s="75"/>
      <c r="J11" s="80">
        <f>+H11*I11%</f>
        <v>0</v>
      </c>
      <c r="K11" s="81">
        <f>ROUND(H11+J11,2)</f>
        <v>0</v>
      </c>
    </row>
    <row r="14" spans="1:11" ht="14.25" customHeight="1">
      <c r="H14" s="137"/>
      <c r="I14" s="137"/>
      <c r="J14" s="137"/>
      <c r="K14" s="70"/>
    </row>
    <row r="19" ht="36" customHeight="1"/>
  </sheetData>
  <mergeCells count="16">
    <mergeCell ref="K8:K9"/>
    <mergeCell ref="A1:K1"/>
    <mergeCell ref="A2:K2"/>
    <mergeCell ref="A3:K3"/>
    <mergeCell ref="A5:K5"/>
    <mergeCell ref="A6:K6"/>
    <mergeCell ref="A8:A9"/>
    <mergeCell ref="B8:B9"/>
    <mergeCell ref="C8:C9"/>
    <mergeCell ref="D8:D9"/>
    <mergeCell ref="E8:E9"/>
    <mergeCell ref="H14:J14"/>
    <mergeCell ref="F8:F9"/>
    <mergeCell ref="G8:G9"/>
    <mergeCell ref="H8:H9"/>
    <mergeCell ref="I8:J8"/>
  </mergeCells>
  <pageMargins left="0.70000000000000007" right="0.70000000000000007" top="1.1437007874015745" bottom="1.1437007874015745" header="0.74999999999999989" footer="0.74999999999999989"/>
  <pageSetup paperSize="9" scale="8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J34"/>
  <sheetViews>
    <sheetView zoomScaleNormal="100" workbookViewId="0">
      <selection activeCell="B14" sqref="B14"/>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9.5" style="69" customWidth="1"/>
    <col min="9" max="10" width="8.75" style="69" customWidth="1"/>
    <col min="11" max="11" width="9.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232</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38.25">
      <c r="A11" s="75">
        <v>1</v>
      </c>
      <c r="B11" s="95" t="s">
        <v>60</v>
      </c>
      <c r="C11" s="74"/>
      <c r="D11" s="74"/>
      <c r="E11" s="77" t="s">
        <v>13</v>
      </c>
      <c r="F11" s="77">
        <v>20</v>
      </c>
      <c r="G11" s="96"/>
      <c r="H11" s="80">
        <f t="shared" ref="H11:H18" si="0">ROUND(F11*G11,2)</f>
        <v>0</v>
      </c>
      <c r="I11" s="75"/>
      <c r="J11" s="80">
        <f t="shared" ref="J11:J18" si="1">+H11*I11%</f>
        <v>0</v>
      </c>
      <c r="K11" s="81">
        <f t="shared" ref="K11:K18" si="2">ROUND(H11+J11,2)</f>
        <v>0</v>
      </c>
    </row>
    <row r="12" spans="1:11" ht="38.25">
      <c r="A12" s="75">
        <v>2</v>
      </c>
      <c r="B12" s="95" t="s">
        <v>61</v>
      </c>
      <c r="C12" s="74"/>
      <c r="D12" s="74"/>
      <c r="E12" s="77" t="s">
        <v>13</v>
      </c>
      <c r="F12" s="77">
        <v>20</v>
      </c>
      <c r="G12" s="96"/>
      <c r="H12" s="80">
        <f t="shared" si="0"/>
        <v>0</v>
      </c>
      <c r="I12" s="75"/>
      <c r="J12" s="80">
        <f t="shared" si="1"/>
        <v>0</v>
      </c>
      <c r="K12" s="81">
        <f t="shared" si="2"/>
        <v>0</v>
      </c>
    </row>
    <row r="13" spans="1:11" ht="38.25">
      <c r="A13" s="75">
        <v>3</v>
      </c>
      <c r="B13" s="95" t="s">
        <v>62</v>
      </c>
      <c r="C13" s="74"/>
      <c r="D13" s="74"/>
      <c r="E13" s="77" t="s">
        <v>13</v>
      </c>
      <c r="F13" s="77">
        <v>20</v>
      </c>
      <c r="G13" s="96"/>
      <c r="H13" s="80">
        <f t="shared" si="0"/>
        <v>0</v>
      </c>
      <c r="I13" s="75"/>
      <c r="J13" s="80">
        <f t="shared" si="1"/>
        <v>0</v>
      </c>
      <c r="K13" s="81">
        <f t="shared" si="2"/>
        <v>0</v>
      </c>
    </row>
    <row r="14" spans="1:11" ht="25.5">
      <c r="A14" s="75">
        <v>4</v>
      </c>
      <c r="B14" s="54" t="s">
        <v>63</v>
      </c>
      <c r="C14" s="74"/>
      <c r="D14" s="74"/>
      <c r="E14" s="77" t="s">
        <v>13</v>
      </c>
      <c r="F14" s="77">
        <v>800</v>
      </c>
      <c r="G14" s="96"/>
      <c r="H14" s="80">
        <f t="shared" si="0"/>
        <v>0</v>
      </c>
      <c r="I14" s="75"/>
      <c r="J14" s="80">
        <f t="shared" si="1"/>
        <v>0</v>
      </c>
      <c r="K14" s="81">
        <f t="shared" si="2"/>
        <v>0</v>
      </c>
    </row>
    <row r="15" spans="1:11" ht="38.25">
      <c r="A15" s="75">
        <v>5</v>
      </c>
      <c r="B15" s="55" t="s">
        <v>64</v>
      </c>
      <c r="C15" s="74"/>
      <c r="D15" s="74"/>
      <c r="E15" s="77" t="s">
        <v>13</v>
      </c>
      <c r="F15" s="77">
        <v>160</v>
      </c>
      <c r="G15" s="96"/>
      <c r="H15" s="80">
        <f t="shared" si="0"/>
        <v>0</v>
      </c>
      <c r="I15" s="75"/>
      <c r="J15" s="80">
        <f t="shared" si="1"/>
        <v>0</v>
      </c>
      <c r="K15" s="81">
        <f t="shared" si="2"/>
        <v>0</v>
      </c>
    </row>
    <row r="16" spans="1:11" ht="51">
      <c r="A16" s="75">
        <v>6</v>
      </c>
      <c r="B16" s="55" t="s">
        <v>65</v>
      </c>
      <c r="C16" s="74"/>
      <c r="D16" s="74"/>
      <c r="E16" s="77" t="s">
        <v>13</v>
      </c>
      <c r="F16" s="77">
        <v>100</v>
      </c>
      <c r="G16" s="96"/>
      <c r="H16" s="80">
        <f t="shared" si="0"/>
        <v>0</v>
      </c>
      <c r="I16" s="75"/>
      <c r="J16" s="80">
        <f t="shared" si="1"/>
        <v>0</v>
      </c>
      <c r="K16" s="81">
        <f t="shared" si="2"/>
        <v>0</v>
      </c>
    </row>
    <row r="17" spans="1:11" ht="25.5">
      <c r="A17" s="75">
        <v>7</v>
      </c>
      <c r="B17" s="53" t="s">
        <v>66</v>
      </c>
      <c r="C17" s="77"/>
      <c r="D17" s="77"/>
      <c r="E17" s="78" t="s">
        <v>13</v>
      </c>
      <c r="F17" s="79">
        <v>1200</v>
      </c>
      <c r="G17" s="96"/>
      <c r="H17" s="80">
        <f t="shared" si="0"/>
        <v>0</v>
      </c>
      <c r="I17" s="75"/>
      <c r="J17" s="80">
        <f t="shared" si="1"/>
        <v>0</v>
      </c>
      <c r="K17" s="81">
        <f t="shared" si="2"/>
        <v>0</v>
      </c>
    </row>
    <row r="18" spans="1:11" ht="25.5">
      <c r="A18" s="75">
        <v>8</v>
      </c>
      <c r="B18" s="53" t="s">
        <v>67</v>
      </c>
      <c r="C18" s="77"/>
      <c r="D18" s="77"/>
      <c r="E18" s="78" t="s">
        <v>13</v>
      </c>
      <c r="F18" s="79">
        <v>1200</v>
      </c>
      <c r="G18" s="96"/>
      <c r="H18" s="80">
        <f t="shared" si="0"/>
        <v>0</v>
      </c>
      <c r="I18" s="75"/>
      <c r="J18" s="80">
        <f t="shared" si="1"/>
        <v>0</v>
      </c>
      <c r="K18" s="81">
        <f t="shared" si="2"/>
        <v>0</v>
      </c>
    </row>
    <row r="19" spans="1:11">
      <c r="A19" s="86"/>
      <c r="E19" s="136" t="s">
        <v>15</v>
      </c>
      <c r="F19" s="136"/>
      <c r="G19" s="136"/>
      <c r="H19" s="82">
        <f>SUM(H17:H18)</f>
        <v>0</v>
      </c>
      <c r="I19" s="93"/>
      <c r="J19" s="93"/>
      <c r="K19" s="82">
        <f>SUM(K17:K18)</f>
        <v>0</v>
      </c>
    </row>
    <row r="20" spans="1:11">
      <c r="A20" s="86"/>
      <c r="B20" s="86"/>
      <c r="C20" s="86"/>
      <c r="D20" s="86"/>
      <c r="E20" s="86"/>
      <c r="F20" s="86"/>
      <c r="G20" s="86"/>
      <c r="H20" s="86"/>
      <c r="I20" s="86"/>
      <c r="J20" s="86"/>
      <c r="K20" s="86"/>
    </row>
    <row r="21" spans="1:11">
      <c r="A21" s="86"/>
      <c r="B21" s="86"/>
      <c r="C21" s="86"/>
      <c r="D21" s="86"/>
      <c r="E21" s="86"/>
      <c r="F21" s="86"/>
      <c r="G21" s="86"/>
      <c r="H21" s="86"/>
      <c r="I21" s="86"/>
      <c r="J21" s="86"/>
      <c r="K21" s="86"/>
    </row>
    <row r="22" spans="1:11">
      <c r="A22" s="86"/>
      <c r="B22" s="86"/>
      <c r="C22" s="86"/>
      <c r="D22" s="86"/>
      <c r="E22" s="86"/>
      <c r="F22" s="86"/>
      <c r="G22" s="86"/>
      <c r="H22" s="86"/>
      <c r="I22" s="86"/>
      <c r="J22" s="86"/>
      <c r="K22" s="86"/>
    </row>
    <row r="23" spans="1:11">
      <c r="A23" s="86"/>
      <c r="B23" s="86"/>
      <c r="C23" s="86"/>
      <c r="D23" s="86"/>
      <c r="E23" s="86"/>
      <c r="F23" s="86"/>
      <c r="G23" s="86"/>
      <c r="H23" s="86"/>
      <c r="I23" s="86"/>
      <c r="J23" s="86"/>
      <c r="K23" s="86"/>
    </row>
    <row r="24" spans="1:11">
      <c r="A24" s="86"/>
      <c r="B24" s="86"/>
      <c r="C24" s="86"/>
      <c r="D24" s="86"/>
      <c r="E24" s="86"/>
      <c r="F24" s="86"/>
      <c r="G24" s="86"/>
      <c r="H24" s="86"/>
      <c r="I24" s="86"/>
      <c r="J24" s="86"/>
      <c r="K24" s="86"/>
    </row>
    <row r="25" spans="1:11">
      <c r="B25" s="86"/>
      <c r="C25" s="86"/>
      <c r="D25" s="86"/>
      <c r="E25" s="86"/>
      <c r="F25" s="86"/>
      <c r="G25" s="86"/>
      <c r="H25" s="86"/>
      <c r="I25" s="86"/>
      <c r="J25" s="86"/>
      <c r="K25" s="86"/>
    </row>
    <row r="26" spans="1:11">
      <c r="B26" s="98"/>
      <c r="E26" s="71"/>
      <c r="H26" s="99"/>
      <c r="K26" s="99"/>
    </row>
    <row r="27" spans="1:11">
      <c r="B27" s="98"/>
    </row>
    <row r="29" spans="1:11" ht="14.25" customHeight="1">
      <c r="H29" s="137"/>
      <c r="I29" s="137"/>
      <c r="J29" s="137"/>
      <c r="K29" s="70"/>
    </row>
    <row r="34" ht="33.75" customHeight="1"/>
  </sheetData>
  <mergeCells count="17">
    <mergeCell ref="K8:K9"/>
    <mergeCell ref="E19:G19"/>
    <mergeCell ref="A1:K1"/>
    <mergeCell ref="A2:K2"/>
    <mergeCell ref="A3:K3"/>
    <mergeCell ref="A5:K5"/>
    <mergeCell ref="A6:K6"/>
    <mergeCell ref="A8:A9"/>
    <mergeCell ref="B8:B9"/>
    <mergeCell ref="C8:C9"/>
    <mergeCell ref="D8:D9"/>
    <mergeCell ref="E8:E9"/>
    <mergeCell ref="H29:J29"/>
    <mergeCell ref="F8:F9"/>
    <mergeCell ref="G8:G9"/>
    <mergeCell ref="H8:H9"/>
    <mergeCell ref="I8:J8"/>
  </mergeCells>
  <pageMargins left="0.70826771653543308" right="0.70826771653543308" top="1.1417322834645671" bottom="1.1417322834645671" header="0.74803149606299213" footer="0.74803149606299213"/>
  <pageSetup paperSize="9" scale="9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J22"/>
  <sheetViews>
    <sheetView zoomScaleNormal="100" workbookViewId="0">
      <selection activeCell="H31" sqref="H31"/>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75" style="69" customWidth="1"/>
    <col min="9" max="10" width="8.75" style="69" customWidth="1"/>
    <col min="11" max="11" width="11"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233</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ht="102">
      <c r="A11" s="75">
        <v>1</v>
      </c>
      <c r="B11" s="65" t="s">
        <v>68</v>
      </c>
      <c r="C11" s="74"/>
      <c r="D11" s="74"/>
      <c r="E11" s="75" t="s">
        <v>13</v>
      </c>
      <c r="F11" s="75">
        <v>160</v>
      </c>
      <c r="G11" s="80"/>
      <c r="H11" s="80">
        <f>ROUND(F11*G11,2)</f>
        <v>0</v>
      </c>
      <c r="I11" s="75"/>
      <c r="J11" s="80">
        <f>+H11*I11%</f>
        <v>0</v>
      </c>
      <c r="K11" s="81">
        <f>ROUND(H11+J11,2)</f>
        <v>0</v>
      </c>
    </row>
    <row r="12" spans="1:11" ht="89.25">
      <c r="A12" s="75">
        <v>2</v>
      </c>
      <c r="B12" s="67" t="s">
        <v>69</v>
      </c>
      <c r="C12" s="74"/>
      <c r="D12" s="74"/>
      <c r="E12" s="75" t="s">
        <v>13</v>
      </c>
      <c r="F12" s="75">
        <v>80</v>
      </c>
      <c r="G12" s="80"/>
      <c r="H12" s="80">
        <f>ROUND(F12*G12,2)</f>
        <v>0</v>
      </c>
      <c r="I12" s="75"/>
      <c r="J12" s="80">
        <f>+H12*I12%</f>
        <v>0</v>
      </c>
      <c r="K12" s="81">
        <f>ROUND(H12+J12,2)</f>
        <v>0</v>
      </c>
    </row>
    <row r="13" spans="1:11" ht="114.75">
      <c r="A13" s="75">
        <v>3</v>
      </c>
      <c r="B13" s="65" t="s">
        <v>70</v>
      </c>
      <c r="C13" s="77"/>
      <c r="D13" s="77"/>
      <c r="E13" s="78" t="s">
        <v>13</v>
      </c>
      <c r="F13" s="79">
        <v>200</v>
      </c>
      <c r="G13" s="80"/>
      <c r="H13" s="80">
        <f>ROUND(F13*G13,2)</f>
        <v>0</v>
      </c>
      <c r="I13" s="75"/>
      <c r="J13" s="80">
        <f>+H13*I13%</f>
        <v>0</v>
      </c>
      <c r="K13" s="81">
        <f>ROUND(H13+J13,2)</f>
        <v>0</v>
      </c>
    </row>
    <row r="14" spans="1:11">
      <c r="E14" s="136" t="s">
        <v>15</v>
      </c>
      <c r="F14" s="136"/>
      <c r="G14" s="136"/>
      <c r="H14" s="82">
        <f>SUM(H11:H13)</f>
        <v>0</v>
      </c>
      <c r="I14" s="93"/>
      <c r="J14" s="93"/>
      <c r="K14" s="100">
        <f>SUM(K11:K13)</f>
        <v>0</v>
      </c>
    </row>
    <row r="17" spans="4:11" ht="14.25" customHeight="1">
      <c r="H17" s="137"/>
      <c r="I17" s="137"/>
      <c r="J17" s="137"/>
      <c r="K17" s="70"/>
    </row>
    <row r="18" spans="4:11">
      <c r="D18" s="101"/>
      <c r="E18" s="101"/>
      <c r="F18" s="101"/>
      <c r="G18" s="101"/>
    </row>
    <row r="22" spans="4:11" ht="31.5" customHeight="1"/>
  </sheetData>
  <mergeCells count="17">
    <mergeCell ref="K8:K9"/>
    <mergeCell ref="E14:G14"/>
    <mergeCell ref="A1:K1"/>
    <mergeCell ref="A2:K2"/>
    <mergeCell ref="A3:K3"/>
    <mergeCell ref="A5:K5"/>
    <mergeCell ref="A6:K6"/>
    <mergeCell ref="A8:A9"/>
    <mergeCell ref="B8:B9"/>
    <mergeCell ref="C8:C9"/>
    <mergeCell ref="D8:D9"/>
    <mergeCell ref="E8:E9"/>
    <mergeCell ref="H17:J17"/>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J38"/>
  <sheetViews>
    <sheetView topLeftCell="A22" zoomScaleNormal="100" workbookViewId="0">
      <selection activeCell="B27" sqref="B27"/>
    </sheetView>
  </sheetViews>
  <sheetFormatPr defaultRowHeight="12.75"/>
  <cols>
    <col min="1" max="1" width="6.375" style="69" customWidth="1"/>
    <col min="2" max="2" width="38.25" style="69" customWidth="1"/>
    <col min="3" max="3" width="15.25" style="69" customWidth="1"/>
    <col min="4" max="4" width="10" style="69" customWidth="1"/>
    <col min="5" max="5" width="5.75" style="69" customWidth="1"/>
    <col min="6" max="6" width="10.375" style="69" customWidth="1"/>
    <col min="7" max="7" width="8.75" style="69" customWidth="1"/>
    <col min="8" max="8" width="10.375" style="69" customWidth="1"/>
    <col min="9" max="10" width="8.75" style="69" customWidth="1"/>
    <col min="11" max="11" width="10.375" style="69" customWidth="1"/>
    <col min="12" max="1024" width="8.75" style="69" customWidth="1"/>
    <col min="1025" max="16384" width="9" style="86"/>
  </cols>
  <sheetData>
    <row r="1" spans="1:11" s="69" customFormat="1" ht="15" customHeight="1">
      <c r="A1" s="139" t="s">
        <v>214</v>
      </c>
      <c r="B1" s="139"/>
      <c r="C1" s="139"/>
      <c r="D1" s="139"/>
      <c r="E1" s="139"/>
      <c r="F1" s="139"/>
      <c r="G1" s="139"/>
      <c r="H1" s="139"/>
      <c r="I1" s="139"/>
      <c r="J1" s="139"/>
      <c r="K1" s="139"/>
    </row>
    <row r="2" spans="1:11" s="69" customFormat="1" ht="15" customHeight="1">
      <c r="A2" s="140" t="s">
        <v>215</v>
      </c>
      <c r="B2" s="140"/>
      <c r="C2" s="140"/>
      <c r="D2" s="140"/>
      <c r="E2" s="140"/>
      <c r="F2" s="140"/>
      <c r="G2" s="140"/>
      <c r="H2" s="140"/>
      <c r="I2" s="140"/>
      <c r="J2" s="140"/>
      <c r="K2" s="140"/>
    </row>
    <row r="3" spans="1:11" s="69" customFormat="1" ht="28.5" customHeight="1">
      <c r="A3" s="141" t="s">
        <v>259</v>
      </c>
      <c r="B3" s="141"/>
      <c r="C3" s="141"/>
      <c r="D3" s="141"/>
      <c r="E3" s="141"/>
      <c r="F3" s="141"/>
      <c r="G3" s="141"/>
      <c r="H3" s="141"/>
      <c r="I3" s="141"/>
      <c r="J3" s="141"/>
      <c r="K3" s="141"/>
    </row>
    <row r="4" spans="1:11" s="69" customFormat="1">
      <c r="A4" s="70"/>
      <c r="B4" s="70"/>
      <c r="C4" s="70"/>
      <c r="D4" s="70"/>
      <c r="E4" s="70"/>
      <c r="F4" s="70"/>
      <c r="G4" s="70"/>
      <c r="H4" s="70"/>
      <c r="I4" s="70"/>
      <c r="J4" s="70"/>
      <c r="K4" s="70"/>
    </row>
    <row r="5" spans="1:11" s="69" customFormat="1">
      <c r="A5" s="138" t="s">
        <v>0</v>
      </c>
      <c r="B5" s="138"/>
      <c r="C5" s="138"/>
      <c r="D5" s="138"/>
      <c r="E5" s="138"/>
      <c r="F5" s="138"/>
      <c r="G5" s="138"/>
      <c r="H5" s="138"/>
      <c r="I5" s="138"/>
      <c r="J5" s="138"/>
      <c r="K5" s="138"/>
    </row>
    <row r="6" spans="1:11">
      <c r="A6" s="139" t="s">
        <v>234</v>
      </c>
      <c r="B6" s="139"/>
      <c r="C6" s="139"/>
      <c r="D6" s="139"/>
      <c r="E6" s="139"/>
      <c r="F6" s="139"/>
      <c r="G6" s="139"/>
      <c r="H6" s="139"/>
      <c r="I6" s="139"/>
      <c r="J6" s="139"/>
      <c r="K6" s="139"/>
    </row>
    <row r="8" spans="1:11" ht="14.25" customHeight="1">
      <c r="A8" s="142" t="s">
        <v>1</v>
      </c>
      <c r="B8" s="142" t="s">
        <v>2</v>
      </c>
      <c r="C8" s="135" t="s">
        <v>3</v>
      </c>
      <c r="D8" s="135" t="s">
        <v>4</v>
      </c>
      <c r="E8" s="142" t="s">
        <v>5</v>
      </c>
      <c r="F8" s="142" t="s">
        <v>6</v>
      </c>
      <c r="G8" s="135" t="s">
        <v>7</v>
      </c>
      <c r="H8" s="135" t="s">
        <v>8</v>
      </c>
      <c r="I8" s="135" t="s">
        <v>9</v>
      </c>
      <c r="J8" s="135"/>
      <c r="K8" s="135" t="s">
        <v>10</v>
      </c>
    </row>
    <row r="9" spans="1:11" ht="25.5">
      <c r="A9" s="142"/>
      <c r="B9" s="142"/>
      <c r="C9" s="135"/>
      <c r="D9" s="135"/>
      <c r="E9" s="142"/>
      <c r="F9" s="142"/>
      <c r="G9" s="135"/>
      <c r="H9" s="135"/>
      <c r="I9" s="73" t="s">
        <v>11</v>
      </c>
      <c r="J9" s="73" t="s">
        <v>12</v>
      </c>
      <c r="K9" s="135"/>
    </row>
    <row r="10" spans="1:11">
      <c r="A10" s="72">
        <v>1</v>
      </c>
      <c r="B10" s="72">
        <v>2</v>
      </c>
      <c r="C10" s="72">
        <v>3</v>
      </c>
      <c r="D10" s="72">
        <v>4</v>
      </c>
      <c r="E10" s="72">
        <v>5</v>
      </c>
      <c r="F10" s="72">
        <v>6</v>
      </c>
      <c r="G10" s="72">
        <v>7</v>
      </c>
      <c r="H10" s="72" t="s">
        <v>217</v>
      </c>
      <c r="I10" s="72">
        <v>9</v>
      </c>
      <c r="J10" s="72" t="s">
        <v>218</v>
      </c>
      <c r="K10" s="72" t="s">
        <v>219</v>
      </c>
    </row>
    <row r="11" spans="1:11">
      <c r="A11" s="102">
        <v>1</v>
      </c>
      <c r="B11" s="103" t="s">
        <v>71</v>
      </c>
      <c r="C11" s="104"/>
      <c r="D11" s="77"/>
      <c r="E11" s="78" t="s">
        <v>16</v>
      </c>
      <c r="F11" s="79">
        <v>140</v>
      </c>
      <c r="G11" s="80"/>
      <c r="H11" s="80">
        <f t="shared" ref="H11:H29" si="0">ROUND(F11*G11,2)</f>
        <v>0</v>
      </c>
      <c r="I11" s="75"/>
      <c r="J11" s="80">
        <f t="shared" ref="J11:J29" si="1">+H11*I11%</f>
        <v>0</v>
      </c>
      <c r="K11" s="81">
        <f t="shared" ref="K11:K29" si="2">ROUND(H11+J11,2)</f>
        <v>0</v>
      </c>
    </row>
    <row r="12" spans="1:11">
      <c r="A12" s="102">
        <v>2</v>
      </c>
      <c r="B12" s="103" t="s">
        <v>72</v>
      </c>
      <c r="C12" s="104"/>
      <c r="D12" s="77"/>
      <c r="E12" s="78" t="s">
        <v>16</v>
      </c>
      <c r="F12" s="79">
        <v>40</v>
      </c>
      <c r="G12" s="80"/>
      <c r="H12" s="80">
        <f t="shared" si="0"/>
        <v>0</v>
      </c>
      <c r="I12" s="75"/>
      <c r="J12" s="80">
        <f t="shared" si="1"/>
        <v>0</v>
      </c>
      <c r="K12" s="81">
        <f t="shared" si="2"/>
        <v>0</v>
      </c>
    </row>
    <row r="13" spans="1:11">
      <c r="A13" s="102">
        <v>3</v>
      </c>
      <c r="B13" s="103" t="s">
        <v>73</v>
      </c>
      <c r="C13" s="104"/>
      <c r="D13" s="77"/>
      <c r="E13" s="78" t="s">
        <v>16</v>
      </c>
      <c r="F13" s="79">
        <v>200</v>
      </c>
      <c r="G13" s="80"/>
      <c r="H13" s="80">
        <f t="shared" si="0"/>
        <v>0</v>
      </c>
      <c r="I13" s="75"/>
      <c r="J13" s="80">
        <f t="shared" si="1"/>
        <v>0</v>
      </c>
      <c r="K13" s="81">
        <f t="shared" si="2"/>
        <v>0</v>
      </c>
    </row>
    <row r="14" spans="1:11">
      <c r="A14" s="102">
        <v>4</v>
      </c>
      <c r="B14" s="103" t="s">
        <v>74</v>
      </c>
      <c r="C14" s="104"/>
      <c r="D14" s="77"/>
      <c r="E14" s="78" t="s">
        <v>16</v>
      </c>
      <c r="F14" s="79">
        <v>300</v>
      </c>
      <c r="G14" s="80"/>
      <c r="H14" s="80">
        <f t="shared" si="0"/>
        <v>0</v>
      </c>
      <c r="I14" s="75"/>
      <c r="J14" s="80">
        <f t="shared" si="1"/>
        <v>0</v>
      </c>
      <c r="K14" s="81">
        <f t="shared" si="2"/>
        <v>0</v>
      </c>
    </row>
    <row r="15" spans="1:11">
      <c r="A15" s="102">
        <v>5</v>
      </c>
      <c r="B15" s="103" t="s">
        <v>75</v>
      </c>
      <c r="C15" s="104"/>
      <c r="D15" s="77"/>
      <c r="E15" s="78" t="s">
        <v>16</v>
      </c>
      <c r="F15" s="79">
        <v>300</v>
      </c>
      <c r="G15" s="80"/>
      <c r="H15" s="80">
        <f t="shared" si="0"/>
        <v>0</v>
      </c>
      <c r="I15" s="75"/>
      <c r="J15" s="80">
        <f t="shared" si="1"/>
        <v>0</v>
      </c>
      <c r="K15" s="81">
        <f t="shared" si="2"/>
        <v>0</v>
      </c>
    </row>
    <row r="16" spans="1:11">
      <c r="A16" s="102">
        <v>7</v>
      </c>
      <c r="B16" s="103" t="s">
        <v>76</v>
      </c>
      <c r="C16" s="104"/>
      <c r="D16" s="77"/>
      <c r="E16" s="78" t="s">
        <v>16</v>
      </c>
      <c r="F16" s="79">
        <v>800</v>
      </c>
      <c r="G16" s="80"/>
      <c r="H16" s="80">
        <f t="shared" si="0"/>
        <v>0</v>
      </c>
      <c r="I16" s="75"/>
      <c r="J16" s="80">
        <f t="shared" si="1"/>
        <v>0</v>
      </c>
      <c r="K16" s="81">
        <f t="shared" si="2"/>
        <v>0</v>
      </c>
    </row>
    <row r="17" spans="1:11">
      <c r="A17" s="102">
        <v>8</v>
      </c>
      <c r="B17" s="53" t="s">
        <v>77</v>
      </c>
      <c r="C17" s="77"/>
      <c r="D17" s="77"/>
      <c r="E17" s="151" t="s">
        <v>13</v>
      </c>
      <c r="F17" s="79">
        <v>26000</v>
      </c>
      <c r="G17" s="80"/>
      <c r="H17" s="80">
        <f t="shared" si="0"/>
        <v>0</v>
      </c>
      <c r="I17" s="75"/>
      <c r="J17" s="80">
        <f t="shared" si="1"/>
        <v>0</v>
      </c>
      <c r="K17" s="81">
        <f t="shared" si="2"/>
        <v>0</v>
      </c>
    </row>
    <row r="18" spans="1:11">
      <c r="A18" s="102">
        <v>9</v>
      </c>
      <c r="B18" s="53" t="s">
        <v>78</v>
      </c>
      <c r="C18" s="77"/>
      <c r="D18" s="77"/>
      <c r="E18" s="78" t="s">
        <v>13</v>
      </c>
      <c r="F18" s="79">
        <v>54000</v>
      </c>
      <c r="G18" s="80"/>
      <c r="H18" s="80">
        <f t="shared" si="0"/>
        <v>0</v>
      </c>
      <c r="I18" s="75"/>
      <c r="J18" s="80">
        <f t="shared" si="1"/>
        <v>0</v>
      </c>
      <c r="K18" s="81">
        <f t="shared" si="2"/>
        <v>0</v>
      </c>
    </row>
    <row r="19" spans="1:11">
      <c r="A19" s="102">
        <v>10</v>
      </c>
      <c r="B19" s="53" t="s">
        <v>79</v>
      </c>
      <c r="C19" s="77"/>
      <c r="D19" s="77"/>
      <c r="E19" s="78" t="s">
        <v>13</v>
      </c>
      <c r="F19" s="79">
        <v>70000</v>
      </c>
      <c r="G19" s="80"/>
      <c r="H19" s="80">
        <f t="shared" si="0"/>
        <v>0</v>
      </c>
      <c r="I19" s="75"/>
      <c r="J19" s="80">
        <f t="shared" si="1"/>
        <v>0</v>
      </c>
      <c r="K19" s="81">
        <f t="shared" si="2"/>
        <v>0</v>
      </c>
    </row>
    <row r="20" spans="1:11">
      <c r="A20" s="102">
        <v>11</v>
      </c>
      <c r="B20" s="53" t="s">
        <v>80</v>
      </c>
      <c r="C20" s="77"/>
      <c r="D20" s="77"/>
      <c r="E20" s="78" t="s">
        <v>13</v>
      </c>
      <c r="F20" s="79">
        <v>60000</v>
      </c>
      <c r="G20" s="80"/>
      <c r="H20" s="80">
        <f t="shared" si="0"/>
        <v>0</v>
      </c>
      <c r="I20" s="75"/>
      <c r="J20" s="80">
        <f t="shared" si="1"/>
        <v>0</v>
      </c>
      <c r="K20" s="81">
        <f t="shared" si="2"/>
        <v>0</v>
      </c>
    </row>
    <row r="21" spans="1:11" ht="25.5">
      <c r="A21" s="102">
        <v>12</v>
      </c>
      <c r="B21" s="53" t="s">
        <v>81</v>
      </c>
      <c r="C21" s="77"/>
      <c r="D21" s="77"/>
      <c r="E21" s="78" t="s">
        <v>16</v>
      </c>
      <c r="F21" s="79">
        <v>40</v>
      </c>
      <c r="G21" s="80"/>
      <c r="H21" s="80">
        <f t="shared" si="0"/>
        <v>0</v>
      </c>
      <c r="I21" s="75"/>
      <c r="J21" s="80">
        <f t="shared" si="1"/>
        <v>0</v>
      </c>
      <c r="K21" s="81">
        <f t="shared" si="2"/>
        <v>0</v>
      </c>
    </row>
    <row r="22" spans="1:11" ht="89.25">
      <c r="A22" s="102">
        <v>13</v>
      </c>
      <c r="B22" s="53" t="s">
        <v>82</v>
      </c>
      <c r="C22" s="77"/>
      <c r="D22" s="77"/>
      <c r="E22" s="78" t="s">
        <v>13</v>
      </c>
      <c r="F22" s="79">
        <v>4000</v>
      </c>
      <c r="G22" s="80"/>
      <c r="H22" s="80">
        <f t="shared" si="0"/>
        <v>0</v>
      </c>
      <c r="I22" s="75"/>
      <c r="J22" s="80">
        <f t="shared" si="1"/>
        <v>0</v>
      </c>
      <c r="K22" s="81">
        <f t="shared" si="2"/>
        <v>0</v>
      </c>
    </row>
    <row r="23" spans="1:11" ht="76.5">
      <c r="A23" s="102">
        <v>14</v>
      </c>
      <c r="B23" s="53" t="s">
        <v>83</v>
      </c>
      <c r="C23" s="77"/>
      <c r="D23" s="77"/>
      <c r="E23" s="78" t="s">
        <v>13</v>
      </c>
      <c r="F23" s="79">
        <v>2000</v>
      </c>
      <c r="G23" s="80"/>
      <c r="H23" s="80">
        <f t="shared" si="0"/>
        <v>0</v>
      </c>
      <c r="I23" s="75"/>
      <c r="J23" s="80">
        <f t="shared" si="1"/>
        <v>0</v>
      </c>
      <c r="K23" s="81">
        <f t="shared" si="2"/>
        <v>0</v>
      </c>
    </row>
    <row r="24" spans="1:11" ht="104.45" customHeight="1">
      <c r="A24" s="102">
        <v>15</v>
      </c>
      <c r="B24" s="53" t="s">
        <v>295</v>
      </c>
      <c r="C24" s="77"/>
      <c r="D24" s="77"/>
      <c r="E24" s="78" t="s">
        <v>13</v>
      </c>
      <c r="F24" s="79">
        <v>1200</v>
      </c>
      <c r="G24" s="80"/>
      <c r="H24" s="80">
        <f t="shared" si="0"/>
        <v>0</v>
      </c>
      <c r="I24" s="75"/>
      <c r="J24" s="80">
        <f t="shared" si="1"/>
        <v>0</v>
      </c>
      <c r="K24" s="81">
        <f t="shared" si="2"/>
        <v>0</v>
      </c>
    </row>
    <row r="25" spans="1:11" ht="25.5">
      <c r="A25" s="102">
        <v>16</v>
      </c>
      <c r="B25" s="53" t="s">
        <v>299</v>
      </c>
      <c r="C25" s="77"/>
      <c r="D25" s="77"/>
      <c r="E25" s="78" t="s">
        <v>13</v>
      </c>
      <c r="F25" s="79">
        <v>2400</v>
      </c>
      <c r="G25" s="80"/>
      <c r="H25" s="80">
        <f t="shared" si="0"/>
        <v>0</v>
      </c>
      <c r="I25" s="75"/>
      <c r="J25" s="80">
        <f t="shared" si="1"/>
        <v>0</v>
      </c>
      <c r="K25" s="81">
        <f t="shared" si="2"/>
        <v>0</v>
      </c>
    </row>
    <row r="26" spans="1:11" ht="25.5">
      <c r="A26" s="102">
        <v>17</v>
      </c>
      <c r="B26" s="53" t="s">
        <v>300</v>
      </c>
      <c r="C26" s="77"/>
      <c r="D26" s="77"/>
      <c r="E26" s="78" t="s">
        <v>13</v>
      </c>
      <c r="F26" s="79">
        <v>2000</v>
      </c>
      <c r="G26" s="80"/>
      <c r="H26" s="80">
        <f t="shared" si="0"/>
        <v>0</v>
      </c>
      <c r="I26" s="75"/>
      <c r="J26" s="80">
        <f t="shared" si="1"/>
        <v>0</v>
      </c>
      <c r="K26" s="81">
        <f t="shared" si="2"/>
        <v>0</v>
      </c>
    </row>
    <row r="27" spans="1:11" ht="51">
      <c r="A27" s="102">
        <v>18</v>
      </c>
      <c r="B27" s="53" t="s">
        <v>84</v>
      </c>
      <c r="C27" s="77"/>
      <c r="D27" s="77"/>
      <c r="E27" s="78" t="s">
        <v>13</v>
      </c>
      <c r="F27" s="79">
        <v>76000</v>
      </c>
      <c r="G27" s="80"/>
      <c r="H27" s="80">
        <f t="shared" si="0"/>
        <v>0</v>
      </c>
      <c r="I27" s="75"/>
      <c r="J27" s="80">
        <f t="shared" si="1"/>
        <v>0</v>
      </c>
      <c r="K27" s="81">
        <f t="shared" si="2"/>
        <v>0</v>
      </c>
    </row>
    <row r="28" spans="1:11" ht="52.7" customHeight="1">
      <c r="A28" s="75">
        <v>19</v>
      </c>
      <c r="B28" s="65" t="s">
        <v>85</v>
      </c>
      <c r="C28" s="77"/>
      <c r="D28" s="77"/>
      <c r="E28" s="78" t="s">
        <v>13</v>
      </c>
      <c r="F28" s="79">
        <v>3000</v>
      </c>
      <c r="G28" s="80"/>
      <c r="H28" s="80">
        <f t="shared" si="0"/>
        <v>0</v>
      </c>
      <c r="I28" s="75"/>
      <c r="J28" s="80">
        <f t="shared" si="1"/>
        <v>0</v>
      </c>
      <c r="K28" s="81">
        <f t="shared" si="2"/>
        <v>0</v>
      </c>
    </row>
    <row r="29" spans="1:11" ht="89.25">
      <c r="A29" s="102">
        <v>20</v>
      </c>
      <c r="B29" s="53" t="s">
        <v>86</v>
      </c>
      <c r="C29" s="77"/>
      <c r="D29" s="77"/>
      <c r="E29" s="78" t="s">
        <v>13</v>
      </c>
      <c r="F29" s="79">
        <v>12000</v>
      </c>
      <c r="G29" s="80"/>
      <c r="H29" s="80">
        <f t="shared" si="0"/>
        <v>0</v>
      </c>
      <c r="I29" s="75"/>
      <c r="J29" s="80">
        <f t="shared" si="1"/>
        <v>0</v>
      </c>
      <c r="K29" s="81">
        <f t="shared" si="2"/>
        <v>0</v>
      </c>
    </row>
    <row r="30" spans="1:11">
      <c r="A30" s="105"/>
      <c r="B30" s="56"/>
      <c r="C30" s="106"/>
      <c r="D30" s="106"/>
      <c r="E30" s="143" t="s">
        <v>15</v>
      </c>
      <c r="F30" s="143"/>
      <c r="G30" s="143"/>
      <c r="H30" s="108">
        <f>SUM(H11:H29)</f>
        <v>0</v>
      </c>
      <c r="I30" s="107"/>
      <c r="J30" s="107"/>
      <c r="K30" s="108">
        <f>SUM(K11:K29)</f>
        <v>0</v>
      </c>
    </row>
    <row r="31" spans="1:11">
      <c r="B31" s="54"/>
    </row>
    <row r="32" spans="1:11" ht="231.75" customHeight="1">
      <c r="B32" s="67" t="s">
        <v>260</v>
      </c>
    </row>
    <row r="33" spans="8:11" ht="14.25" customHeight="1">
      <c r="H33" s="137"/>
      <c r="I33" s="137"/>
      <c r="J33" s="137"/>
      <c r="K33" s="70"/>
    </row>
    <row r="38" spans="8:11" ht="41.25" customHeight="1"/>
  </sheetData>
  <mergeCells count="17">
    <mergeCell ref="K8:K9"/>
    <mergeCell ref="E30:G30"/>
    <mergeCell ref="A1:K1"/>
    <mergeCell ref="A2:K2"/>
    <mergeCell ref="A3:K3"/>
    <mergeCell ref="A5:K5"/>
    <mergeCell ref="A6:K6"/>
    <mergeCell ref="A8:A9"/>
    <mergeCell ref="B8:B9"/>
    <mergeCell ref="C8:C9"/>
    <mergeCell ref="D8:D9"/>
    <mergeCell ref="E8:E9"/>
    <mergeCell ref="H33:J33"/>
    <mergeCell ref="F8:F9"/>
    <mergeCell ref="G8:G9"/>
    <mergeCell ref="H8:H9"/>
    <mergeCell ref="I8:J8"/>
  </mergeCells>
  <pageMargins left="0.70826771653543308" right="0.70826771653543308" top="1.1417322834645671" bottom="1.1417322834645671" header="0.74803149606299213" footer="0.74803149606299213"/>
  <pageSetup paperSize="9" scale="9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3372</TotalTime>
  <Application>Microsoft Excel</Application>
  <DocSecurity>0</DocSecurity>
  <ScaleCrop>false</ScaleCrop>
  <HeadingPairs>
    <vt:vector size="4" baseType="variant">
      <vt:variant>
        <vt:lpstr>Arkusze</vt:lpstr>
      </vt:variant>
      <vt:variant>
        <vt:i4>37</vt:i4>
      </vt:variant>
      <vt:variant>
        <vt:lpstr>Nazwane zakresy</vt:lpstr>
      </vt:variant>
      <vt:variant>
        <vt:i4>7</vt:i4>
      </vt:variant>
    </vt:vector>
  </HeadingPairs>
  <TitlesOfParts>
    <vt:vector size="44"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1'!Obszar_wydruku</vt:lpstr>
      <vt:lpstr>'Pakiet 2'!Obszar_wydruku</vt:lpstr>
      <vt:lpstr>'Pakiet 27'!Obszar_wydruku</vt:lpstr>
      <vt:lpstr>'Pakiet 30'!Obszar_wydruku</vt:lpstr>
      <vt:lpstr>'Pakiet 4'!Obszar_wydruku</vt:lpstr>
      <vt:lpstr>'Pakiet 7'!Obszar_wydruku</vt:lpstr>
      <vt:lpstr>'Pakiet 8'!Obszar_wydruku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dc:creator>
  <cp:lastModifiedBy>Michał Kryszewski</cp:lastModifiedBy>
  <cp:revision>115</cp:revision>
  <cp:lastPrinted>2023-06-21T21:14:06Z</cp:lastPrinted>
  <dcterms:created xsi:type="dcterms:W3CDTF">2023-06-14T10:23:43Z</dcterms:created>
  <dcterms:modified xsi:type="dcterms:W3CDTF">2023-07-12T21:44:08Z</dcterms:modified>
</cp:coreProperties>
</file>