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POJEDYŃCZE\DPS Śniatowo\Dokumentacja\"/>
    </mc:Choice>
  </mc:AlternateContent>
  <xr:revisionPtr revIDLastSave="0" documentId="13_ncr:1_{054293F1-40BB-4265-9F22-4F682043A5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E7" i="1" l="1"/>
  <c r="G7" i="1" l="1"/>
  <c r="E8" i="1"/>
  <c r="E9" i="1" l="1"/>
  <c r="H7" i="1"/>
  <c r="F26" i="1"/>
  <c r="D33" i="1" l="1"/>
  <c r="F33" i="1" s="1"/>
  <c r="F15" i="1"/>
  <c r="H33" i="1" l="1"/>
  <c r="I33" i="1" s="1"/>
  <c r="F16" i="1"/>
  <c r="G8" i="1"/>
  <c r="H8" i="1" l="1"/>
  <c r="H9" i="1" s="1"/>
  <c r="G9" i="1"/>
  <c r="H16" i="1"/>
  <c r="I16" i="1" s="1"/>
  <c r="H26" i="1" l="1"/>
  <c r="I26" i="1" l="1"/>
  <c r="H21" i="1"/>
  <c r="H15" i="1"/>
  <c r="H28" i="1" l="1"/>
  <c r="I21" i="1"/>
  <c r="F27" i="1"/>
  <c r="I15" i="1"/>
  <c r="F34" i="1" l="1"/>
  <c r="H34" i="1"/>
  <c r="I34" i="1" l="1"/>
  <c r="I28" i="1"/>
  <c r="I27" i="1"/>
  <c r="F29" i="1" l="1"/>
  <c r="F38" i="1" s="1"/>
  <c r="I29" i="1" l="1"/>
  <c r="I38" i="1" s="1"/>
  <c r="H27" i="1" l="1"/>
  <c r="H29" i="1" s="1"/>
  <c r="H38" i="1" s="1"/>
</calcChain>
</file>

<file path=xl/sharedStrings.xml><?xml version="1.0" encoding="utf-8"?>
<sst xmlns="http://schemas.openxmlformats.org/spreadsheetml/2006/main" count="67" uniqueCount="53">
  <si>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</si>
  <si>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</si>
  <si>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</si>
  <si>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</si>
  <si>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</si>
  <si>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</si>
  <si>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</si>
  <si>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</si>
  <si>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</si>
  <si>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</si>
  <si>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</si>
  <si>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</si>
  <si>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</si>
  <si>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</si>
  <si>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</si>
  <si>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</si>
  <si>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</si>
  <si>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</si>
  <si>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</si>
  <si>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</si>
  <si>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</si>
  <si>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</si>
  <si>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</si>
  <si>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</si>
  <si>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</si>
  <si>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</si>
  <si>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</si>
  <si>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</si>
  <si>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</si>
  <si>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</si>
  <si>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</si>
  <si>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</si>
  <si>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</si>
  <si>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</si>
  <si>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</si>
  <si>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</si>
  <si>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</si>
  <si>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</si>
  <si>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</si>
  <si>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</si>
  <si>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</si>
  <si>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</si>
  <si>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</si>
  <si>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</si>
  <si>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Stawka jednostkowa  (dla J.M z kol. 4) zł netto</t>
  </si>
  <si>
    <t>Podsumowanie  wartości dla tabeli nr 1:</t>
  </si>
  <si>
    <t>W-5.1.</t>
  </si>
  <si>
    <t>W-3.6</t>
  </si>
  <si>
    <t>Ilość paliwa gazowego (płatnik podatku akcyzowego) kWh</t>
  </si>
  <si>
    <t>Wartość zamówienia podstawowego zł netto (kol. 2 x 3 x 4)</t>
  </si>
  <si>
    <t>Zamówienie podstawowe zł brutto (kol. 5 + 7)</t>
  </si>
  <si>
    <t>„Kompleksowa dostawa gazu wysokometanowego dla Domu Pomocy Społecznej w Śniatowie w okresie od 01.01.2024 r. do 31.12.2025 r.”</t>
  </si>
  <si>
    <t>Załącznik nr 3.1 do SWZ - 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</si>
</sst>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14" workbookViewId="0">
      <selection activeCell="H28" sqref="H28"/>
    </sheetView>
  </sheetViews>
  <sheetFormatPr defaultColWidth="8.88671875" defaultRowHeight="12" x14ac:dyDescent="0.3"/>
  <cols>
    <col min="1" max="1" width="33.33203125" style="19" customWidth="1"/>
    <col min="2" max="2" width="11.33203125" style="1" customWidth="1"/>
    <col min="3" max="3" width="20.6640625" style="11" customWidth="1"/>
    <col min="4" max="4" width="9.5546875" style="11" customWidth="1"/>
    <col min="5" max="5" width="9.6640625" style="36" customWidth="1"/>
    <col min="6" max="6" width="12.88671875" style="36" customWidth="1"/>
    <col min="7" max="7" width="11.33203125" style="37" customWidth="1"/>
    <col min="8" max="8" width="13" style="11" customWidth="1"/>
    <col min="9" max="9" width="13.5546875" style="11" customWidth="1"/>
    <col min="10" max="10" width="9.44140625" style="11" customWidth="1"/>
    <col min="11" max="11" width="10.33203125" style="11" customWidth="1"/>
    <col min="12" max="16384" width="8.88671875" style="11"/>
  </cols>
  <sheetData>
    <row r="1" spans="1:11" ht="21.6" customHeight="1" x14ac:dyDescent="0.3">
      <c r="G1" s="70" t="s">
        <v>52</v>
      </c>
      <c r="H1" s="70"/>
      <c r="I1" s="70"/>
      <c r="J1" s="70"/>
    </row>
    <row r="2" spans="1:11" ht="46.2" customHeight="1" x14ac:dyDescent="0.3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ht="24" customHeight="1" x14ac:dyDescent="0.3">
      <c r="A3" s="48"/>
      <c r="B3" s="48"/>
    </row>
    <row r="4" spans="1:11" ht="13.95" customHeight="1" x14ac:dyDescent="0.3">
      <c r="A4" s="46" t="s">
        <v>25</v>
      </c>
      <c r="B4" s="46"/>
      <c r="C4" s="46"/>
      <c r="D4" s="46"/>
      <c r="E4" s="46"/>
      <c r="F4" s="46"/>
      <c r="G4" s="46"/>
      <c r="H4" s="46"/>
      <c r="I4" s="71"/>
      <c r="J4" s="10"/>
      <c r="K4" s="10"/>
    </row>
    <row r="5" spans="1:11" ht="72" x14ac:dyDescent="0.3">
      <c r="A5" s="2" t="s">
        <v>9</v>
      </c>
      <c r="B5" s="2" t="s">
        <v>8</v>
      </c>
      <c r="C5" s="2" t="s">
        <v>10</v>
      </c>
      <c r="D5" s="3" t="s">
        <v>44</v>
      </c>
      <c r="E5" s="4" t="s">
        <v>49</v>
      </c>
      <c r="F5" s="2" t="s">
        <v>1</v>
      </c>
      <c r="G5" s="2" t="s">
        <v>6</v>
      </c>
      <c r="H5" s="2" t="s">
        <v>50</v>
      </c>
    </row>
    <row r="6" spans="1:11" s="12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2" customFormat="1" ht="12" customHeight="1" x14ac:dyDescent="0.3">
      <c r="A7" s="41" t="s">
        <v>47</v>
      </c>
      <c r="B7" s="42">
        <v>1</v>
      </c>
      <c r="C7" s="42">
        <v>24</v>
      </c>
      <c r="D7" s="42"/>
      <c r="E7" s="8">
        <f>ROUND(B7*C7*D7,2)</f>
        <v>0</v>
      </c>
      <c r="F7" s="43">
        <v>23</v>
      </c>
      <c r="G7" s="8">
        <f>ROUND(E7*0.23,2)</f>
        <v>0</v>
      </c>
      <c r="H7" s="8">
        <f>E7+G7</f>
        <v>0</v>
      </c>
    </row>
    <row r="8" spans="1:11" s="12" customFormat="1" ht="12" customHeight="1" x14ac:dyDescent="0.3">
      <c r="A8" s="6" t="s">
        <v>46</v>
      </c>
      <c r="B8" s="7">
        <v>1</v>
      </c>
      <c r="C8" s="7">
        <v>24</v>
      </c>
      <c r="D8" s="39"/>
      <c r="E8" s="8">
        <f t="shared" ref="E8" si="0">ROUND(B8*C8*D8,2)</f>
        <v>0</v>
      </c>
      <c r="F8" s="8">
        <v>23</v>
      </c>
      <c r="G8" s="8">
        <f t="shared" ref="G8" si="1">ROUND(E8*0.23,2)</f>
        <v>0</v>
      </c>
      <c r="H8" s="8">
        <f>E8+G8</f>
        <v>0</v>
      </c>
    </row>
    <row r="9" spans="1:11" x14ac:dyDescent="0.3">
      <c r="A9" s="40" t="s">
        <v>45</v>
      </c>
      <c r="B9" s="40"/>
      <c r="C9" s="40"/>
      <c r="D9" s="9" t="s">
        <v>23</v>
      </c>
      <c r="E9" s="9">
        <f>SUM(E7:E8)</f>
        <v>0</v>
      </c>
      <c r="F9" s="9" t="s">
        <v>23</v>
      </c>
      <c r="G9" s="9">
        <f>SUM(G7:G8)</f>
        <v>0</v>
      </c>
      <c r="H9" s="9">
        <f>SUM(H7:H8)</f>
        <v>0</v>
      </c>
    </row>
    <row r="10" spans="1:11" x14ac:dyDescent="0.3">
      <c r="A10" s="1"/>
      <c r="C10" s="1"/>
      <c r="D10" s="1"/>
      <c r="E10" s="1"/>
      <c r="F10" s="14"/>
      <c r="G10" s="1"/>
      <c r="H10" s="1"/>
      <c r="I10" s="1"/>
    </row>
    <row r="11" spans="1:11" x14ac:dyDescent="0.3">
      <c r="A11" s="15"/>
      <c r="B11" s="15"/>
      <c r="C11" s="15"/>
      <c r="D11" s="15"/>
      <c r="E11" s="15"/>
      <c r="F11" s="16"/>
      <c r="G11" s="16"/>
      <c r="H11" s="16"/>
      <c r="I11" s="16"/>
    </row>
    <row r="12" spans="1:11" x14ac:dyDescent="0.3">
      <c r="A12" s="15" t="s">
        <v>13</v>
      </c>
      <c r="B12" s="17"/>
      <c r="C12" s="18"/>
      <c r="D12" s="18"/>
      <c r="E12" s="19"/>
      <c r="F12" s="10"/>
      <c r="G12" s="10"/>
      <c r="H12" s="10"/>
      <c r="I12" s="10"/>
      <c r="J12" s="13"/>
    </row>
    <row r="13" spans="1:11" ht="60" x14ac:dyDescent="0.3">
      <c r="A13" s="2" t="s">
        <v>11</v>
      </c>
      <c r="B13" s="2" t="s">
        <v>3</v>
      </c>
      <c r="C13" s="75" t="s">
        <v>8</v>
      </c>
      <c r="D13" s="76"/>
      <c r="E13" s="2" t="s">
        <v>5</v>
      </c>
      <c r="F13" s="4" t="s">
        <v>12</v>
      </c>
      <c r="G13" s="2" t="s">
        <v>1</v>
      </c>
      <c r="H13" s="2" t="s">
        <v>6</v>
      </c>
      <c r="I13" s="2" t="s">
        <v>7</v>
      </c>
    </row>
    <row r="14" spans="1:11" ht="10.199999999999999" customHeight="1" x14ac:dyDescent="0.3">
      <c r="A14" s="5">
        <v>1</v>
      </c>
      <c r="B14" s="5">
        <v>2</v>
      </c>
      <c r="C14" s="49">
        <v>3</v>
      </c>
      <c r="D14" s="50"/>
      <c r="E14" s="5">
        <v>4</v>
      </c>
      <c r="F14" s="5">
        <v>5</v>
      </c>
      <c r="G14" s="5">
        <v>6</v>
      </c>
      <c r="H14" s="5">
        <v>7</v>
      </c>
      <c r="I14" s="5">
        <v>8</v>
      </c>
    </row>
    <row r="15" spans="1:11" x14ac:dyDescent="0.3">
      <c r="A15" s="20" t="s">
        <v>48</v>
      </c>
      <c r="B15" s="21" t="s">
        <v>43</v>
      </c>
      <c r="C15" s="73">
        <v>1206716</v>
      </c>
      <c r="D15" s="74"/>
      <c r="E15" s="38"/>
      <c r="F15" s="8">
        <f>ROUND(C15*E15,2)</f>
        <v>0</v>
      </c>
      <c r="G15" s="8">
        <v>23</v>
      </c>
      <c r="H15" s="8">
        <f>ROUND(F15*0.23,2)</f>
        <v>0</v>
      </c>
      <c r="I15" s="8">
        <f>F15+H15</f>
        <v>0</v>
      </c>
    </row>
    <row r="16" spans="1:11" x14ac:dyDescent="0.3">
      <c r="A16" s="72" t="s">
        <v>26</v>
      </c>
      <c r="B16" s="72"/>
      <c r="C16" s="72"/>
      <c r="D16" s="72"/>
      <c r="E16" s="72"/>
      <c r="F16" s="9">
        <f>SUM(F15:F15)</f>
        <v>0</v>
      </c>
      <c r="G16" s="9" t="s">
        <v>23</v>
      </c>
      <c r="H16" s="9">
        <f>ROUND(F16*0.23,2)</f>
        <v>0</v>
      </c>
      <c r="I16" s="9">
        <f>F16+H16</f>
        <v>0</v>
      </c>
    </row>
    <row r="17" spans="1:10" x14ac:dyDescent="0.3">
      <c r="A17" s="13"/>
      <c r="B17" s="13"/>
      <c r="C17" s="13"/>
      <c r="D17" s="13"/>
      <c r="E17" s="13"/>
      <c r="F17" s="16"/>
      <c r="G17" s="16"/>
      <c r="H17" s="16"/>
      <c r="I17" s="16"/>
      <c r="J17" s="13"/>
    </row>
    <row r="18" spans="1:10" x14ac:dyDescent="0.3">
      <c r="A18" s="46" t="s">
        <v>27</v>
      </c>
      <c r="B18" s="46"/>
      <c r="C18" s="46"/>
      <c r="D18" s="46"/>
      <c r="E18" s="46"/>
      <c r="F18" s="46"/>
      <c r="G18" s="46"/>
      <c r="H18" s="46"/>
      <c r="I18" s="46"/>
    </row>
    <row r="19" spans="1:10" ht="60" x14ac:dyDescent="0.3">
      <c r="A19" s="44" t="s">
        <v>41</v>
      </c>
      <c r="B19" s="44"/>
      <c r="C19" s="44"/>
      <c r="D19" s="44"/>
      <c r="E19" s="44"/>
      <c r="F19" s="4" t="s">
        <v>32</v>
      </c>
      <c r="G19" s="2" t="s">
        <v>1</v>
      </c>
      <c r="H19" s="2" t="s">
        <v>14</v>
      </c>
      <c r="I19" s="2" t="s">
        <v>15</v>
      </c>
      <c r="J19" s="13"/>
    </row>
    <row r="20" spans="1:10" x14ac:dyDescent="0.3">
      <c r="A20" s="44"/>
      <c r="B20" s="44"/>
      <c r="C20" s="44"/>
      <c r="D20" s="44"/>
      <c r="E20" s="44"/>
      <c r="F20" s="5">
        <v>1</v>
      </c>
      <c r="G20" s="5">
        <v>2</v>
      </c>
      <c r="H20" s="5">
        <v>3</v>
      </c>
      <c r="I20" s="5">
        <v>4</v>
      </c>
    </row>
    <row r="21" spans="1:10" x14ac:dyDescent="0.3">
      <c r="A21" s="45" t="s">
        <v>31</v>
      </c>
      <c r="B21" s="46"/>
      <c r="C21" s="46"/>
      <c r="D21" s="46"/>
      <c r="E21" s="47"/>
      <c r="F21" s="9">
        <v>62837.78</v>
      </c>
      <c r="G21" s="9">
        <v>23</v>
      </c>
      <c r="H21" s="9">
        <f>ROUND(F21*0.23,2)</f>
        <v>14452.69</v>
      </c>
      <c r="I21" s="9">
        <f>F21+H21</f>
        <v>77290.47</v>
      </c>
    </row>
    <row r="22" spans="1:10" x14ac:dyDescent="0.3">
      <c r="A22" s="48" t="s">
        <v>42</v>
      </c>
      <c r="B22" s="48"/>
      <c r="C22" s="48"/>
      <c r="D22" s="48"/>
      <c r="E22" s="48"/>
      <c r="F22" s="48"/>
      <c r="G22" s="48"/>
      <c r="H22" s="48"/>
      <c r="I22" s="48"/>
    </row>
    <row r="23" spans="1:10" ht="19.95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</row>
    <row r="24" spans="1:10" x14ac:dyDescent="0.3">
      <c r="A24" s="46" t="s">
        <v>28</v>
      </c>
      <c r="B24" s="46"/>
      <c r="C24" s="46"/>
      <c r="D24" s="46"/>
      <c r="E24" s="13"/>
      <c r="F24" s="13"/>
      <c r="G24" s="13"/>
      <c r="H24" s="13"/>
      <c r="I24" s="13"/>
    </row>
    <row r="25" spans="1:10" ht="48" x14ac:dyDescent="0.3">
      <c r="A25" s="44" t="s">
        <v>0</v>
      </c>
      <c r="B25" s="44"/>
      <c r="C25" s="44"/>
      <c r="D25" s="44"/>
      <c r="E25" s="44"/>
      <c r="F25" s="4" t="s">
        <v>16</v>
      </c>
      <c r="G25" s="2" t="s">
        <v>1</v>
      </c>
      <c r="H25" s="2" t="s">
        <v>17</v>
      </c>
      <c r="I25" s="2" t="s">
        <v>2</v>
      </c>
    </row>
    <row r="26" spans="1:10" x14ac:dyDescent="0.3">
      <c r="A26" s="61" t="s">
        <v>36</v>
      </c>
      <c r="B26" s="61"/>
      <c r="C26" s="61"/>
      <c r="D26" s="61"/>
      <c r="E26" s="61"/>
      <c r="F26" s="8">
        <f>E9</f>
        <v>0</v>
      </c>
      <c r="G26" s="8">
        <v>23</v>
      </c>
      <c r="H26" s="8">
        <f>G9</f>
        <v>0</v>
      </c>
      <c r="I26" s="8">
        <f>H9</f>
        <v>0</v>
      </c>
    </row>
    <row r="27" spans="1:10" x14ac:dyDescent="0.3">
      <c r="A27" s="61" t="s">
        <v>37</v>
      </c>
      <c r="B27" s="61"/>
      <c r="C27" s="61"/>
      <c r="D27" s="61"/>
      <c r="E27" s="61"/>
      <c r="F27" s="8">
        <f>F16</f>
        <v>0</v>
      </c>
      <c r="G27" s="8">
        <v>23</v>
      </c>
      <c r="H27" s="8">
        <f>H16</f>
        <v>0</v>
      </c>
      <c r="I27" s="8">
        <f>I16</f>
        <v>0</v>
      </c>
    </row>
    <row r="28" spans="1:10" x14ac:dyDescent="0.3">
      <c r="A28" s="61" t="s">
        <v>38</v>
      </c>
      <c r="B28" s="61"/>
      <c r="C28" s="61"/>
      <c r="D28" s="61"/>
      <c r="E28" s="61"/>
      <c r="F28" s="8">
        <f>F21</f>
        <v>62837.78</v>
      </c>
      <c r="G28" s="8">
        <v>23</v>
      </c>
      <c r="H28" s="8">
        <f>H21</f>
        <v>14452.69</v>
      </c>
      <c r="I28" s="8">
        <f>I21</f>
        <v>77290.47</v>
      </c>
    </row>
    <row r="29" spans="1:10" x14ac:dyDescent="0.3">
      <c r="A29" s="66" t="s">
        <v>29</v>
      </c>
      <c r="B29" s="67"/>
      <c r="C29" s="67"/>
      <c r="D29" s="67"/>
      <c r="E29" s="68"/>
      <c r="F29" s="9">
        <f>SUM(F26:F28)</f>
        <v>62837.78</v>
      </c>
      <c r="G29" s="9" t="s">
        <v>23</v>
      </c>
      <c r="H29" s="9">
        <f>SUM(H26:H28)</f>
        <v>14452.69</v>
      </c>
      <c r="I29" s="9">
        <f>SUM(I26:I28)</f>
        <v>77290.47</v>
      </c>
    </row>
    <row r="30" spans="1:10" x14ac:dyDescent="0.3">
      <c r="A30" s="13"/>
      <c r="B30" s="13"/>
      <c r="C30" s="13"/>
      <c r="D30" s="13"/>
      <c r="E30" s="13"/>
      <c r="F30" s="13"/>
      <c r="G30" s="13"/>
      <c r="H30" s="13"/>
      <c r="I30" s="13"/>
    </row>
    <row r="31" spans="1:10" x14ac:dyDescent="0.3">
      <c r="A31" s="62" t="s">
        <v>30</v>
      </c>
      <c r="B31" s="62"/>
      <c r="C31" s="62"/>
      <c r="D31" s="62"/>
      <c r="E31" s="62"/>
      <c r="F31" s="62"/>
      <c r="G31" s="62"/>
      <c r="H31" s="62"/>
      <c r="I31" s="62"/>
    </row>
    <row r="32" spans="1:10" ht="60" x14ac:dyDescent="0.3">
      <c r="A32" s="63" t="s">
        <v>18</v>
      </c>
      <c r="B32" s="64"/>
      <c r="C32" s="65"/>
      <c r="D32" s="22" t="s">
        <v>19</v>
      </c>
      <c r="E32" s="23" t="s">
        <v>20</v>
      </c>
      <c r="F32" s="4" t="s">
        <v>21</v>
      </c>
      <c r="G32" s="2" t="s">
        <v>1</v>
      </c>
      <c r="H32" s="2" t="s">
        <v>4</v>
      </c>
      <c r="I32" s="2" t="s">
        <v>2</v>
      </c>
    </row>
    <row r="33" spans="1:9" x14ac:dyDescent="0.3">
      <c r="A33" s="24" t="s">
        <v>24</v>
      </c>
      <c r="B33" s="25"/>
      <c r="C33" s="25"/>
      <c r="D33" s="26">
        <f>ROUND(C15*0.1,0)</f>
        <v>120672</v>
      </c>
      <c r="E33" s="27"/>
      <c r="F33" s="28">
        <f t="shared" ref="F33" si="2">ROUND(D33*E33,2)</f>
        <v>0</v>
      </c>
      <c r="G33" s="8">
        <v>23</v>
      </c>
      <c r="H33" s="8">
        <f t="shared" ref="H33" si="3">ROUND(F33*0.23,2)</f>
        <v>0</v>
      </c>
      <c r="I33" s="8">
        <f t="shared" ref="I33" si="4">F33+H33</f>
        <v>0</v>
      </c>
    </row>
    <row r="34" spans="1:9" x14ac:dyDescent="0.3">
      <c r="A34" s="52" t="s">
        <v>22</v>
      </c>
      <c r="B34" s="53"/>
      <c r="C34" s="53"/>
      <c r="D34" s="54"/>
      <c r="E34" s="29" t="s">
        <v>23</v>
      </c>
      <c r="F34" s="30">
        <f>SUM(F33:F33)</f>
        <v>0</v>
      </c>
      <c r="G34" s="30" t="s">
        <v>23</v>
      </c>
      <c r="H34" s="30">
        <f>SUM(H33:H33)</f>
        <v>0</v>
      </c>
      <c r="I34" s="30">
        <f>SUM(I33:I33)</f>
        <v>0</v>
      </c>
    </row>
    <row r="35" spans="1:9" x14ac:dyDescent="0.3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3">
      <c r="A36" s="31" t="s">
        <v>39</v>
      </c>
      <c r="B36" s="31"/>
      <c r="C36" s="31"/>
      <c r="D36" s="31"/>
      <c r="E36" s="31"/>
      <c r="F36" s="32"/>
      <c r="G36" s="31"/>
      <c r="H36" s="31"/>
      <c r="I36" s="31"/>
    </row>
    <row r="37" spans="1:9" ht="36" x14ac:dyDescent="0.3">
      <c r="A37" s="55" t="s">
        <v>33</v>
      </c>
      <c r="B37" s="56"/>
      <c r="C37" s="56"/>
      <c r="D37" s="56"/>
      <c r="E37" s="57"/>
      <c r="F37" s="33" t="s">
        <v>34</v>
      </c>
      <c r="G37" s="34" t="s">
        <v>1</v>
      </c>
      <c r="H37" s="34" t="s">
        <v>4</v>
      </c>
      <c r="I37" s="34" t="s">
        <v>35</v>
      </c>
    </row>
    <row r="38" spans="1:9" x14ac:dyDescent="0.3">
      <c r="A38" s="58"/>
      <c r="B38" s="59"/>
      <c r="C38" s="59"/>
      <c r="D38" s="59"/>
      <c r="E38" s="60"/>
      <c r="F38" s="30">
        <f>F29+F34</f>
        <v>62837.78</v>
      </c>
      <c r="G38" s="35">
        <v>23</v>
      </c>
      <c r="H38" s="30">
        <f>H29+H34</f>
        <v>14452.69</v>
      </c>
      <c r="I38" s="30">
        <f>I29+I34</f>
        <v>77290.47</v>
      </c>
    </row>
    <row r="40" spans="1:9" ht="42.6" customHeight="1" x14ac:dyDescent="0.3">
      <c r="A40" s="51" t="s">
        <v>40</v>
      </c>
      <c r="B40" s="51"/>
      <c r="C40" s="51"/>
      <c r="D40" s="51"/>
      <c r="E40" s="51"/>
      <c r="F40" s="51"/>
      <c r="G40" s="51"/>
      <c r="H40" s="51"/>
      <c r="I40" s="51"/>
    </row>
  </sheetData>
  <mergeCells count="23">
    <mergeCell ref="A2:J2"/>
    <mergeCell ref="G1:J1"/>
    <mergeCell ref="A4:I4"/>
    <mergeCell ref="A16:E16"/>
    <mergeCell ref="C15:D15"/>
    <mergeCell ref="C13:D13"/>
    <mergeCell ref="A3:B3"/>
    <mergeCell ref="A40:I40"/>
    <mergeCell ref="A34:D34"/>
    <mergeCell ref="A37:E38"/>
    <mergeCell ref="A24:D24"/>
    <mergeCell ref="A26:E26"/>
    <mergeCell ref="A27:E27"/>
    <mergeCell ref="A31:I31"/>
    <mergeCell ref="A32:C32"/>
    <mergeCell ref="A28:E28"/>
    <mergeCell ref="A29:E29"/>
    <mergeCell ref="A25:E25"/>
    <mergeCell ref="A19:E20"/>
    <mergeCell ref="A21:E21"/>
    <mergeCell ref="A22:I22"/>
    <mergeCell ref="A18:I18"/>
    <mergeCell ref="C14:D1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 Alex</cp:lastModifiedBy>
  <dcterms:created xsi:type="dcterms:W3CDTF">2015-06-05T18:19:34Z</dcterms:created>
  <dcterms:modified xsi:type="dcterms:W3CDTF">2023-10-23T05:57:24Z</dcterms:modified>
</cp:coreProperties>
</file>