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E43DA0C6-219A-4A28-8DC0-806DD612AB48}" xr6:coauthVersionLast="36" xr6:coauthVersionMax="36" xr10:uidLastSave="{00000000-0000-0000-0000-000000000000}"/>
  <bookViews>
    <workbookView xWindow="0" yWindow="0" windowWidth="25830" windowHeight="7380" activeTab="1" xr2:uid="{00000000-000D-0000-FFFF-FFFF00000000}"/>
  </bookViews>
  <sheets>
    <sheet name="ANALIZA" sheetId="1" r:id="rId1"/>
    <sheet name="DO OFERTOWANIA" sheetId="2" r:id="rId2"/>
  </sheets>
  <calcPr calcId="162913"/>
</workbook>
</file>

<file path=xl/calcChain.xml><?xml version="1.0" encoding="utf-8"?>
<calcChain xmlns="http://schemas.openxmlformats.org/spreadsheetml/2006/main">
  <c r="G15" i="2" l="1"/>
  <c r="G16" i="2"/>
  <c r="G3" i="2"/>
  <c r="G4" i="2"/>
  <c r="G5" i="2"/>
  <c r="G6" i="2"/>
  <c r="G7" i="2"/>
  <c r="G8" i="2"/>
  <c r="G9" i="2"/>
  <c r="G10" i="2"/>
  <c r="G11" i="2"/>
  <c r="G12" i="2"/>
  <c r="G13" i="2"/>
  <c r="G14" i="2"/>
  <c r="G2" i="2"/>
  <c r="M17" i="1" l="1"/>
  <c r="M10" i="1"/>
  <c r="M9" i="1"/>
  <c r="M8" i="1"/>
  <c r="M6" i="1"/>
  <c r="M11" i="1"/>
  <c r="M7" i="1"/>
  <c r="M12" i="1"/>
  <c r="M16" i="1"/>
  <c r="M15" i="1"/>
  <c r="M18" i="1"/>
  <c r="M14" i="1"/>
  <c r="M20" i="1"/>
  <c r="M19" i="1"/>
  <c r="M13" i="1"/>
  <c r="P19" i="1"/>
  <c r="P20" i="1"/>
  <c r="I13" i="1"/>
  <c r="I18" i="1"/>
  <c r="I17" i="1"/>
  <c r="I16" i="1"/>
  <c r="I15" i="1"/>
  <c r="I14" i="1"/>
  <c r="I12" i="1"/>
  <c r="I11" i="1"/>
  <c r="I10" i="1"/>
  <c r="I9" i="1"/>
  <c r="I8" i="1"/>
  <c r="I7" i="1"/>
  <c r="I6" i="1"/>
  <c r="M21" i="1" l="1"/>
  <c r="P9" i="1"/>
  <c r="P8" i="1"/>
  <c r="P6" i="1"/>
  <c r="P11" i="1"/>
  <c r="P7" i="1"/>
  <c r="P12" i="1"/>
  <c r="P16" i="1"/>
  <c r="P15" i="1"/>
  <c r="P18" i="1"/>
  <c r="P14" i="1"/>
  <c r="P13" i="1"/>
  <c r="P17" i="1"/>
  <c r="P10" i="1"/>
  <c r="P21" i="1" l="1"/>
  <c r="I21" i="1"/>
  <c r="P23" i="1"/>
</calcChain>
</file>

<file path=xl/sharedStrings.xml><?xml version="1.0" encoding="utf-8"?>
<sst xmlns="http://schemas.openxmlformats.org/spreadsheetml/2006/main" count="104" uniqueCount="37">
  <si>
    <t>LP</t>
  </si>
  <si>
    <t>INDEKS</t>
  </si>
  <si>
    <t>NAZWA TOWARU</t>
  </si>
  <si>
    <t>JEDNOSTKA MIARY</t>
  </si>
  <si>
    <t>WARTOŚĆ [ZŁ]</t>
  </si>
  <si>
    <t>ILOŚĆ W UMOWIE</t>
  </si>
  <si>
    <t>REALIZACJA</t>
  </si>
  <si>
    <t>CENA</t>
  </si>
  <si>
    <t>WARTOŚĆ</t>
  </si>
  <si>
    <t>ILOŚĆ</t>
  </si>
  <si>
    <t xml:space="preserve">J. M. </t>
  </si>
  <si>
    <t>EZP/540/2017</t>
  </si>
  <si>
    <t>Szt.</t>
  </si>
  <si>
    <t>PLUS 10 %</t>
  </si>
  <si>
    <t>FILTR SIATKOWY, GWINTOWANY, DN 40, PN 16, TEMPERATURA MAKSYMALNA 100 ST. C.</t>
  </si>
  <si>
    <t>FILTR SIATKOWY, GWINTOWANY, DN 32, PN 16, TEMPERATURA MAKSYMALNA 100 ST. C.</t>
  </si>
  <si>
    <t>FILTR SIATKOWY, GWINTOWANY, DN 25, PN 16, TEMPERATURA MAKSYMALNA 100 ST. C.</t>
  </si>
  <si>
    <t xml:space="preserve">FILTR SIATKOWY, GWINTOWANY, DN 15, PN 16, TEMPERATURA MAKSYMALNA 100 ST. C. </t>
  </si>
  <si>
    <t>FILTR SIATKOWY, GWINTOWANY, DN 50, PN 16, TEMPERATURA  MAKSYMALNA 100 ST. C.</t>
  </si>
  <si>
    <t>FILTR SIATKOWY, GWINTOWANY, DN 20, PN 16, TEMPERATURA MAKSYMALNA 100 ST. C.</t>
  </si>
  <si>
    <t>FILTR SIATKOWY, GWINTOWANY, DN 65, PN 16, TEMPERATURA MAKSYMALNA 100 ST. C.</t>
  </si>
  <si>
    <t>FILTR SIATKOWY, KOŁNIERZOWY, DN 40, PN 16, TEMPERATURA MAKSYMALNA 150 ST. C.</t>
  </si>
  <si>
    <t>FILTR SIATKOWY, KOŁNIERZOWY, DN 32, PN 16, TEMPERATURA MAKSYMALNA 150 ST. C.</t>
  </si>
  <si>
    <t>FILTR SIATKOWY, KOŁNIERZOWY, DN 65, PN 16, TEMPERATURA MAKSYMALNA 150 ST. C.</t>
  </si>
  <si>
    <t>FILTR SIATKOWY, KOŁNIERZOWY, DN 25, PN 16, TEMPERATURA MAKSYMALNA 150 ST. C.</t>
  </si>
  <si>
    <t>FILTR SIATKOWY, KOŁNIERZOWY, DN 100, PN 16, TEMPERATURA MAKSYMALNA 150 ST. C.</t>
  </si>
  <si>
    <t>FILTR SIATKOWY, KOŁNIERZOWY, DN 50, PN 16, TEMPERATURA MAKSYMALNA 150 ST. C.</t>
  </si>
  <si>
    <t>J. M.</t>
  </si>
  <si>
    <t>FILTRY SIATKOWE - 2019/2020</t>
  </si>
  <si>
    <t>EZP/516/2018</t>
  </si>
  <si>
    <t xml:space="preserve">PLAN </t>
  </si>
  <si>
    <t>FILTR SKOŚNY SIATKOWY GWINTOWANY MOSIĘŻNY, DN 25 (PN25 DLA TAMP. MAX. 120 ST.C., PN10 DLA TEMP. MAX. 150 ST.C.) FIRMY PERFEXIM LTD TYP PHA-060 LUB RÓWNOWAŻNY</t>
  </si>
  <si>
    <t xml:space="preserve">FILTR SKOŚNY SIATKOWY GWINTOWANY MOSIĘŻNY, DN 20 (PN25 DLA TEMP. MAX. 120 ST.C., PN10 DLA TEMP. MAX. 150 ST.C.) FIRMY PERFEXIM LTD TYP PHA-060 LUB RÓWNOWAŻNY </t>
  </si>
  <si>
    <t>CENA NETTO</t>
  </si>
  <si>
    <t>WARTOŚĆ NETTO</t>
  </si>
  <si>
    <t>STAWKA 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</si>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</sst>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4" fillId="5" borderId="6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8" borderId="9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7" fillId="0" borderId="0" xfId="0" applyFont="1"/>
    <xf numFmtId="0" fontId="6" fillId="4" borderId="18" xfId="0" applyFont="1" applyFill="1" applyBorder="1" applyAlignment="1">
      <alignment horizontal="center" vertical="center" wrapText="1"/>
    </xf>
    <xf numFmtId="4" fontId="0" fillId="4" borderId="21" xfId="0" applyNumberFormat="1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4" borderId="24" xfId="0" applyNumberFormat="1" applyFill="1" applyBorder="1" applyAlignment="1">
      <alignment horizontal="center" vertical="center"/>
    </xf>
    <xf numFmtId="4" fontId="0" fillId="4" borderId="31" xfId="0" applyNumberForma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4" fontId="0" fillId="4" borderId="22" xfId="0" applyNumberFormat="1" applyFill="1" applyBorder="1" applyAlignment="1">
      <alignment horizontal="center" vertical="center"/>
    </xf>
    <xf numFmtId="4" fontId="0" fillId="0" borderId="0" xfId="0" applyNumberFormat="1"/>
    <xf numFmtId="0" fontId="3" fillId="4" borderId="0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10" borderId="35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4" fontId="0" fillId="4" borderId="32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4" fontId="8" fillId="10" borderId="2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4" borderId="19" xfId="0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0" fillId="4" borderId="2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4" borderId="16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4" fontId="0" fillId="4" borderId="17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>
      <alignment horizontal="center" vertical="center"/>
    </xf>
    <xf numFmtId="4" fontId="0" fillId="4" borderId="34" xfId="0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4" borderId="35" xfId="0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4" borderId="21" xfId="0" applyFill="1" applyBorder="1" applyAlignment="1">
      <alignment horizontal="center" vertical="center"/>
    </xf>
    <xf numFmtId="0" fontId="0" fillId="0" borderId="21" xfId="0" applyBorder="1"/>
    <xf numFmtId="0" fontId="0" fillId="4" borderId="21" xfId="0" applyFill="1" applyBorder="1" applyAlignment="1">
      <alignment vertical="top" wrapText="1"/>
    </xf>
    <xf numFmtId="0" fontId="5" fillId="4" borderId="21" xfId="0" applyFont="1" applyFill="1" applyBorder="1" applyAlignment="1">
      <alignment vertical="top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3"/>
  <sheetViews>
    <sheetView workbookViewId="0"/>
  </sheetViews>
  <sheetFormatPr defaultRowHeight="15" x14ac:dyDescent="0.25"/>
  <cols>
    <col min="1" max="1" width="13.42578125" customWidth="1"/>
    <col min="2" max="2" width="6.140625" customWidth="1"/>
    <col min="3" max="3" width="8.28515625" customWidth="1"/>
    <col min="4" max="4" width="60.7109375" customWidth="1"/>
    <col min="5" max="9" width="12.28515625" customWidth="1"/>
    <col min="10" max="10" width="10.5703125" customWidth="1"/>
    <col min="11" max="11" width="11.5703125" customWidth="1"/>
    <col min="12" max="12" width="10.85546875" bestFit="1" customWidth="1"/>
    <col min="13" max="13" width="12.28515625" bestFit="1" customWidth="1"/>
    <col min="15" max="15" width="9.7109375" customWidth="1"/>
    <col min="16" max="16" width="12.140625" customWidth="1"/>
  </cols>
  <sheetData>
    <row r="2" spans="2:17" ht="21" x14ac:dyDescent="0.35">
      <c r="B2" s="8" t="s">
        <v>28</v>
      </c>
    </row>
    <row r="3" spans="2:17" ht="15.75" thickBot="1" x14ac:dyDescent="0.3"/>
    <row r="4" spans="2:17" ht="15.75" thickBot="1" x14ac:dyDescent="0.3">
      <c r="B4" s="66" t="s">
        <v>0</v>
      </c>
      <c r="C4" s="66" t="s">
        <v>1</v>
      </c>
      <c r="D4" s="66" t="s">
        <v>2</v>
      </c>
      <c r="E4" s="68" t="s">
        <v>3</v>
      </c>
      <c r="F4" s="70" t="s">
        <v>11</v>
      </c>
      <c r="G4" s="71"/>
      <c r="H4" s="71"/>
      <c r="I4" s="72"/>
      <c r="J4" s="70" t="s">
        <v>29</v>
      </c>
      <c r="K4" s="71"/>
      <c r="L4" s="71"/>
      <c r="M4" s="72"/>
      <c r="N4" s="62" t="s">
        <v>30</v>
      </c>
      <c r="O4" s="63"/>
      <c r="P4" s="64" t="s">
        <v>4</v>
      </c>
    </row>
    <row r="5" spans="2:17" ht="30.75" thickBot="1" x14ac:dyDescent="0.3">
      <c r="B5" s="67"/>
      <c r="C5" s="67"/>
      <c r="D5" s="67"/>
      <c r="E5" s="69"/>
      <c r="F5" s="1" t="s">
        <v>5</v>
      </c>
      <c r="G5" s="2" t="s">
        <v>6</v>
      </c>
      <c r="H5" s="3" t="s">
        <v>7</v>
      </c>
      <c r="I5" s="4" t="s">
        <v>8</v>
      </c>
      <c r="J5" s="1" t="s">
        <v>5</v>
      </c>
      <c r="K5" s="2" t="s">
        <v>6</v>
      </c>
      <c r="L5" s="3" t="s">
        <v>7</v>
      </c>
      <c r="M5" s="4" t="s">
        <v>8</v>
      </c>
      <c r="N5" s="5" t="s">
        <v>9</v>
      </c>
      <c r="O5" s="6" t="s">
        <v>10</v>
      </c>
      <c r="P5" s="65"/>
    </row>
    <row r="6" spans="2:17" ht="30" x14ac:dyDescent="0.25">
      <c r="B6" s="58">
        <v>1</v>
      </c>
      <c r="C6" s="40">
        <v>12033</v>
      </c>
      <c r="D6" s="36" t="s">
        <v>17</v>
      </c>
      <c r="E6" s="35" t="s">
        <v>12</v>
      </c>
      <c r="F6" s="46">
        <v>15</v>
      </c>
      <c r="G6" s="33">
        <v>61</v>
      </c>
      <c r="H6" s="44">
        <v>5.58</v>
      </c>
      <c r="I6" s="45">
        <f t="shared" ref="I6:I18" si="0">G6*H6</f>
        <v>340.38</v>
      </c>
      <c r="J6" s="43">
        <v>50</v>
      </c>
      <c r="K6" s="33">
        <v>11</v>
      </c>
      <c r="L6" s="44">
        <v>5.81</v>
      </c>
      <c r="M6" s="14">
        <f t="shared" ref="M6:M20" si="1">K6*L6</f>
        <v>63.91</v>
      </c>
      <c r="N6" s="48">
        <v>30</v>
      </c>
      <c r="O6" s="54" t="s">
        <v>12</v>
      </c>
      <c r="P6" s="51">
        <f t="shared" ref="P6:P20" si="2">N6*L6</f>
        <v>174.29999999999998</v>
      </c>
      <c r="Q6" s="17"/>
    </row>
    <row r="7" spans="2:17" ht="30" x14ac:dyDescent="0.25">
      <c r="B7" s="59">
        <v>2</v>
      </c>
      <c r="C7" s="41">
        <v>12035</v>
      </c>
      <c r="D7" s="19" t="s">
        <v>19</v>
      </c>
      <c r="E7" s="20" t="s">
        <v>12</v>
      </c>
      <c r="F7" s="21">
        <v>85</v>
      </c>
      <c r="G7" s="31">
        <v>120</v>
      </c>
      <c r="H7" s="11">
        <v>8.82</v>
      </c>
      <c r="I7" s="12">
        <f t="shared" si="0"/>
        <v>1058.4000000000001</v>
      </c>
      <c r="J7" s="22">
        <v>110</v>
      </c>
      <c r="K7" s="31">
        <v>93</v>
      </c>
      <c r="L7" s="11">
        <v>9.35</v>
      </c>
      <c r="M7" s="16">
        <f t="shared" si="1"/>
        <v>869.55</v>
      </c>
      <c r="N7" s="49">
        <v>110</v>
      </c>
      <c r="O7" s="55" t="s">
        <v>12</v>
      </c>
      <c r="P7" s="52">
        <f t="shared" si="2"/>
        <v>1028.5</v>
      </c>
      <c r="Q7" s="17"/>
    </row>
    <row r="8" spans="2:17" ht="30" x14ac:dyDescent="0.25">
      <c r="B8" s="59">
        <v>3</v>
      </c>
      <c r="C8" s="41">
        <v>12032</v>
      </c>
      <c r="D8" s="19" t="s">
        <v>16</v>
      </c>
      <c r="E8" s="20" t="s">
        <v>12</v>
      </c>
      <c r="F8" s="21">
        <v>97</v>
      </c>
      <c r="G8" s="31">
        <v>176</v>
      </c>
      <c r="H8" s="11">
        <v>11.96</v>
      </c>
      <c r="I8" s="12">
        <f t="shared" si="0"/>
        <v>2104.96</v>
      </c>
      <c r="J8" s="22">
        <v>150</v>
      </c>
      <c r="K8" s="31">
        <v>205</v>
      </c>
      <c r="L8" s="11">
        <v>12.67</v>
      </c>
      <c r="M8" s="16">
        <f t="shared" si="1"/>
        <v>2597.35</v>
      </c>
      <c r="N8" s="49">
        <v>200</v>
      </c>
      <c r="O8" s="55" t="s">
        <v>12</v>
      </c>
      <c r="P8" s="52">
        <f t="shared" si="2"/>
        <v>2534</v>
      </c>
      <c r="Q8" s="17"/>
    </row>
    <row r="9" spans="2:17" ht="30" x14ac:dyDescent="0.25">
      <c r="B9" s="59">
        <v>4</v>
      </c>
      <c r="C9" s="57">
        <v>12031</v>
      </c>
      <c r="D9" s="37" t="s">
        <v>15</v>
      </c>
      <c r="E9" s="9" t="s">
        <v>12</v>
      </c>
      <c r="F9" s="47">
        <v>67</v>
      </c>
      <c r="G9" s="31">
        <v>62</v>
      </c>
      <c r="H9" s="10">
        <v>25.47</v>
      </c>
      <c r="I9" s="12">
        <f t="shared" si="0"/>
        <v>1579.1399999999999</v>
      </c>
      <c r="J9" s="15">
        <v>65</v>
      </c>
      <c r="K9" s="31">
        <v>112</v>
      </c>
      <c r="L9" s="10">
        <v>26.52</v>
      </c>
      <c r="M9" s="16">
        <f t="shared" si="1"/>
        <v>2970.24</v>
      </c>
      <c r="N9" s="49">
        <v>100</v>
      </c>
      <c r="O9" s="55" t="s">
        <v>12</v>
      </c>
      <c r="P9" s="52">
        <f t="shared" si="2"/>
        <v>2652</v>
      </c>
      <c r="Q9" s="17"/>
    </row>
    <row r="10" spans="2:17" ht="30" x14ac:dyDescent="0.25">
      <c r="B10" s="59">
        <v>5</v>
      </c>
      <c r="C10" s="57">
        <v>12030</v>
      </c>
      <c r="D10" s="38" t="s">
        <v>14</v>
      </c>
      <c r="E10" s="9" t="s">
        <v>12</v>
      </c>
      <c r="F10" s="39">
        <v>61</v>
      </c>
      <c r="G10" s="31">
        <v>70</v>
      </c>
      <c r="H10" s="10">
        <v>29.7</v>
      </c>
      <c r="I10" s="12">
        <f t="shared" si="0"/>
        <v>2079</v>
      </c>
      <c r="J10" s="7">
        <v>65</v>
      </c>
      <c r="K10" s="31">
        <v>113</v>
      </c>
      <c r="L10" s="10">
        <v>31.2</v>
      </c>
      <c r="M10" s="16">
        <f t="shared" si="1"/>
        <v>3525.6</v>
      </c>
      <c r="N10" s="49">
        <v>100</v>
      </c>
      <c r="O10" s="55" t="s">
        <v>12</v>
      </c>
      <c r="P10" s="52">
        <f t="shared" si="2"/>
        <v>3120</v>
      </c>
      <c r="Q10" s="17"/>
    </row>
    <row r="11" spans="2:17" ht="30" x14ac:dyDescent="0.25">
      <c r="B11" s="59">
        <v>6</v>
      </c>
      <c r="C11" s="41">
        <v>12034</v>
      </c>
      <c r="D11" s="19" t="s">
        <v>18</v>
      </c>
      <c r="E11" s="20" t="s">
        <v>12</v>
      </c>
      <c r="F11" s="21">
        <v>31</v>
      </c>
      <c r="G11" s="31">
        <v>41</v>
      </c>
      <c r="H11" s="11">
        <v>49.82</v>
      </c>
      <c r="I11" s="12">
        <f t="shared" si="0"/>
        <v>2042.6200000000001</v>
      </c>
      <c r="J11" s="22">
        <v>35</v>
      </c>
      <c r="K11" s="31">
        <v>36</v>
      </c>
      <c r="L11" s="11">
        <v>51.88</v>
      </c>
      <c r="M11" s="16">
        <f t="shared" si="1"/>
        <v>1867.68</v>
      </c>
      <c r="N11" s="49">
        <v>40</v>
      </c>
      <c r="O11" s="55" t="s">
        <v>12</v>
      </c>
      <c r="P11" s="52">
        <f t="shared" si="2"/>
        <v>2075.2000000000003</v>
      </c>
      <c r="Q11" s="17"/>
    </row>
    <row r="12" spans="2:17" ht="30" x14ac:dyDescent="0.25">
      <c r="B12" s="59">
        <v>7</v>
      </c>
      <c r="C12" s="41">
        <v>13926</v>
      </c>
      <c r="D12" s="19" t="s">
        <v>20</v>
      </c>
      <c r="E12" s="20" t="s">
        <v>12</v>
      </c>
      <c r="F12" s="21">
        <v>5</v>
      </c>
      <c r="G12" s="31">
        <v>9</v>
      </c>
      <c r="H12" s="11">
        <v>109.55</v>
      </c>
      <c r="I12" s="12">
        <f t="shared" si="0"/>
        <v>985.94999999999993</v>
      </c>
      <c r="J12" s="22">
        <v>6</v>
      </c>
      <c r="K12" s="31">
        <v>2</v>
      </c>
      <c r="L12" s="11">
        <v>106.4</v>
      </c>
      <c r="M12" s="16">
        <f t="shared" si="1"/>
        <v>212.8</v>
      </c>
      <c r="N12" s="49">
        <v>5</v>
      </c>
      <c r="O12" s="55" t="s">
        <v>12</v>
      </c>
      <c r="P12" s="52">
        <f t="shared" si="2"/>
        <v>532</v>
      </c>
      <c r="Q12" s="17"/>
    </row>
    <row r="13" spans="2:17" ht="30" x14ac:dyDescent="0.25">
      <c r="B13" s="59">
        <v>8</v>
      </c>
      <c r="C13" s="41">
        <v>92</v>
      </c>
      <c r="D13" s="19" t="s">
        <v>25</v>
      </c>
      <c r="E13" s="20" t="s">
        <v>12</v>
      </c>
      <c r="F13" s="21">
        <v>1</v>
      </c>
      <c r="G13" s="31">
        <v>3</v>
      </c>
      <c r="H13" s="11">
        <v>309.76</v>
      </c>
      <c r="I13" s="12">
        <f t="shared" si="0"/>
        <v>929.28</v>
      </c>
      <c r="J13" s="22">
        <v>2</v>
      </c>
      <c r="K13" s="31">
        <v>4</v>
      </c>
      <c r="L13" s="11">
        <v>310.7</v>
      </c>
      <c r="M13" s="16">
        <f t="shared" si="1"/>
        <v>1242.8</v>
      </c>
      <c r="N13" s="49">
        <v>3</v>
      </c>
      <c r="O13" s="55" t="s">
        <v>12</v>
      </c>
      <c r="P13" s="52">
        <f t="shared" si="2"/>
        <v>932.09999999999991</v>
      </c>
      <c r="Q13" s="17"/>
    </row>
    <row r="14" spans="2:17" ht="30" x14ac:dyDescent="0.25">
      <c r="B14" s="59">
        <v>9</v>
      </c>
      <c r="C14" s="41">
        <v>172770</v>
      </c>
      <c r="D14" s="19" t="s">
        <v>24</v>
      </c>
      <c r="E14" s="20" t="s">
        <v>12</v>
      </c>
      <c r="F14" s="21">
        <v>1</v>
      </c>
      <c r="G14" s="31">
        <v>1</v>
      </c>
      <c r="H14" s="11">
        <v>50.23</v>
      </c>
      <c r="I14" s="12">
        <f t="shared" si="0"/>
        <v>50.23</v>
      </c>
      <c r="J14" s="22">
        <v>1</v>
      </c>
      <c r="K14" s="31">
        <v>5</v>
      </c>
      <c r="L14" s="11">
        <v>50.62</v>
      </c>
      <c r="M14" s="16">
        <f t="shared" si="1"/>
        <v>253.1</v>
      </c>
      <c r="N14" s="49">
        <v>3</v>
      </c>
      <c r="O14" s="55" t="s">
        <v>12</v>
      </c>
      <c r="P14" s="52">
        <f t="shared" si="2"/>
        <v>151.85999999999999</v>
      </c>
      <c r="Q14" s="17"/>
    </row>
    <row r="15" spans="2:17" ht="30" x14ac:dyDescent="0.25">
      <c r="B15" s="59">
        <v>10</v>
      </c>
      <c r="C15" s="41">
        <v>164000</v>
      </c>
      <c r="D15" s="19" t="s">
        <v>22</v>
      </c>
      <c r="E15" s="20" t="s">
        <v>12</v>
      </c>
      <c r="F15" s="21">
        <v>5</v>
      </c>
      <c r="G15" s="31">
        <v>5</v>
      </c>
      <c r="H15" s="11">
        <v>77.28</v>
      </c>
      <c r="I15" s="12">
        <f t="shared" si="0"/>
        <v>386.4</v>
      </c>
      <c r="J15" s="22">
        <v>5</v>
      </c>
      <c r="K15" s="31">
        <v>6</v>
      </c>
      <c r="L15" s="11">
        <v>77.2</v>
      </c>
      <c r="M15" s="16">
        <f t="shared" si="1"/>
        <v>463.20000000000005</v>
      </c>
      <c r="N15" s="49">
        <v>5</v>
      </c>
      <c r="O15" s="55" t="s">
        <v>12</v>
      </c>
      <c r="P15" s="52">
        <f t="shared" si="2"/>
        <v>386</v>
      </c>
      <c r="Q15" s="17"/>
    </row>
    <row r="16" spans="2:17" ht="30" x14ac:dyDescent="0.25">
      <c r="B16" s="59">
        <v>11</v>
      </c>
      <c r="C16" s="41">
        <v>163567</v>
      </c>
      <c r="D16" s="19" t="s">
        <v>21</v>
      </c>
      <c r="E16" s="20" t="s">
        <v>12</v>
      </c>
      <c r="F16" s="21">
        <v>10</v>
      </c>
      <c r="G16" s="31">
        <v>33</v>
      </c>
      <c r="H16" s="11">
        <v>92.74</v>
      </c>
      <c r="I16" s="12">
        <f t="shared" si="0"/>
        <v>3060.4199999999996</v>
      </c>
      <c r="J16" s="22">
        <v>25</v>
      </c>
      <c r="K16" s="31">
        <v>29</v>
      </c>
      <c r="L16" s="11">
        <v>93.84</v>
      </c>
      <c r="M16" s="16">
        <f t="shared" si="1"/>
        <v>2721.36</v>
      </c>
      <c r="N16" s="49">
        <v>30</v>
      </c>
      <c r="O16" s="55" t="s">
        <v>12</v>
      </c>
      <c r="P16" s="52">
        <f t="shared" si="2"/>
        <v>2815.2000000000003</v>
      </c>
      <c r="Q16" s="17"/>
    </row>
    <row r="17" spans="2:17" ht="30" x14ac:dyDescent="0.25">
      <c r="B17" s="59">
        <v>12</v>
      </c>
      <c r="C17" s="41">
        <v>93</v>
      </c>
      <c r="D17" s="19" t="s">
        <v>26</v>
      </c>
      <c r="E17" s="20" t="s">
        <v>12</v>
      </c>
      <c r="F17" s="21">
        <v>20</v>
      </c>
      <c r="G17" s="31">
        <v>22</v>
      </c>
      <c r="H17" s="11">
        <v>118.5</v>
      </c>
      <c r="I17" s="12">
        <f t="shared" si="0"/>
        <v>2607</v>
      </c>
      <c r="J17" s="22">
        <v>22</v>
      </c>
      <c r="K17" s="31">
        <v>24</v>
      </c>
      <c r="L17" s="11">
        <v>120.02</v>
      </c>
      <c r="M17" s="16">
        <f t="shared" si="1"/>
        <v>2880.48</v>
      </c>
      <c r="N17" s="49">
        <v>23</v>
      </c>
      <c r="O17" s="55" t="s">
        <v>12</v>
      </c>
      <c r="P17" s="52">
        <f t="shared" si="2"/>
        <v>2760.46</v>
      </c>
      <c r="Q17" s="17"/>
    </row>
    <row r="18" spans="2:17" ht="30" x14ac:dyDescent="0.25">
      <c r="B18" s="59">
        <v>13</v>
      </c>
      <c r="C18" s="41">
        <v>166549</v>
      </c>
      <c r="D18" s="19" t="s">
        <v>23</v>
      </c>
      <c r="E18" s="20" t="s">
        <v>12</v>
      </c>
      <c r="F18" s="21">
        <v>3</v>
      </c>
      <c r="G18" s="31">
        <v>1</v>
      </c>
      <c r="H18" s="11">
        <v>162.29</v>
      </c>
      <c r="I18" s="12">
        <f t="shared" si="0"/>
        <v>162.29</v>
      </c>
      <c r="J18" s="22">
        <v>2</v>
      </c>
      <c r="K18" s="31">
        <v>3</v>
      </c>
      <c r="L18" s="11">
        <v>162.63</v>
      </c>
      <c r="M18" s="16">
        <f t="shared" si="1"/>
        <v>487.89</v>
      </c>
      <c r="N18" s="49">
        <v>2</v>
      </c>
      <c r="O18" s="55" t="s">
        <v>12</v>
      </c>
      <c r="P18" s="52">
        <f t="shared" si="2"/>
        <v>325.26</v>
      </c>
      <c r="Q18" s="17"/>
    </row>
    <row r="19" spans="2:17" ht="45" x14ac:dyDescent="0.25">
      <c r="B19" s="59">
        <v>14</v>
      </c>
      <c r="C19" s="41">
        <v>178537</v>
      </c>
      <c r="D19" s="19" t="s">
        <v>32</v>
      </c>
      <c r="E19" s="20" t="s">
        <v>12</v>
      </c>
      <c r="F19" s="21"/>
      <c r="G19" s="31"/>
      <c r="H19" s="11"/>
      <c r="I19" s="12"/>
      <c r="J19" s="22">
        <v>1</v>
      </c>
      <c r="K19" s="31">
        <v>1</v>
      </c>
      <c r="L19" s="11">
        <v>17.95</v>
      </c>
      <c r="M19" s="16">
        <f t="shared" si="1"/>
        <v>17.95</v>
      </c>
      <c r="N19" s="49">
        <v>1</v>
      </c>
      <c r="O19" s="55" t="s">
        <v>12</v>
      </c>
      <c r="P19" s="52">
        <f t="shared" si="2"/>
        <v>17.95</v>
      </c>
      <c r="Q19" s="17"/>
    </row>
    <row r="20" spans="2:17" ht="45.75" thickBot="1" x14ac:dyDescent="0.3">
      <c r="B20" s="60">
        <v>15</v>
      </c>
      <c r="C20" s="42">
        <v>177317</v>
      </c>
      <c r="D20" s="28" t="s">
        <v>31</v>
      </c>
      <c r="E20" s="27" t="s">
        <v>12</v>
      </c>
      <c r="F20" s="29"/>
      <c r="G20" s="32"/>
      <c r="H20" s="24"/>
      <c r="I20" s="13"/>
      <c r="J20" s="23">
        <v>27</v>
      </c>
      <c r="K20" s="32">
        <v>97</v>
      </c>
      <c r="L20" s="24">
        <v>20</v>
      </c>
      <c r="M20" s="30">
        <f t="shared" si="1"/>
        <v>1940</v>
      </c>
      <c r="N20" s="50">
        <v>60</v>
      </c>
      <c r="O20" s="56" t="s">
        <v>12</v>
      </c>
      <c r="P20" s="53">
        <f t="shared" si="2"/>
        <v>1200</v>
      </c>
      <c r="Q20" s="17"/>
    </row>
    <row r="21" spans="2:17" ht="15.75" thickBot="1" x14ac:dyDescent="0.3">
      <c r="I21" s="25">
        <f>SUM(I6:I17)</f>
        <v>17223.78</v>
      </c>
      <c r="M21" s="26">
        <f>SUM(M6:M20)</f>
        <v>22113.91</v>
      </c>
      <c r="P21" s="61">
        <f>SUM(P6:P20)</f>
        <v>20704.829999999998</v>
      </c>
      <c r="Q21" s="17"/>
    </row>
    <row r="22" spans="2:17" ht="15.75" thickBot="1" x14ac:dyDescent="0.3">
      <c r="P22" s="17"/>
    </row>
    <row r="23" spans="2:17" ht="16.5" thickBot="1" x14ac:dyDescent="0.3">
      <c r="O23" s="18" t="s">
        <v>13</v>
      </c>
      <c r="P23" s="34">
        <f>P21*1.1</f>
        <v>22775.312999999998</v>
      </c>
    </row>
  </sheetData>
  <sortState ref="B6:P20">
    <sortCondition ref="D6:D20"/>
  </sortState>
  <mergeCells count="8">
    <mergeCell ref="N4:O4"/>
    <mergeCell ref="P4:P5"/>
    <mergeCell ref="B4:B5"/>
    <mergeCell ref="C4:C5"/>
    <mergeCell ref="D4:D5"/>
    <mergeCell ref="E4:E5"/>
    <mergeCell ref="F4:I4"/>
    <mergeCell ref="J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abSelected="1" workbookViewId="0">
      <selection activeCell="I2" sqref="I2"/>
    </sheetView>
  </sheetViews>
  <sheetFormatPr defaultRowHeight="15" x14ac:dyDescent="0.25"/>
  <cols>
    <col min="1" max="1" width="6.140625" customWidth="1"/>
    <col min="2" max="2" width="9.7109375" customWidth="1"/>
    <col min="3" max="3" width="56.7109375" customWidth="1"/>
    <col min="4" max="4" width="13.140625" customWidth="1"/>
    <col min="5" max="5" width="10.5703125" customWidth="1"/>
    <col min="7" max="7" width="10" customWidth="1"/>
    <col min="9" max="9" width="10.42578125" customWidth="1"/>
  </cols>
  <sheetData>
    <row r="1" spans="1:9" ht="34.5" customHeight="1" x14ac:dyDescent="0.25">
      <c r="A1" s="73" t="s">
        <v>0</v>
      </c>
      <c r="B1" s="73" t="s">
        <v>1</v>
      </c>
      <c r="C1" s="73" t="s">
        <v>2</v>
      </c>
      <c r="D1" s="74" t="s">
        <v>9</v>
      </c>
      <c r="E1" s="75" t="s">
        <v>27</v>
      </c>
      <c r="F1" s="75" t="s">
        <v>33</v>
      </c>
      <c r="G1" s="75" t="s">
        <v>34</v>
      </c>
      <c r="H1" s="75" t="s">
        <v>35</v>
      </c>
      <c r="I1" s="75" t="s">
        <v>36</v>
      </c>
    </row>
    <row r="2" spans="1:9" ht="30" x14ac:dyDescent="0.25">
      <c r="A2" s="76">
        <v>1</v>
      </c>
      <c r="B2" s="77">
        <v>12033</v>
      </c>
      <c r="C2" s="78" t="s">
        <v>17</v>
      </c>
      <c r="D2" s="79">
        <v>30</v>
      </c>
      <c r="E2" s="79" t="s">
        <v>12</v>
      </c>
      <c r="F2" s="80"/>
      <c r="G2" s="80">
        <f>D2*F2</f>
        <v>0</v>
      </c>
      <c r="H2" s="80"/>
      <c r="I2" s="80"/>
    </row>
    <row r="3" spans="1:9" ht="30" x14ac:dyDescent="0.25">
      <c r="A3" s="76">
        <v>2</v>
      </c>
      <c r="B3" s="77">
        <v>12035</v>
      </c>
      <c r="C3" s="78" t="s">
        <v>19</v>
      </c>
      <c r="D3" s="79">
        <v>110</v>
      </c>
      <c r="E3" s="79" t="s">
        <v>12</v>
      </c>
      <c r="F3" s="80"/>
      <c r="G3" s="80">
        <f t="shared" ref="G3:G16" si="0">D3*F3</f>
        <v>0</v>
      </c>
      <c r="H3" s="80"/>
      <c r="I3" s="80"/>
    </row>
    <row r="4" spans="1:9" ht="30" x14ac:dyDescent="0.25">
      <c r="A4" s="76">
        <v>3</v>
      </c>
      <c r="B4" s="77">
        <v>12032</v>
      </c>
      <c r="C4" s="78" t="s">
        <v>16</v>
      </c>
      <c r="D4" s="79">
        <v>200</v>
      </c>
      <c r="E4" s="79" t="s">
        <v>12</v>
      </c>
      <c r="F4" s="80"/>
      <c r="G4" s="80">
        <f t="shared" si="0"/>
        <v>0</v>
      </c>
      <c r="H4" s="80"/>
      <c r="I4" s="80"/>
    </row>
    <row r="5" spans="1:9" ht="30" x14ac:dyDescent="0.25">
      <c r="A5" s="76">
        <v>4</v>
      </c>
      <c r="B5" s="79">
        <v>12031</v>
      </c>
      <c r="C5" s="81" t="s">
        <v>15</v>
      </c>
      <c r="D5" s="79">
        <v>100</v>
      </c>
      <c r="E5" s="79" t="s">
        <v>12</v>
      </c>
      <c r="F5" s="80"/>
      <c r="G5" s="80">
        <f t="shared" si="0"/>
        <v>0</v>
      </c>
      <c r="H5" s="80"/>
      <c r="I5" s="80"/>
    </row>
    <row r="6" spans="1:9" ht="30" x14ac:dyDescent="0.25">
      <c r="A6" s="76">
        <v>5</v>
      </c>
      <c r="B6" s="79">
        <v>12030</v>
      </c>
      <c r="C6" s="82" t="s">
        <v>14</v>
      </c>
      <c r="D6" s="79">
        <v>100</v>
      </c>
      <c r="E6" s="79" t="s">
        <v>12</v>
      </c>
      <c r="F6" s="80"/>
      <c r="G6" s="80">
        <f t="shared" si="0"/>
        <v>0</v>
      </c>
      <c r="H6" s="80"/>
      <c r="I6" s="80"/>
    </row>
    <row r="7" spans="1:9" ht="30" x14ac:dyDescent="0.25">
      <c r="A7" s="76">
        <v>6</v>
      </c>
      <c r="B7" s="77">
        <v>12034</v>
      </c>
      <c r="C7" s="78" t="s">
        <v>18</v>
      </c>
      <c r="D7" s="79">
        <v>40</v>
      </c>
      <c r="E7" s="79" t="s">
        <v>12</v>
      </c>
      <c r="F7" s="80"/>
      <c r="G7" s="80">
        <f t="shared" si="0"/>
        <v>0</v>
      </c>
      <c r="H7" s="80"/>
      <c r="I7" s="80"/>
    </row>
    <row r="8" spans="1:9" ht="30" x14ac:dyDescent="0.25">
      <c r="A8" s="76">
        <v>7</v>
      </c>
      <c r="B8" s="77">
        <v>13926</v>
      </c>
      <c r="C8" s="78" t="s">
        <v>20</v>
      </c>
      <c r="D8" s="79">
        <v>5</v>
      </c>
      <c r="E8" s="79" t="s">
        <v>12</v>
      </c>
      <c r="F8" s="80"/>
      <c r="G8" s="80">
        <f t="shared" si="0"/>
        <v>0</v>
      </c>
      <c r="H8" s="80"/>
      <c r="I8" s="80"/>
    </row>
    <row r="9" spans="1:9" ht="30" x14ac:dyDescent="0.25">
      <c r="A9" s="76">
        <v>8</v>
      </c>
      <c r="B9" s="77">
        <v>92</v>
      </c>
      <c r="C9" s="78" t="s">
        <v>25</v>
      </c>
      <c r="D9" s="79">
        <v>3</v>
      </c>
      <c r="E9" s="79" t="s">
        <v>12</v>
      </c>
      <c r="F9" s="80"/>
      <c r="G9" s="80">
        <f t="shared" si="0"/>
        <v>0</v>
      </c>
      <c r="H9" s="80"/>
      <c r="I9" s="80"/>
    </row>
    <row r="10" spans="1:9" ht="30" x14ac:dyDescent="0.25">
      <c r="A10" s="76">
        <v>9</v>
      </c>
      <c r="B10" s="77">
        <v>172770</v>
      </c>
      <c r="C10" s="78" t="s">
        <v>24</v>
      </c>
      <c r="D10" s="79">
        <v>3</v>
      </c>
      <c r="E10" s="79" t="s">
        <v>12</v>
      </c>
      <c r="F10" s="80"/>
      <c r="G10" s="80">
        <f t="shared" si="0"/>
        <v>0</v>
      </c>
      <c r="H10" s="80"/>
      <c r="I10" s="80"/>
    </row>
    <row r="11" spans="1:9" ht="30" x14ac:dyDescent="0.25">
      <c r="A11" s="76">
        <v>10</v>
      </c>
      <c r="B11" s="77">
        <v>164000</v>
      </c>
      <c r="C11" s="78" t="s">
        <v>22</v>
      </c>
      <c r="D11" s="79">
        <v>5</v>
      </c>
      <c r="E11" s="79" t="s">
        <v>12</v>
      </c>
      <c r="F11" s="80"/>
      <c r="G11" s="80">
        <f t="shared" si="0"/>
        <v>0</v>
      </c>
      <c r="H11" s="80"/>
      <c r="I11" s="80"/>
    </row>
    <row r="12" spans="1:9" ht="30" x14ac:dyDescent="0.25">
      <c r="A12" s="76">
        <v>11</v>
      </c>
      <c r="B12" s="77">
        <v>163567</v>
      </c>
      <c r="C12" s="78" t="s">
        <v>21</v>
      </c>
      <c r="D12" s="79">
        <v>30</v>
      </c>
      <c r="E12" s="79" t="s">
        <v>12</v>
      </c>
      <c r="F12" s="80"/>
      <c r="G12" s="80">
        <f t="shared" si="0"/>
        <v>0</v>
      </c>
      <c r="H12" s="80"/>
      <c r="I12" s="80"/>
    </row>
    <row r="13" spans="1:9" ht="30" x14ac:dyDescent="0.25">
      <c r="A13" s="76">
        <v>12</v>
      </c>
      <c r="B13" s="77">
        <v>93</v>
      </c>
      <c r="C13" s="78" t="s">
        <v>26</v>
      </c>
      <c r="D13" s="79">
        <v>23</v>
      </c>
      <c r="E13" s="79" t="s">
        <v>12</v>
      </c>
      <c r="F13" s="80"/>
      <c r="G13" s="80">
        <f t="shared" si="0"/>
        <v>0</v>
      </c>
      <c r="H13" s="80"/>
      <c r="I13" s="80"/>
    </row>
    <row r="14" spans="1:9" ht="30" x14ac:dyDescent="0.25">
      <c r="A14" s="76">
        <v>13</v>
      </c>
      <c r="B14" s="77">
        <v>166549</v>
      </c>
      <c r="C14" s="78" t="s">
        <v>23</v>
      </c>
      <c r="D14" s="79">
        <v>2</v>
      </c>
      <c r="E14" s="79" t="s">
        <v>12</v>
      </c>
      <c r="F14" s="80"/>
      <c r="G14" s="80">
        <f t="shared" si="0"/>
        <v>0</v>
      </c>
      <c r="H14" s="80"/>
      <c r="I14" s="80"/>
    </row>
    <row r="15" spans="1:9" ht="45" x14ac:dyDescent="0.25">
      <c r="A15" s="76">
        <v>14</v>
      </c>
      <c r="B15" s="77">
        <v>178537</v>
      </c>
      <c r="C15" s="78" t="s">
        <v>32</v>
      </c>
      <c r="D15" s="79">
        <v>1</v>
      </c>
      <c r="E15" s="79" t="s">
        <v>12</v>
      </c>
      <c r="F15" s="80"/>
      <c r="G15" s="80">
        <f>D15*F15</f>
        <v>0</v>
      </c>
      <c r="H15" s="80"/>
      <c r="I15" s="80"/>
    </row>
    <row r="16" spans="1:9" ht="45" x14ac:dyDescent="0.25">
      <c r="A16" s="76">
        <v>15</v>
      </c>
      <c r="B16" s="77">
        <v>177317</v>
      </c>
      <c r="C16" s="78" t="s">
        <v>31</v>
      </c>
      <c r="D16" s="79">
        <v>60</v>
      </c>
      <c r="E16" s="79" t="s">
        <v>12</v>
      </c>
      <c r="F16" s="80"/>
      <c r="G16" s="80">
        <f t="shared" si="0"/>
        <v>0</v>
      </c>
      <c r="H16" s="80"/>
      <c r="I16" s="80"/>
    </row>
  </sheetData>
  <sortState ref="A2:E13">
    <sortCondition ref="C2:C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ANALIZA</vt:lpstr>
      <vt:lpstr>DO OFERTOWANIA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2019-08-20T05:31:11Z</dcterms:modified>
</cp:coreProperties>
</file>