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3\ZP-23-222UN ODCZYNNIKI DO BIAŁEK\"/>
    </mc:Choice>
  </mc:AlternateContent>
  <bookViews>
    <workbookView xWindow="0" yWindow="0" windowWidth="28800" windowHeight="12300" activeTab="1"/>
  </bookViews>
  <sheets>
    <sheet name="1" sheetId="10" r:id="rId1"/>
    <sheet name="1b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0" l="1"/>
  <c r="L25" i="10" s="1"/>
  <c r="J27" i="10"/>
  <c r="L27" i="10" s="1"/>
  <c r="J29" i="10"/>
  <c r="L29" i="10" s="1"/>
  <c r="J5" i="10"/>
  <c r="L5" i="10" s="1"/>
  <c r="J19" i="10"/>
  <c r="L19" i="10" s="1"/>
  <c r="J20" i="10"/>
  <c r="L20" i="10" s="1"/>
  <c r="J21" i="10"/>
  <c r="L21" i="10" s="1"/>
  <c r="J22" i="10"/>
  <c r="L22" i="10" s="1"/>
  <c r="J23" i="10"/>
  <c r="L23" i="10" s="1"/>
  <c r="J6" i="10" l="1"/>
  <c r="L6" i="10" s="1"/>
  <c r="J7" i="10"/>
  <c r="L7" i="10" s="1"/>
  <c r="J8" i="10"/>
  <c r="L8" i="10" s="1"/>
  <c r="J9" i="10"/>
  <c r="L9" i="10" s="1"/>
  <c r="J10" i="10"/>
  <c r="L10" i="10" s="1"/>
  <c r="J11" i="10"/>
  <c r="L11" i="10" s="1"/>
  <c r="J12" i="10"/>
  <c r="L12" i="10" s="1"/>
  <c r="J13" i="10"/>
  <c r="L13" i="10" s="1"/>
  <c r="J14" i="10"/>
  <c r="L14" i="10" s="1"/>
  <c r="J15" i="10"/>
  <c r="L15" i="10" s="1"/>
  <c r="J16" i="10"/>
  <c r="L16" i="10" s="1"/>
  <c r="J17" i="10"/>
  <c r="L17" i="10" s="1"/>
  <c r="J18" i="10"/>
  <c r="L18" i="10" s="1"/>
  <c r="F43" i="10" l="1"/>
  <c r="G43" i="10" s="1"/>
  <c r="G44" i="10" s="1"/>
  <c r="C50" i="10" s="1"/>
  <c r="C49" i="10"/>
  <c r="C51" i="10" l="1"/>
  <c r="L30" i="10"/>
  <c r="J30" i="10"/>
</calcChain>
</file>

<file path=xl/sharedStrings.xml><?xml version="1.0" encoding="utf-8"?>
<sst xmlns="http://schemas.openxmlformats.org/spreadsheetml/2006/main" count="121" uniqueCount="92">
  <si>
    <t>wartość brutto</t>
  </si>
  <si>
    <t>vat %</t>
  </si>
  <si>
    <t>suma</t>
  </si>
  <si>
    <t>lp.</t>
  </si>
  <si>
    <t xml:space="preserve">wartość netto </t>
  </si>
  <si>
    <t>asortyment</t>
  </si>
  <si>
    <t>nazwa asortymentu/ producent</t>
  </si>
  <si>
    <t>oferowana ilość opakowań</t>
  </si>
  <si>
    <t>cena jednostkowa netto za op.</t>
  </si>
  <si>
    <r>
      <rPr>
        <sz val="9"/>
        <color rgb="FFC00000"/>
        <rFont val="Ubuntu Light"/>
        <family val="2"/>
        <charset val="238"/>
      </rPr>
      <t>*</t>
    </r>
    <r>
      <rPr>
        <sz val="9"/>
        <color theme="1"/>
        <rFont val="Ubuntu Light"/>
        <family val="2"/>
        <charset val="238"/>
      </rPr>
      <t xml:space="preserve"> termin ważności w % i miesiącach</t>
    </r>
  </si>
  <si>
    <r>
      <t xml:space="preserve">*OFEROWANY TERMIN WAŻNOŚCI WYNOSI MINIMUM 70% TERMINU WAŻNOŚCI PODANEGO PRZEZ PRODUCENTA. Jeżeli wykonawca wydłuży termin ważności uzyska dodatkowe punkty  za kryterium termin ważności. Należy wskazać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</si>
  <si>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>….MIESIĘCY = …..%</t>
  </si>
  <si>
    <t>Lp.</t>
  </si>
  <si>
    <t>OPIS</t>
  </si>
  <si>
    <t>NAZWA URZĄDZENIA, PRODUCENT, MODEL/TYP</t>
  </si>
  <si>
    <t>VAT %</t>
  </si>
  <si>
    <t>CENA BRUTTO ZA MIESIAC</t>
  </si>
  <si>
    <t>WARTOŚĆ BRUTTO ZA 36 MIESIĘCY</t>
  </si>
  <si>
    <t>6= [4*5]</t>
  </si>
  <si>
    <t>7= [6*36]</t>
  </si>
  <si>
    <t>SUMA</t>
  </si>
  <si>
    <t>FORMULARZ CENOWY</t>
  </si>
  <si>
    <t>LP.</t>
  </si>
  <si>
    <t>NAZWA</t>
  </si>
  <si>
    <t>WARTOŚĆ BRUTTO</t>
  </si>
  <si>
    <t>ODCZYNNIKI</t>
  </si>
  <si>
    <t xml:space="preserve">       PARAMETR/WARUNEK</t>
  </si>
  <si>
    <t>TAK/OPIS</t>
  </si>
  <si>
    <t xml:space="preserve">       PARAMETR</t>
  </si>
  <si>
    <t xml:space="preserve">   TAK/NIE</t>
  </si>
  <si>
    <t>OPIS/KOMENTARZ</t>
  </si>
  <si>
    <t>ILOŚĆ PUNKTÓW</t>
  </si>
  <si>
    <t>PRODUCENT ……….. MODEL/TYP …………………… ROK PRODUKCJI ………………………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</si>
  <si>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</si>
  <si>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DZIERŻAWA APARATU</t>
  </si>
  <si>
    <t xml:space="preserve">CENA NETTO/ MIESIĄC </t>
  </si>
  <si>
    <t>1. Trwałość krzywych kalibracyjnych powyżej 4 tygodni</t>
  </si>
  <si>
    <t>2. Możliwość przechowywania odczynników na pokładzie analizatora powyżej 4 tygodni</t>
  </si>
  <si>
    <t xml:space="preserve">3. Możliwość umieszczenia w analizatorze jednocześnie do 30 odczynników dwuskładnikowych </t>
  </si>
  <si>
    <t>4. Możliwość umieszczenia w analizatorze co najmniej 50 próbek badanych</t>
  </si>
  <si>
    <t>ilość oznaczeń</t>
  </si>
  <si>
    <t>Zestaw do ilościowego oznaczania IgG</t>
  </si>
  <si>
    <t>Zestaw do ilościowego oznaczania IgA</t>
  </si>
  <si>
    <t>Zestaw do ilościowego oznaczania IgM</t>
  </si>
  <si>
    <t>Zestaw do ilościowego oznaczania transferyny</t>
  </si>
  <si>
    <t>Zestaw do ilościowego oznaczania łańcuchów lekkich typu lambda</t>
  </si>
  <si>
    <t>Zestaw do ilościowego oznaczania łańcuchów lekkich typu kappa</t>
  </si>
  <si>
    <t>Zestaw do ilościowego oznaczania haptoglobiny</t>
  </si>
  <si>
    <t>Zestaw do ilościowego oznaczania wolnych lekkich łańcuchówtypu lambda z wykorzystaniemprzeciwciał poliklonalnych rekomendowane przez Międzynarodową i Polską grupę ds.. Szpiczaka mnogiego</t>
  </si>
  <si>
    <t>Zestaw do ilościowego oznaczania wolnych lekkich łańcuchówtypu kappa z wykorzystaniemprzeciwciał poliklonalnych rekomendowane przez Międzynarodową i Polską grupę ds.. Szpiczaka mnogiego</t>
  </si>
  <si>
    <t>Zestaw do ilościowego oznaczania wolnego rozpuszczalnego receptora transferyny</t>
  </si>
  <si>
    <t>Zestaw do ilościowego oznaczania izotypów par łańcuchów ciężki/lekki IgG typu Lambda</t>
  </si>
  <si>
    <t>Zestaw do ilościowego oznaczania izotypów par łańcuchów ciężki/lekki IgG typu Kappa</t>
  </si>
  <si>
    <t>Zestaw do ilościowego oznaczania izotypów par łańcuchów ciężki/lekki IgA typu Kappa</t>
  </si>
  <si>
    <t>Zestaw do ilościowego oznaczania izotypów par łańcuchów ciężki/lekki IgA typu Lambda</t>
  </si>
  <si>
    <t>Zestaw do ilościowego oznaczania izotypów par łańcuchów ciężki/lekki IgM typu Lambda</t>
  </si>
  <si>
    <t>Zestaw do ilościowego oznaczania izotypów par łańcuchów ciężki/lekki IgM typu Kappa</t>
  </si>
  <si>
    <t>Zestaw do ilościowego oznaczania cystatyny</t>
  </si>
  <si>
    <t>Zestaw do oznaczania met. liposomalną CH 50 ( rekomendowane przez Zespól Koordynujący ds.. Leczenia Atypowego Zespołu Hemolityczno-Mocznicowego )</t>
  </si>
  <si>
    <t>zestaw do ilościowego oznaczania IgG4</t>
  </si>
  <si>
    <t>MATERIAŁY KONTROLNE</t>
  </si>
  <si>
    <t>KALIBRATORY</t>
  </si>
  <si>
    <t>MATERIAŁY ZUŻYWALNE</t>
  </si>
  <si>
    <t>I</t>
  </si>
  <si>
    <t>II</t>
  </si>
  <si>
    <t>III</t>
  </si>
  <si>
    <t>IV</t>
  </si>
  <si>
    <t>Materiały kontrole, kalibratory, materiały zużywalne muszą być podane w ilości adekwatnej do zamawianych odczynników z założeniem, że badania wykonywane są  5 razy w tygodniu naprzemiennie na jednym poziomie. Dla badań rzadkich  &gt; lub = 600  ozn. kontrola i kalibracja co dwa tygodnie na jednym poziomie, bez uwzględnienia stabilności odczynników po otwarciu. Wszelkie płyny ( np. płyn pluczacy, bufor, rozcieńczalnik itp. )  potrzebne do pracy analizatora należy podać w ilościach zapewniajacych pracę analizatora przez 5 dni w tygodniu  z uwzględnieniem zużycia  płynów pluczących w trakcie bezczynności aparatu.</t>
  </si>
  <si>
    <t>numer katalogowy</t>
  </si>
  <si>
    <t>Dostawa odczynników do oznaczania białek specyficznych metodą immunochemiczną. Ilośc potrzebna do wykonania 81000 oznaczeń (testów)/ 36 miesięy</t>
  </si>
  <si>
    <t>oferowana wielkość opakowania jednostkowego</t>
  </si>
  <si>
    <t>10 [8*9]</t>
  </si>
  <si>
    <t>12[10*11+10]</t>
  </si>
  <si>
    <t>DZIERŻAWA APARATU NA OKRES 36 MIESIĘCY</t>
  </si>
  <si>
    <t>ANALIZATOR DO OZNACZANIA BIAŁEK SPECYFICZNYCH METODĄ IMMUNOCHEMICZNĄ</t>
  </si>
  <si>
    <t>FORMULARZ OCENY JAKOŚCI ANALIZATORA</t>
  </si>
  <si>
    <t>Automatyczny analizator ze stacją roboczą do oznaczania białek specyficznych metodą immunochemiczną, ,  fabrycznie  nowy ,  nastołowy,  rok  produkcji  2023</t>
  </si>
  <si>
    <t xml:space="preserve">  Możliwość  oznaczania  białek  w  surowicy , osoczu , moczu , płynie  mózgowo-rdzeniowym</t>
  </si>
  <si>
    <t>Automatyczne  powtarzanie  badania  w  przypadku  wyniku  błędnego  lub  wykraczającego  poza  zakres  liniowości .</t>
  </si>
  <si>
    <t>Wbudowany program kontroli  jakości .</t>
  </si>
  <si>
    <t>Zarządzanie  odczynnikami  - informacja  o  ilości  odczynnika  pozostającego  do  dyspozycji  użytkownika .</t>
  </si>
  <si>
    <t>Możliwośc pracy w  systemie- próbka  przypadkowa  , partia  próbek  , próbka  pilna</t>
  </si>
  <si>
    <t>Możliwość pracy z 2 różnymi seriami tego samego odczynnika  w 1 biegu aparatu</t>
  </si>
  <si>
    <t>Stosowane kuwety jednorazowego użytku.</t>
  </si>
  <si>
    <t xml:space="preserve">Oprogramowanie  umożliwiające  pracę  wielozadaniową  ,  kompatybilną  z  istniejącą  w laboratorium siecią  komputerową.  </t>
  </si>
  <si>
    <t>Podłączenie  analizatora  do  istniejącego  w  SPSK-M  systemu  informatycznego    uwzględnione  w  cenie  oferty .</t>
  </si>
  <si>
    <t>UPS  zabezpieczający  pracę  analizatora  przez  okres  minimum  30  minut .</t>
  </si>
  <si>
    <t xml:space="preserve">Dwukierunkowa  komunikacja </t>
  </si>
  <si>
    <t>Zapewniony dostęp do programu kontroli jakości Standlab na koszt wykonawcy</t>
  </si>
  <si>
    <t>Zapewniony udział w zewnętrznej kontroli jakości dla wyspecyfikowanych parametrów min cztery razy w roku na koszt wykonawcy</t>
  </si>
  <si>
    <t>Zapewnienie udziału w szkoleniach  w zakresie interpretacji wyników oznaczeń wolnych lekkich  łańcuchów typu kappa i lambda oraz izotypów par łańcuchów ciężki/lekki</t>
  </si>
  <si>
    <t>tak - 10 pkt                nie - 0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</si>
</sst>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rgb="FFC00000"/>
      <name val="Ubuntu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9"/>
      <color rgb="FFC00000"/>
      <name val="Ubuntu Light"/>
      <family val="2"/>
      <charset val="238"/>
    </font>
    <font>
      <i/>
      <sz val="9"/>
      <color rgb="FFC00000"/>
      <name val="Ubuntu"/>
      <family val="2"/>
      <charset val="238"/>
    </font>
    <font>
      <sz val="1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9"/>
      <color theme="1"/>
      <name val="Ubuntu"/>
      <family val="2"/>
      <charset val="238"/>
    </font>
    <font>
      <sz val="11"/>
      <color theme="1"/>
      <name val="Ubuntu Light"/>
      <family val="2"/>
      <charset val="238"/>
    </font>
    <font>
      <b/>
      <sz val="9"/>
      <color rgb="FF000000"/>
      <name val="Ubuntu Light"/>
      <family val="2"/>
      <charset val="238"/>
    </font>
    <font>
      <b/>
      <sz val="9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89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44" fontId="2" fillId="0" borderId="1" xfId="0" applyNumberFormat="1" applyFont="1" applyBorder="1"/>
    <xf numFmtId="0" fontId="2" fillId="2" borderId="1" xfId="0" applyFont="1" applyFill="1" applyBorder="1"/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64" fontId="6" fillId="0" borderId="1" xfId="2" applyFont="1" applyBorder="1" applyAlignment="1" applyProtection="1">
      <alignment horizontal="left" wrapText="1"/>
    </xf>
    <xf numFmtId="1" fontId="6" fillId="0" borderId="1" xfId="2" applyNumberFormat="1" applyFont="1" applyBorder="1" applyAlignment="1" applyProtection="1">
      <alignment horizontal="left" wrapText="1"/>
      <protection locked="0"/>
    </xf>
    <xf numFmtId="165" fontId="2" fillId="0" borderId="1" xfId="0" applyNumberFormat="1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</xf>
    <xf numFmtId="9" fontId="2" fillId="0" borderId="1" xfId="0" applyNumberFormat="1" applyFont="1" applyBorder="1" applyAlignment="1" applyProtection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4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1" xfId="0" applyNumberFormat="1" applyFont="1" applyBorder="1"/>
    <xf numFmtId="0" fontId="12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12" fillId="0" borderId="1" xfId="0" applyNumberFormat="1" applyFont="1" applyBorder="1"/>
    <xf numFmtId="0" fontId="15" fillId="0" borderId="1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6" fillId="0" borderId="8" xfId="2" applyFont="1" applyBorder="1" applyAlignment="1" applyProtection="1">
      <alignment horizontal="left" wrapText="1"/>
    </xf>
    <xf numFmtId="164" fontId="16" fillId="0" borderId="9" xfId="2" applyFont="1" applyBorder="1" applyAlignment="1" applyProtection="1">
      <alignment horizontal="left" wrapText="1"/>
    </xf>
    <xf numFmtId="164" fontId="16" fillId="0" borderId="10" xfId="2" applyFont="1" applyBorder="1" applyAlignment="1" applyProtection="1">
      <alignment horizontal="left"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</xf>
    <xf numFmtId="0" fontId="12" fillId="0" borderId="10" xfId="0" applyFont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3" fontId="2" fillId="0" borderId="8" xfId="0" applyNumberFormat="1" applyFont="1" applyBorder="1" applyAlignment="1">
      <alignment horizontal="left" wrapText="1"/>
    </xf>
    <xf numFmtId="0" fontId="3" fillId="0" borderId="1" xfId="0" applyFont="1" applyBorder="1" applyAlignment="1" applyProtection="1">
      <alignment wrapText="1"/>
    </xf>
    <xf numFmtId="0" fontId="17" fillId="0" borderId="8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4" fontId="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3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Alignment="1"/>
    <xf numFmtId="0" fontId="0" fillId="0" borderId="0" xfId="0" applyBorder="1" applyAlignment="1">
      <alignment horizontal="center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opLeftCell="A23" workbookViewId="0">
      <selection sqref="A1:L52"/>
    </sheetView>
  </sheetViews>
  <sheetFormatPr defaultRowHeight="13.5"/>
  <cols>
    <col min="1" max="1" width="3" style="1" customWidth="1"/>
    <col min="2" max="2" width="46.5703125" style="1" customWidth="1"/>
    <col min="3" max="3" width="17.28515625" style="1" customWidth="1"/>
    <col min="4" max="4" width="19.42578125" style="1" bestFit="1" customWidth="1"/>
    <col min="5" max="5" width="14.7109375" style="1" customWidth="1"/>
    <col min="6" max="7" width="14" style="1" customWidth="1"/>
    <col min="8" max="8" width="11.42578125" style="1" customWidth="1"/>
    <col min="9" max="9" width="14.42578125" style="1" customWidth="1"/>
    <col min="10" max="10" width="15.7109375" style="1" customWidth="1"/>
    <col min="11" max="11" width="5.140625" style="1" customWidth="1"/>
    <col min="12" max="12" width="15" style="1" customWidth="1"/>
    <col min="13" max="16384" width="9.140625" style="1"/>
  </cols>
  <sheetData>
    <row r="1" spans="1:12" ht="14.25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4">
      <c r="A2" s="2" t="s">
        <v>3</v>
      </c>
      <c r="B2" s="2" t="s">
        <v>5</v>
      </c>
      <c r="C2" s="2" t="s">
        <v>40</v>
      </c>
      <c r="D2" s="2" t="s">
        <v>68</v>
      </c>
      <c r="E2" s="2" t="s">
        <v>9</v>
      </c>
      <c r="F2" s="2" t="s">
        <v>6</v>
      </c>
      <c r="G2" s="2" t="s">
        <v>70</v>
      </c>
      <c r="H2" s="2" t="s">
        <v>7</v>
      </c>
      <c r="I2" s="2" t="s">
        <v>8</v>
      </c>
      <c r="J2" s="2" t="s">
        <v>4</v>
      </c>
      <c r="K2" s="2" t="s">
        <v>1</v>
      </c>
      <c r="L2" s="2" t="s">
        <v>0</v>
      </c>
    </row>
    <row r="3" spans="1: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 t="s">
        <v>71</v>
      </c>
      <c r="K3" s="3">
        <v>11</v>
      </c>
      <c r="L3" s="3" t="s">
        <v>72</v>
      </c>
    </row>
    <row r="4" spans="1:12" ht="16.5" customHeight="1">
      <c r="A4" s="4" t="s">
        <v>63</v>
      </c>
      <c r="B4" s="47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28.5">
      <c r="A5" s="4">
        <v>1</v>
      </c>
      <c r="B5" s="14" t="s">
        <v>41</v>
      </c>
      <c r="C5" s="77">
        <v>20000</v>
      </c>
      <c r="D5" s="20"/>
      <c r="E5" s="15" t="s">
        <v>11</v>
      </c>
      <c r="F5" s="15"/>
      <c r="G5" s="15"/>
      <c r="H5" s="16"/>
      <c r="I5" s="17"/>
      <c r="J5" s="18">
        <f t="shared" ref="J5:J18" si="0">ROUND(H5*I5,2)</f>
        <v>0</v>
      </c>
      <c r="K5" s="19"/>
      <c r="L5" s="18">
        <f t="shared" ref="L5:L18" si="1">ROUND(J5*K5+J5,2)</f>
        <v>0</v>
      </c>
    </row>
    <row r="6" spans="1:12" ht="28.5">
      <c r="A6" s="4">
        <v>2</v>
      </c>
      <c r="B6" s="14" t="s">
        <v>42</v>
      </c>
      <c r="C6" s="77">
        <v>8000</v>
      </c>
      <c r="D6" s="20"/>
      <c r="E6" s="15" t="s">
        <v>11</v>
      </c>
      <c r="F6" s="15"/>
      <c r="G6" s="15"/>
      <c r="H6" s="16"/>
      <c r="I6" s="17"/>
      <c r="J6" s="18">
        <f t="shared" si="0"/>
        <v>0</v>
      </c>
      <c r="K6" s="19"/>
      <c r="L6" s="18">
        <f t="shared" si="1"/>
        <v>0</v>
      </c>
    </row>
    <row r="7" spans="1:12" ht="28.5">
      <c r="A7" s="4">
        <v>3</v>
      </c>
      <c r="B7" s="14" t="s">
        <v>43</v>
      </c>
      <c r="C7" s="77">
        <v>8000</v>
      </c>
      <c r="D7" s="20"/>
      <c r="E7" s="15" t="s">
        <v>11</v>
      </c>
      <c r="F7" s="15"/>
      <c r="G7" s="15"/>
      <c r="H7" s="16"/>
      <c r="I7" s="17"/>
      <c r="J7" s="18">
        <f t="shared" si="0"/>
        <v>0</v>
      </c>
      <c r="K7" s="19"/>
      <c r="L7" s="18">
        <f t="shared" si="1"/>
        <v>0</v>
      </c>
    </row>
    <row r="8" spans="1:12" ht="28.5">
      <c r="A8" s="4">
        <v>4</v>
      </c>
      <c r="B8" s="14" t="s">
        <v>44</v>
      </c>
      <c r="C8" s="77">
        <v>3500</v>
      </c>
      <c r="D8" s="20"/>
      <c r="E8" s="15" t="s">
        <v>11</v>
      </c>
      <c r="F8" s="15"/>
      <c r="G8" s="15"/>
      <c r="H8" s="16"/>
      <c r="I8" s="17"/>
      <c r="J8" s="18">
        <f t="shared" si="0"/>
        <v>0</v>
      </c>
      <c r="K8" s="19"/>
      <c r="L8" s="18">
        <f t="shared" si="1"/>
        <v>0</v>
      </c>
    </row>
    <row r="9" spans="1:12" ht="28.5">
      <c r="A9" s="4">
        <v>5</v>
      </c>
      <c r="B9" s="14" t="s">
        <v>45</v>
      </c>
      <c r="C9" s="77">
        <v>1800</v>
      </c>
      <c r="D9" s="20"/>
      <c r="E9" s="15" t="s">
        <v>11</v>
      </c>
      <c r="F9" s="15"/>
      <c r="G9" s="15"/>
      <c r="H9" s="16"/>
      <c r="I9" s="17"/>
      <c r="J9" s="18">
        <f t="shared" si="0"/>
        <v>0</v>
      </c>
      <c r="K9" s="19"/>
      <c r="L9" s="18">
        <f t="shared" si="1"/>
        <v>0</v>
      </c>
    </row>
    <row r="10" spans="1:12" ht="28.5">
      <c r="A10" s="4">
        <v>6</v>
      </c>
      <c r="B10" s="14" t="s">
        <v>46</v>
      </c>
      <c r="C10" s="77">
        <v>1800</v>
      </c>
      <c r="D10" s="20"/>
      <c r="E10" s="15" t="s">
        <v>11</v>
      </c>
      <c r="F10" s="15"/>
      <c r="G10" s="15"/>
      <c r="H10" s="16"/>
      <c r="I10" s="17"/>
      <c r="J10" s="18">
        <f t="shared" si="0"/>
        <v>0</v>
      </c>
      <c r="K10" s="19"/>
      <c r="L10" s="18">
        <f t="shared" si="1"/>
        <v>0</v>
      </c>
    </row>
    <row r="11" spans="1:12" ht="28.5">
      <c r="A11" s="4">
        <v>7</v>
      </c>
      <c r="B11" s="14" t="s">
        <v>47</v>
      </c>
      <c r="C11" s="77">
        <v>6000</v>
      </c>
      <c r="D11" s="20"/>
      <c r="E11" s="15" t="s">
        <v>11</v>
      </c>
      <c r="F11" s="15"/>
      <c r="G11" s="15"/>
      <c r="H11" s="16"/>
      <c r="I11" s="17"/>
      <c r="J11" s="18">
        <f t="shared" si="0"/>
        <v>0</v>
      </c>
      <c r="K11" s="19"/>
      <c r="L11" s="18">
        <f t="shared" si="1"/>
        <v>0</v>
      </c>
    </row>
    <row r="12" spans="1:12" ht="55.5">
      <c r="A12" s="4">
        <v>8</v>
      </c>
      <c r="B12" s="14" t="s">
        <v>48</v>
      </c>
      <c r="C12" s="77">
        <v>13000</v>
      </c>
      <c r="D12" s="20"/>
      <c r="E12" s="15" t="s">
        <v>11</v>
      </c>
      <c r="F12" s="15"/>
      <c r="G12" s="15"/>
      <c r="H12" s="16"/>
      <c r="I12" s="17"/>
      <c r="J12" s="18">
        <f t="shared" si="0"/>
        <v>0</v>
      </c>
      <c r="K12" s="19"/>
      <c r="L12" s="18">
        <f t="shared" si="1"/>
        <v>0</v>
      </c>
    </row>
    <row r="13" spans="1:12" ht="55.5">
      <c r="A13" s="4">
        <v>9</v>
      </c>
      <c r="B13" s="14" t="s">
        <v>49</v>
      </c>
      <c r="C13" s="77">
        <v>15000</v>
      </c>
      <c r="D13" s="20"/>
      <c r="E13" s="15" t="s">
        <v>11</v>
      </c>
      <c r="F13" s="15"/>
      <c r="G13" s="15"/>
      <c r="H13" s="16"/>
      <c r="I13" s="17"/>
      <c r="J13" s="18">
        <f t="shared" si="0"/>
        <v>0</v>
      </c>
      <c r="K13" s="19"/>
      <c r="L13" s="18">
        <f t="shared" si="1"/>
        <v>0</v>
      </c>
    </row>
    <row r="14" spans="1:12" ht="28.5">
      <c r="A14" s="4">
        <v>10</v>
      </c>
      <c r="B14" s="14" t="s">
        <v>50</v>
      </c>
      <c r="C14" s="77">
        <v>2000</v>
      </c>
      <c r="D14" s="20"/>
      <c r="E14" s="15" t="s">
        <v>11</v>
      </c>
      <c r="F14" s="15"/>
      <c r="G14" s="15"/>
      <c r="H14" s="16"/>
      <c r="I14" s="17"/>
      <c r="J14" s="18">
        <f t="shared" si="0"/>
        <v>0</v>
      </c>
      <c r="K14" s="19"/>
      <c r="L14" s="18">
        <f t="shared" si="1"/>
        <v>0</v>
      </c>
    </row>
    <row r="15" spans="1:12" ht="28.5">
      <c r="A15" s="4">
        <v>11</v>
      </c>
      <c r="B15" s="14" t="s">
        <v>51</v>
      </c>
      <c r="C15" s="77">
        <v>200</v>
      </c>
      <c r="D15" s="20"/>
      <c r="E15" s="15" t="s">
        <v>11</v>
      </c>
      <c r="F15" s="15"/>
      <c r="G15" s="15"/>
      <c r="H15" s="16"/>
      <c r="I15" s="17"/>
      <c r="J15" s="18">
        <f t="shared" si="0"/>
        <v>0</v>
      </c>
      <c r="K15" s="19"/>
      <c r="L15" s="18">
        <f t="shared" si="1"/>
        <v>0</v>
      </c>
    </row>
    <row r="16" spans="1:12" ht="28.5">
      <c r="A16" s="4">
        <v>12</v>
      </c>
      <c r="B16" s="14" t="s">
        <v>52</v>
      </c>
      <c r="C16" s="77">
        <v>200</v>
      </c>
      <c r="D16" s="20"/>
      <c r="E16" s="15" t="s">
        <v>11</v>
      </c>
      <c r="F16" s="15"/>
      <c r="G16" s="15"/>
      <c r="H16" s="16"/>
      <c r="I16" s="17"/>
      <c r="J16" s="18">
        <f t="shared" si="0"/>
        <v>0</v>
      </c>
      <c r="K16" s="19"/>
      <c r="L16" s="18">
        <f t="shared" si="1"/>
        <v>0</v>
      </c>
    </row>
    <row r="17" spans="1:12" ht="28.5">
      <c r="A17" s="4">
        <v>13</v>
      </c>
      <c r="B17" s="14" t="s">
        <v>54</v>
      </c>
      <c r="C17" s="77">
        <v>100</v>
      </c>
      <c r="D17" s="20"/>
      <c r="E17" s="15" t="s">
        <v>11</v>
      </c>
      <c r="F17" s="15"/>
      <c r="G17" s="15"/>
      <c r="H17" s="16"/>
      <c r="I17" s="17"/>
      <c r="J17" s="18">
        <f t="shared" si="0"/>
        <v>0</v>
      </c>
      <c r="K17" s="19"/>
      <c r="L17" s="18">
        <f t="shared" si="1"/>
        <v>0</v>
      </c>
    </row>
    <row r="18" spans="1:12" ht="28.5">
      <c r="A18" s="4">
        <v>14</v>
      </c>
      <c r="B18" s="14" t="s">
        <v>53</v>
      </c>
      <c r="C18" s="77">
        <v>100</v>
      </c>
      <c r="D18" s="20"/>
      <c r="E18" s="15" t="s">
        <v>11</v>
      </c>
      <c r="F18" s="15"/>
      <c r="G18" s="15"/>
      <c r="H18" s="16"/>
      <c r="I18" s="17"/>
      <c r="J18" s="18">
        <f t="shared" si="0"/>
        <v>0</v>
      </c>
      <c r="K18" s="19"/>
      <c r="L18" s="18">
        <f t="shared" si="1"/>
        <v>0</v>
      </c>
    </row>
    <row r="19" spans="1:12" ht="28.5">
      <c r="A19" s="4">
        <v>15</v>
      </c>
      <c r="B19" s="14" t="s">
        <v>55</v>
      </c>
      <c r="C19" s="77">
        <v>50</v>
      </c>
      <c r="D19" s="20"/>
      <c r="E19" s="15" t="s">
        <v>11</v>
      </c>
      <c r="F19" s="15"/>
      <c r="G19" s="15"/>
      <c r="H19" s="16"/>
      <c r="I19" s="17"/>
      <c r="J19" s="18">
        <f t="shared" ref="J19:J23" si="2">ROUND(H19*I19,2)</f>
        <v>0</v>
      </c>
      <c r="K19" s="19"/>
      <c r="L19" s="18">
        <f t="shared" ref="L19:L23" si="3">ROUND(J19*K19+J19,2)</f>
        <v>0</v>
      </c>
    </row>
    <row r="20" spans="1:12" ht="28.5">
      <c r="A20" s="4">
        <v>16</v>
      </c>
      <c r="B20" s="14" t="s">
        <v>56</v>
      </c>
      <c r="C20" s="77">
        <v>50</v>
      </c>
      <c r="D20" s="20"/>
      <c r="E20" s="15" t="s">
        <v>11</v>
      </c>
      <c r="F20" s="15"/>
      <c r="G20" s="15"/>
      <c r="H20" s="16"/>
      <c r="I20" s="17"/>
      <c r="J20" s="18">
        <f t="shared" si="2"/>
        <v>0</v>
      </c>
      <c r="K20" s="19"/>
      <c r="L20" s="18">
        <f t="shared" si="3"/>
        <v>0</v>
      </c>
    </row>
    <row r="21" spans="1:12" ht="28.5">
      <c r="A21" s="4">
        <v>17</v>
      </c>
      <c r="B21" s="14" t="s">
        <v>57</v>
      </c>
      <c r="C21" s="77">
        <v>600</v>
      </c>
      <c r="D21" s="20"/>
      <c r="E21" s="15" t="s">
        <v>11</v>
      </c>
      <c r="F21" s="15"/>
      <c r="G21" s="15"/>
      <c r="H21" s="16"/>
      <c r="I21" s="17"/>
      <c r="J21" s="18">
        <f t="shared" si="2"/>
        <v>0</v>
      </c>
      <c r="K21" s="19"/>
      <c r="L21" s="18">
        <f t="shared" si="3"/>
        <v>0</v>
      </c>
    </row>
    <row r="22" spans="1:12" ht="55.5">
      <c r="A22" s="4">
        <v>18</v>
      </c>
      <c r="B22" s="75" t="s">
        <v>58</v>
      </c>
      <c r="C22" s="77">
        <v>300</v>
      </c>
      <c r="D22" s="20"/>
      <c r="E22" s="15" t="s">
        <v>11</v>
      </c>
      <c r="F22" s="15"/>
      <c r="G22" s="15"/>
      <c r="H22" s="16"/>
      <c r="I22" s="17"/>
      <c r="J22" s="18">
        <f t="shared" si="2"/>
        <v>0</v>
      </c>
      <c r="K22" s="19"/>
      <c r="L22" s="18">
        <f t="shared" si="3"/>
        <v>0</v>
      </c>
    </row>
    <row r="23" spans="1:12" ht="28.5">
      <c r="A23" s="4">
        <v>19</v>
      </c>
      <c r="B23" s="14" t="s">
        <v>59</v>
      </c>
      <c r="C23" s="77">
        <v>300</v>
      </c>
      <c r="D23" s="20"/>
      <c r="E23" s="15" t="s">
        <v>11</v>
      </c>
      <c r="F23" s="15"/>
      <c r="G23" s="15"/>
      <c r="H23" s="16"/>
      <c r="I23" s="17"/>
      <c r="J23" s="18">
        <f t="shared" si="2"/>
        <v>0</v>
      </c>
      <c r="K23" s="19"/>
      <c r="L23" s="18">
        <f t="shared" si="3"/>
        <v>0</v>
      </c>
    </row>
    <row r="24" spans="1:12" ht="16.5" customHeight="1">
      <c r="A24" s="78" t="s">
        <v>64</v>
      </c>
      <c r="B24" s="79" t="s">
        <v>60</v>
      </c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28.5">
      <c r="A25" s="4">
        <v>1</v>
      </c>
      <c r="B25" s="76"/>
      <c r="C25" s="77"/>
      <c r="D25" s="20"/>
      <c r="E25" s="15" t="s">
        <v>11</v>
      </c>
      <c r="F25" s="15"/>
      <c r="G25" s="15"/>
      <c r="H25" s="16"/>
      <c r="I25" s="17"/>
      <c r="J25" s="18">
        <f t="shared" ref="J25:J29" si="4">ROUND(H25*I25,2)</f>
        <v>0</v>
      </c>
      <c r="K25" s="19"/>
      <c r="L25" s="18">
        <f t="shared" ref="L25:L29" si="5">ROUND(J25*K25+J25,2)</f>
        <v>0</v>
      </c>
    </row>
    <row r="26" spans="1:12" ht="16.5" customHeight="1">
      <c r="A26" s="78" t="s">
        <v>65</v>
      </c>
      <c r="B26" s="79" t="s">
        <v>61</v>
      </c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28.5">
      <c r="A27" s="4">
        <v>1</v>
      </c>
      <c r="B27" s="76"/>
      <c r="C27" s="77"/>
      <c r="D27" s="20"/>
      <c r="E27" s="15" t="s">
        <v>11</v>
      </c>
      <c r="F27" s="15"/>
      <c r="G27" s="15"/>
      <c r="H27" s="16"/>
      <c r="I27" s="17"/>
      <c r="J27" s="18">
        <f t="shared" si="4"/>
        <v>0</v>
      </c>
      <c r="K27" s="19"/>
      <c r="L27" s="18">
        <f t="shared" si="5"/>
        <v>0</v>
      </c>
    </row>
    <row r="28" spans="1:12" ht="16.5" customHeight="1">
      <c r="A28" s="78" t="s">
        <v>66</v>
      </c>
      <c r="B28" s="79" t="s">
        <v>62</v>
      </c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2" ht="28.5">
      <c r="A29" s="4">
        <v>1</v>
      </c>
      <c r="B29" s="76"/>
      <c r="C29" s="77"/>
      <c r="D29" s="20"/>
      <c r="E29" s="15" t="s">
        <v>11</v>
      </c>
      <c r="F29" s="15"/>
      <c r="G29" s="15"/>
      <c r="H29" s="16"/>
      <c r="I29" s="17"/>
      <c r="J29" s="18">
        <f t="shared" si="4"/>
        <v>0</v>
      </c>
      <c r="K29" s="19"/>
      <c r="L29" s="18">
        <f t="shared" si="5"/>
        <v>0</v>
      </c>
    </row>
    <row r="30" spans="1:12" ht="15" customHeight="1">
      <c r="A30" s="39" t="s">
        <v>2</v>
      </c>
      <c r="B30" s="39"/>
      <c r="C30" s="39"/>
      <c r="D30" s="39"/>
      <c r="E30" s="39"/>
      <c r="F30" s="39"/>
      <c r="G30" s="39"/>
      <c r="H30" s="39"/>
      <c r="I30" s="40"/>
      <c r="J30" s="5">
        <f>SUM(J4:J28)</f>
        <v>0</v>
      </c>
      <c r="K30" s="6"/>
      <c r="L30" s="5">
        <f>SUM(L4:L28)</f>
        <v>0</v>
      </c>
    </row>
    <row r="31" spans="1:12" ht="15" customHeight="1">
      <c r="A31" s="83" t="s">
        <v>67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2"/>
    </row>
    <row r="32" spans="1:12" ht="1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82"/>
    </row>
    <row r="33" spans="1:12" ht="35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2"/>
    </row>
    <row r="34" spans="1:12" ht="13.5" customHeight="1">
      <c r="A34" s="41" t="s">
        <v>10</v>
      </c>
      <c r="B34" s="41"/>
      <c r="C34" s="41"/>
      <c r="D34" s="41"/>
      <c r="E34" s="41"/>
      <c r="F34" s="41"/>
      <c r="G34" s="41"/>
      <c r="H34" s="41"/>
    </row>
    <row r="35" spans="1:12">
      <c r="A35" s="41"/>
      <c r="B35" s="41"/>
      <c r="C35" s="41"/>
      <c r="D35" s="41"/>
      <c r="E35" s="41"/>
      <c r="F35" s="41"/>
      <c r="G35" s="41"/>
      <c r="H35" s="41"/>
    </row>
    <row r="36" spans="1:12">
      <c r="A36" s="41"/>
      <c r="B36" s="41"/>
      <c r="C36" s="41"/>
      <c r="D36" s="41"/>
      <c r="E36" s="41"/>
      <c r="F36" s="41"/>
      <c r="G36" s="41"/>
      <c r="H36" s="41"/>
    </row>
    <row r="37" spans="1:12" ht="14.25">
      <c r="A37" s="38" t="s">
        <v>73</v>
      </c>
      <c r="B37" s="38"/>
      <c r="C37" s="38"/>
      <c r="D37" s="38"/>
      <c r="E37" s="38"/>
      <c r="F37" s="38"/>
      <c r="G37" s="38"/>
      <c r="H37" s="85"/>
    </row>
    <row r="38" spans="1:12">
      <c r="A38" s="42" t="s">
        <v>12</v>
      </c>
      <c r="B38" s="42" t="s">
        <v>13</v>
      </c>
      <c r="C38" s="42" t="s">
        <v>14</v>
      </c>
      <c r="D38" s="42" t="s">
        <v>35</v>
      </c>
      <c r="E38" s="45" t="s">
        <v>15</v>
      </c>
      <c r="F38" s="46" t="s">
        <v>16</v>
      </c>
      <c r="G38" s="46" t="s">
        <v>17</v>
      </c>
      <c r="H38" s="86"/>
    </row>
    <row r="39" spans="1:12">
      <c r="A39" s="43"/>
      <c r="B39" s="43"/>
      <c r="C39" s="43"/>
      <c r="D39" s="43"/>
      <c r="E39" s="45"/>
      <c r="F39" s="46"/>
      <c r="G39" s="46"/>
    </row>
    <row r="40" spans="1:12">
      <c r="A40" s="43"/>
      <c r="B40" s="43"/>
      <c r="C40" s="43"/>
      <c r="D40" s="43"/>
      <c r="E40" s="45"/>
      <c r="F40" s="46"/>
      <c r="G40" s="46"/>
    </row>
    <row r="41" spans="1:12">
      <c r="A41" s="44"/>
      <c r="B41" s="44"/>
      <c r="C41" s="44"/>
      <c r="D41" s="44"/>
      <c r="E41" s="45"/>
      <c r="F41" s="46"/>
      <c r="G41" s="46"/>
    </row>
    <row r="42" spans="1:12">
      <c r="A42" s="13">
        <v>1</v>
      </c>
      <c r="B42" s="13">
        <v>2</v>
      </c>
      <c r="C42" s="13">
        <v>3</v>
      </c>
      <c r="D42" s="13">
        <v>4</v>
      </c>
      <c r="E42" s="13">
        <v>5</v>
      </c>
      <c r="F42" s="13" t="s">
        <v>18</v>
      </c>
      <c r="G42" s="13" t="s">
        <v>19</v>
      </c>
    </row>
    <row r="43" spans="1:12">
      <c r="A43" s="7">
        <v>1</v>
      </c>
      <c r="B43" s="7" t="s">
        <v>34</v>
      </c>
      <c r="C43" s="22"/>
      <c r="D43" s="23"/>
      <c r="E43" s="24"/>
      <c r="F43" s="23">
        <f>ROUND(D43*E43+D43,2)</f>
        <v>0</v>
      </c>
      <c r="G43" s="23">
        <f>ROUND(F43*36,2)</f>
        <v>0</v>
      </c>
    </row>
    <row r="44" spans="1:12" ht="14.25">
      <c r="F44" s="25" t="s">
        <v>20</v>
      </c>
      <c r="G44" s="5">
        <f>SUM(G43)</f>
        <v>0</v>
      </c>
    </row>
    <row r="45" spans="1:12">
      <c r="A45" s="26"/>
      <c r="B45" s="26"/>
      <c r="C45" s="26"/>
      <c r="D45" s="26"/>
      <c r="E45" s="26"/>
      <c r="F45" s="26"/>
      <c r="G45" s="26"/>
      <c r="H45" s="26"/>
    </row>
    <row r="46" spans="1:12">
      <c r="A46" s="26"/>
      <c r="B46" s="26"/>
      <c r="C46" s="26"/>
      <c r="D46" s="26"/>
      <c r="E46" s="26"/>
      <c r="F46" s="26"/>
      <c r="G46" s="26"/>
      <c r="H46" s="26"/>
    </row>
    <row r="47" spans="1:12" ht="14.25">
      <c r="A47" s="37" t="s">
        <v>21</v>
      </c>
      <c r="B47" s="37"/>
      <c r="C47" s="37"/>
      <c r="D47" s="26"/>
      <c r="E47" s="26"/>
      <c r="F47" s="26"/>
      <c r="G47" s="26"/>
      <c r="H47" s="26"/>
    </row>
    <row r="48" spans="1:12" ht="27.75">
      <c r="A48" s="8" t="s">
        <v>22</v>
      </c>
      <c r="B48" s="10" t="s">
        <v>23</v>
      </c>
      <c r="C48" s="10" t="s">
        <v>24</v>
      </c>
      <c r="D48" s="26"/>
      <c r="E48" s="26"/>
      <c r="F48" s="26"/>
      <c r="G48" s="26"/>
      <c r="H48" s="26"/>
    </row>
    <row r="49" spans="1:8">
      <c r="A49" s="8">
        <v>1</v>
      </c>
      <c r="B49" s="8" t="s">
        <v>25</v>
      </c>
      <c r="C49" s="27">
        <f>L28</f>
        <v>0</v>
      </c>
      <c r="D49" s="26"/>
      <c r="E49" s="26"/>
      <c r="F49" s="26"/>
      <c r="G49" s="26"/>
      <c r="H49" s="26"/>
    </row>
    <row r="50" spans="1:8">
      <c r="A50" s="8">
        <v>2</v>
      </c>
      <c r="B50" s="8" t="s">
        <v>34</v>
      </c>
      <c r="C50" s="27">
        <f>G44</f>
        <v>0</v>
      </c>
      <c r="D50" s="26"/>
      <c r="E50" s="26"/>
      <c r="F50" s="26"/>
      <c r="G50" s="26"/>
      <c r="H50" s="26"/>
    </row>
    <row r="51" spans="1:8">
      <c r="A51" s="12"/>
      <c r="B51" s="28" t="s">
        <v>20</v>
      </c>
      <c r="C51" s="27">
        <f>SUM(C49:C50)</f>
        <v>0</v>
      </c>
      <c r="D51" s="26"/>
      <c r="E51" s="26"/>
      <c r="F51" s="26"/>
      <c r="G51" s="26"/>
      <c r="H51" s="26"/>
    </row>
    <row r="52" spans="1:8">
      <c r="A52" s="26"/>
      <c r="B52" s="26"/>
      <c r="C52" s="26"/>
      <c r="D52" s="26"/>
      <c r="E52" s="26"/>
      <c r="F52" s="26"/>
      <c r="G52" s="26"/>
      <c r="H52" s="26"/>
    </row>
  </sheetData>
  <mergeCells count="17">
    <mergeCell ref="A34:H36"/>
    <mergeCell ref="A31:J33"/>
    <mergeCell ref="A47:C47"/>
    <mergeCell ref="A1:L1"/>
    <mergeCell ref="A30:I30"/>
    <mergeCell ref="A37:H37"/>
    <mergeCell ref="A38:A41"/>
    <mergeCell ref="B38:B41"/>
    <mergeCell ref="C38:C41"/>
    <mergeCell ref="D38:D41"/>
    <mergeCell ref="E38:E41"/>
    <mergeCell ref="F38:F41"/>
    <mergeCell ref="G38:G41"/>
    <mergeCell ref="B4:L4"/>
    <mergeCell ref="B24:L24"/>
    <mergeCell ref="B26:L26"/>
    <mergeCell ref="B28:L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abSelected="1" workbookViewId="0">
      <selection activeCell="N10" sqref="M10:N10"/>
    </sheetView>
  </sheetViews>
  <sheetFormatPr defaultRowHeight="15"/>
  <cols>
    <col min="1" max="1" width="6.28515625" style="11" customWidth="1"/>
    <col min="2" max="4" width="9.140625" style="11"/>
    <col min="5" max="5" width="35.5703125" style="11" customWidth="1"/>
    <col min="6" max="11" width="9.140625" style="11"/>
    <col min="12" max="12" width="4" style="11" customWidth="1"/>
    <col min="13" max="15" width="9.140625" style="11"/>
    <col min="16" max="16" width="16.5703125" style="11" customWidth="1"/>
    <col min="17" max="17" width="11.28515625" style="11" customWidth="1"/>
    <col min="18" max="18" width="9.140625" style="11"/>
    <col min="19" max="19" width="8.28515625" style="11" customWidth="1"/>
    <col min="20" max="20" width="16.5703125" style="11" customWidth="1"/>
    <col min="21" max="16384" width="9.140625" style="11"/>
  </cols>
  <sheetData>
    <row r="1" spans="1:21" ht="16.5">
      <c r="A1" s="87" t="s">
        <v>74</v>
      </c>
      <c r="B1" s="87"/>
      <c r="C1" s="87"/>
      <c r="D1" s="87"/>
      <c r="E1" s="87"/>
      <c r="F1" s="21"/>
      <c r="G1" s="21"/>
      <c r="H1" s="21"/>
      <c r="I1" s="21"/>
      <c r="L1" s="50" t="s">
        <v>75</v>
      </c>
      <c r="M1" s="50"/>
      <c r="N1" s="50"/>
      <c r="O1" s="50"/>
      <c r="P1" s="50"/>
      <c r="Q1" s="50"/>
      <c r="R1" s="50"/>
      <c r="S1" s="50"/>
      <c r="T1" s="50"/>
      <c r="U1" s="50"/>
    </row>
    <row r="2" spans="1:21" ht="18">
      <c r="A2" s="9" t="s">
        <v>12</v>
      </c>
      <c r="B2" s="51" t="s">
        <v>26</v>
      </c>
      <c r="C2" s="51"/>
      <c r="D2" s="51"/>
      <c r="E2" s="51"/>
      <c r="F2" s="51" t="s">
        <v>27</v>
      </c>
      <c r="G2" s="51"/>
      <c r="H2" s="51"/>
      <c r="I2" s="51"/>
      <c r="L2" s="29" t="s">
        <v>12</v>
      </c>
      <c r="M2" s="52" t="s">
        <v>28</v>
      </c>
      <c r="N2" s="53"/>
      <c r="O2" s="53"/>
      <c r="P2" s="54"/>
      <c r="Q2" s="29" t="s">
        <v>29</v>
      </c>
      <c r="R2" s="52" t="s">
        <v>30</v>
      </c>
      <c r="S2" s="54"/>
      <c r="T2" s="29" t="s">
        <v>31</v>
      </c>
      <c r="U2" s="30"/>
    </row>
    <row r="3" spans="1:21" ht="40.5" customHeight="1">
      <c r="A3" s="9"/>
      <c r="B3" s="55" t="s">
        <v>32</v>
      </c>
      <c r="C3" s="56"/>
      <c r="D3" s="56"/>
      <c r="E3" s="56"/>
      <c r="F3" s="56"/>
      <c r="G3" s="56"/>
      <c r="H3" s="56"/>
      <c r="I3" s="57"/>
      <c r="L3" s="31">
        <v>1</v>
      </c>
      <c r="M3" s="58" t="s">
        <v>36</v>
      </c>
      <c r="N3" s="59"/>
      <c r="O3" s="59"/>
      <c r="P3" s="60"/>
      <c r="Q3" s="32"/>
      <c r="R3" s="61"/>
      <c r="S3" s="62"/>
      <c r="T3" s="33" t="s">
        <v>91</v>
      </c>
      <c r="U3" s="30"/>
    </row>
    <row r="4" spans="1:21" ht="50.25" customHeight="1">
      <c r="A4" s="34">
        <v>1</v>
      </c>
      <c r="B4" s="63" t="s">
        <v>76</v>
      </c>
      <c r="C4" s="64"/>
      <c r="D4" s="64"/>
      <c r="E4" s="65"/>
      <c r="F4" s="66"/>
      <c r="G4" s="66"/>
      <c r="H4" s="66"/>
      <c r="I4" s="66"/>
      <c r="L4" s="31">
        <v>2</v>
      </c>
      <c r="M4" s="58" t="s">
        <v>37</v>
      </c>
      <c r="N4" s="59"/>
      <c r="O4" s="59"/>
      <c r="P4" s="60"/>
      <c r="Q4" s="32"/>
      <c r="R4" s="67"/>
      <c r="S4" s="68"/>
      <c r="T4" s="33" t="s">
        <v>91</v>
      </c>
      <c r="U4" s="30"/>
    </row>
    <row r="5" spans="1:21" ht="33">
      <c r="A5" s="34">
        <v>2</v>
      </c>
      <c r="B5" s="70" t="s">
        <v>77</v>
      </c>
      <c r="C5" s="71"/>
      <c r="D5" s="71"/>
      <c r="E5" s="72"/>
      <c r="F5" s="73"/>
      <c r="G5" s="73"/>
      <c r="H5" s="73"/>
      <c r="I5" s="73"/>
      <c r="L5" s="35">
        <v>3</v>
      </c>
      <c r="M5" s="58" t="s">
        <v>38</v>
      </c>
      <c r="N5" s="59"/>
      <c r="O5" s="59"/>
      <c r="P5" s="60"/>
      <c r="Q5" s="32"/>
      <c r="R5" s="61"/>
      <c r="S5" s="62"/>
      <c r="T5" s="33" t="s">
        <v>91</v>
      </c>
      <c r="U5" s="30"/>
    </row>
    <row r="6" spans="1:21" ht="33">
      <c r="A6" s="34">
        <v>3</v>
      </c>
      <c r="B6" s="70" t="s">
        <v>78</v>
      </c>
      <c r="C6" s="71"/>
      <c r="D6" s="71"/>
      <c r="E6" s="72"/>
      <c r="F6" s="66"/>
      <c r="G6" s="66"/>
      <c r="H6" s="66"/>
      <c r="I6" s="66"/>
      <c r="L6" s="36">
        <v>4</v>
      </c>
      <c r="M6" s="58" t="s">
        <v>39</v>
      </c>
      <c r="N6" s="59"/>
      <c r="O6" s="59"/>
      <c r="P6" s="60"/>
      <c r="Q6" s="32"/>
      <c r="R6" s="67"/>
      <c r="S6" s="68"/>
      <c r="T6" s="33" t="s">
        <v>91</v>
      </c>
      <c r="U6" s="30"/>
    </row>
    <row r="7" spans="1:21" ht="16.5" customHeight="1">
      <c r="A7" s="34">
        <v>4</v>
      </c>
      <c r="B7" s="69" t="s">
        <v>79</v>
      </c>
      <c r="C7" s="64"/>
      <c r="D7" s="64"/>
      <c r="E7" s="65"/>
      <c r="F7" s="66"/>
      <c r="G7" s="66"/>
      <c r="H7" s="66"/>
      <c r="I7" s="66"/>
      <c r="L7" s="74" t="s">
        <v>33</v>
      </c>
      <c r="M7" s="74"/>
      <c r="N7" s="74"/>
      <c r="O7" s="74"/>
      <c r="P7" s="74"/>
      <c r="Q7" s="74"/>
      <c r="R7" s="74"/>
      <c r="S7" s="74"/>
      <c r="T7" s="74"/>
    </row>
    <row r="8" spans="1:21" ht="37.5" customHeight="1">
      <c r="A8" s="34">
        <v>5</v>
      </c>
      <c r="B8" s="69" t="s">
        <v>80</v>
      </c>
      <c r="C8" s="64"/>
      <c r="D8" s="64"/>
      <c r="E8" s="65"/>
      <c r="F8" s="66"/>
      <c r="G8" s="66"/>
      <c r="H8" s="66"/>
      <c r="I8" s="66"/>
      <c r="L8" s="88"/>
      <c r="M8" s="88"/>
      <c r="N8" s="88"/>
      <c r="O8" s="88"/>
      <c r="P8" s="88"/>
      <c r="Q8" s="88"/>
      <c r="R8" s="88"/>
      <c r="S8" s="88"/>
      <c r="T8" s="88"/>
    </row>
    <row r="9" spans="1:21" ht="33.75" customHeight="1">
      <c r="A9" s="34">
        <v>6</v>
      </c>
      <c r="B9" s="69" t="s">
        <v>81</v>
      </c>
      <c r="C9" s="64"/>
      <c r="D9" s="64"/>
      <c r="E9" s="65"/>
      <c r="F9" s="66"/>
      <c r="G9" s="66"/>
      <c r="H9" s="66"/>
      <c r="I9" s="66"/>
    </row>
    <row r="10" spans="1:21" ht="35.25" customHeight="1">
      <c r="A10" s="34">
        <v>7</v>
      </c>
      <c r="B10" s="69" t="s">
        <v>82</v>
      </c>
      <c r="C10" s="64"/>
      <c r="D10" s="64"/>
      <c r="E10" s="65"/>
      <c r="F10" s="66"/>
      <c r="G10" s="66"/>
      <c r="H10" s="66"/>
      <c r="I10" s="66"/>
    </row>
    <row r="11" spans="1:21" ht="16.5">
      <c r="A11" s="34">
        <v>8</v>
      </c>
      <c r="B11" s="69" t="s">
        <v>83</v>
      </c>
      <c r="C11" s="64"/>
      <c r="D11" s="64"/>
      <c r="E11" s="65"/>
      <c r="F11" s="66"/>
      <c r="G11" s="66"/>
      <c r="H11" s="66"/>
      <c r="I11" s="66"/>
    </row>
    <row r="12" spans="1:21" ht="31.5" customHeight="1">
      <c r="A12" s="34">
        <v>9</v>
      </c>
      <c r="B12" s="69" t="s">
        <v>84</v>
      </c>
      <c r="C12" s="64"/>
      <c r="D12" s="64"/>
      <c r="E12" s="65"/>
      <c r="F12" s="66"/>
      <c r="G12" s="66"/>
      <c r="H12" s="66"/>
      <c r="I12" s="66"/>
    </row>
    <row r="13" spans="1:21" ht="36.75" customHeight="1">
      <c r="A13" s="34">
        <v>10</v>
      </c>
      <c r="B13" s="69" t="s">
        <v>85</v>
      </c>
      <c r="C13" s="64"/>
      <c r="D13" s="64"/>
      <c r="E13" s="65"/>
      <c r="F13" s="66"/>
      <c r="G13" s="66"/>
      <c r="H13" s="66"/>
      <c r="I13" s="66"/>
    </row>
    <row r="14" spans="1:21" ht="33" customHeight="1">
      <c r="A14" s="34">
        <v>11</v>
      </c>
      <c r="B14" s="69" t="s">
        <v>86</v>
      </c>
      <c r="C14" s="64"/>
      <c r="D14" s="64"/>
      <c r="E14" s="65"/>
      <c r="F14" s="66"/>
      <c r="G14" s="66"/>
      <c r="H14" s="66"/>
      <c r="I14" s="66"/>
    </row>
    <row r="15" spans="1:21" ht="16.5">
      <c r="A15" s="34">
        <v>12</v>
      </c>
      <c r="B15" s="69" t="s">
        <v>87</v>
      </c>
      <c r="C15" s="64"/>
      <c r="D15" s="64"/>
      <c r="E15" s="65"/>
      <c r="F15" s="66"/>
      <c r="G15" s="66"/>
      <c r="H15" s="66"/>
      <c r="I15" s="66"/>
    </row>
    <row r="16" spans="1:21" ht="36" customHeight="1">
      <c r="A16" s="34">
        <v>13</v>
      </c>
      <c r="B16" s="69" t="s">
        <v>88</v>
      </c>
      <c r="C16" s="64"/>
      <c r="D16" s="64"/>
      <c r="E16" s="65"/>
      <c r="F16" s="66"/>
      <c r="G16" s="66"/>
      <c r="H16" s="66"/>
      <c r="I16" s="66"/>
    </row>
    <row r="17" spans="1:9" ht="33.75" customHeight="1">
      <c r="A17" s="34">
        <v>14</v>
      </c>
      <c r="B17" s="69" t="s">
        <v>89</v>
      </c>
      <c r="C17" s="64"/>
      <c r="D17" s="64"/>
      <c r="E17" s="65"/>
      <c r="F17" s="66"/>
      <c r="G17" s="66"/>
      <c r="H17" s="66"/>
      <c r="I17" s="66"/>
    </row>
    <row r="18" spans="1:9" ht="50.25" customHeight="1">
      <c r="A18" s="34">
        <v>15</v>
      </c>
      <c r="B18" s="69" t="s">
        <v>90</v>
      </c>
      <c r="C18" s="64"/>
      <c r="D18" s="64"/>
      <c r="E18" s="65"/>
      <c r="F18" s="66"/>
      <c r="G18" s="66"/>
      <c r="H18" s="66"/>
      <c r="I18" s="66"/>
    </row>
  </sheetData>
  <mergeCells count="45">
    <mergeCell ref="B16:E16"/>
    <mergeCell ref="F16:I16"/>
    <mergeCell ref="B17:E17"/>
    <mergeCell ref="F17:I17"/>
    <mergeCell ref="B18:E18"/>
    <mergeCell ref="F18:I18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B9:E9"/>
    <mergeCell ref="F9:I9"/>
    <mergeCell ref="B5:E5"/>
    <mergeCell ref="F5:I5"/>
    <mergeCell ref="M5:P5"/>
    <mergeCell ref="B7:E7"/>
    <mergeCell ref="F7:I7"/>
    <mergeCell ref="B8:E8"/>
    <mergeCell ref="F8:I8"/>
    <mergeCell ref="R5:S5"/>
    <mergeCell ref="B6:E6"/>
    <mergeCell ref="F6:I6"/>
    <mergeCell ref="M6:P6"/>
    <mergeCell ref="R6:S6"/>
    <mergeCell ref="L7:T8"/>
    <mergeCell ref="B3:I3"/>
    <mergeCell ref="M3:P3"/>
    <mergeCell ref="R3:S3"/>
    <mergeCell ref="B4:E4"/>
    <mergeCell ref="F4:I4"/>
    <mergeCell ref="M4:P4"/>
    <mergeCell ref="R4:S4"/>
    <mergeCell ref="L1:U1"/>
    <mergeCell ref="B2:E2"/>
    <mergeCell ref="F2:I2"/>
    <mergeCell ref="M2:P2"/>
    <mergeCell ref="R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2023-12-18T11:18:07Z</dcterms:modified>
</cp:coreProperties>
</file>