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erengowski.PRONATURA\Documents\Umowy\2023\Robocze\Energia elektryczna 01.07.2023\SWZ 01.07.2023 - 31.12.2023\Wersja z usługą przygotowania danych do fakturowania\"/>
    </mc:Choice>
  </mc:AlternateContent>
  <xr:revisionPtr revIDLastSave="0" documentId="13_ncr:1_{27C11E5E-0207-4A97-AA68-8E4C4EAA5A5D}" xr6:coauthVersionLast="47" xr6:coauthVersionMax="47" xr10:uidLastSave="{00000000-0000-0000-0000-000000000000}"/>
  <bookViews>
    <workbookView xWindow="-108" yWindow="-108" windowWidth="23256" windowHeight="12456" xr2:uid="{F9DA8020-3B5F-415A-ADB6-FE34395037D8}"/>
  </bookViews>
  <sheets>
    <sheet name="Arkusz1" sheetId="1" r:id="rId1"/>
  </sheets>
  <definedNames>
    <definedName name="_Hlk131410034" localSheetId="0">Arkusz1!$C$26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G29" i="1"/>
  <c r="I29" i="1"/>
  <c r="K27" i="1" l="1"/>
  <c r="C12" i="1"/>
  <c r="C11" i="1"/>
  <c r="F12" i="1"/>
  <c r="J27" i="1"/>
  <c r="E28" i="1" l="1"/>
  <c r="F13" i="1" s="1"/>
  <c r="F14" i="1" s="1"/>
  <c r="C13" i="1" l="1"/>
  <c r="F16" i="1" s="1"/>
</calcChain>
</file>

<file path=xl/sharedStrings.xml><?xml version="1.0" encoding="utf-8"?>
<sst xmlns="http://schemas.openxmlformats.org/spreadsheetml/2006/main" count="65" uniqueCount="43">
  <si>
    <t>Wariant I</t>
  </si>
  <si>
    <t>Wariant II</t>
  </si>
  <si>
    <t xml:space="preserve">Wariant I </t>
  </si>
  <si>
    <t>Na potrzeby własne</t>
  </si>
  <si>
    <t>Na potrzeby Klientów Zamawiającego</t>
  </si>
  <si>
    <t>Razem</t>
  </si>
  <si>
    <t>Energia zakupiona od Wykonawcy w okresie obowiązywania umowy</t>
  </si>
  <si>
    <t>Prowizja</t>
  </si>
  <si>
    <t>Wartość</t>
  </si>
  <si>
    <t>Przeznaczenie</t>
  </si>
  <si>
    <t>Wolumen [MWh]</t>
  </si>
  <si>
    <t>PPE własne Zamawiającego</t>
  </si>
  <si>
    <t>Na potrzeby własne (w tym PPE własne)</t>
  </si>
  <si>
    <r>
      <t>PWRB</t>
    </r>
    <r>
      <rPr>
        <b/>
        <vertAlign val="subscript"/>
        <sz val="11"/>
        <color theme="1"/>
        <rFont val="Calibri"/>
        <family val="2"/>
        <charset val="238"/>
        <scheme val="minor"/>
      </rPr>
      <t>I</t>
    </r>
  </si>
  <si>
    <r>
      <t>PORB</t>
    </r>
    <r>
      <rPr>
        <b/>
        <vertAlign val="subscript"/>
        <sz val="11"/>
        <color theme="1"/>
        <rFont val="Calibri"/>
        <family val="2"/>
        <charset val="238"/>
        <scheme val="minor"/>
      </rPr>
      <t>I</t>
    </r>
  </si>
  <si>
    <r>
      <t>PWRDN</t>
    </r>
    <r>
      <rPr>
        <b/>
        <vertAlign val="subscript"/>
        <sz val="11"/>
        <color theme="1"/>
        <rFont val="Calibri"/>
        <family val="2"/>
        <charset val="238"/>
        <scheme val="minor"/>
      </rPr>
      <t>I</t>
    </r>
  </si>
  <si>
    <r>
      <t>PORDN</t>
    </r>
    <r>
      <rPr>
        <b/>
        <vertAlign val="subscript"/>
        <sz val="11"/>
        <color theme="1"/>
        <rFont val="Calibri"/>
        <family val="2"/>
        <charset val="238"/>
        <scheme val="minor"/>
      </rPr>
      <t>I</t>
    </r>
  </si>
  <si>
    <r>
      <t>PORTT</t>
    </r>
    <r>
      <rPr>
        <b/>
        <vertAlign val="subscript"/>
        <sz val="11"/>
        <color theme="1"/>
        <rFont val="Calibri"/>
        <family val="2"/>
        <charset val="238"/>
        <scheme val="minor"/>
      </rPr>
      <t>I</t>
    </r>
  </si>
  <si>
    <r>
      <t>PWRB</t>
    </r>
    <r>
      <rPr>
        <b/>
        <vertAlign val="subscript"/>
        <sz val="11"/>
        <color theme="1"/>
        <rFont val="Calibri"/>
        <family val="2"/>
        <charset val="238"/>
        <scheme val="minor"/>
      </rPr>
      <t>II</t>
    </r>
  </si>
  <si>
    <r>
      <t>PORB</t>
    </r>
    <r>
      <rPr>
        <b/>
        <vertAlign val="subscript"/>
        <sz val="11"/>
        <color theme="1"/>
        <rFont val="Calibri"/>
        <family val="2"/>
        <charset val="238"/>
        <scheme val="minor"/>
      </rPr>
      <t>II</t>
    </r>
  </si>
  <si>
    <r>
      <t>PWRDN</t>
    </r>
    <r>
      <rPr>
        <b/>
        <vertAlign val="subscript"/>
        <sz val="11"/>
        <color theme="1"/>
        <rFont val="Calibri"/>
        <family val="2"/>
        <charset val="238"/>
        <scheme val="minor"/>
      </rPr>
      <t>II</t>
    </r>
  </si>
  <si>
    <r>
      <t>PORDN</t>
    </r>
    <r>
      <rPr>
        <b/>
        <vertAlign val="subscript"/>
        <sz val="11"/>
        <color theme="1"/>
        <rFont val="Calibri"/>
        <family val="2"/>
        <charset val="238"/>
        <scheme val="minor"/>
      </rPr>
      <t>II</t>
    </r>
  </si>
  <si>
    <r>
      <t>PORTT</t>
    </r>
    <r>
      <rPr>
        <b/>
        <vertAlign val="subscript"/>
        <sz val="11"/>
        <color theme="1"/>
        <rFont val="Calibri"/>
        <family val="2"/>
        <charset val="238"/>
        <scheme val="minor"/>
      </rPr>
      <t>II</t>
    </r>
  </si>
  <si>
    <r>
      <t>PW</t>
    </r>
    <r>
      <rPr>
        <b/>
        <vertAlign val="subscript"/>
        <sz val="11"/>
        <color theme="1"/>
        <rFont val="Calibri"/>
        <family val="2"/>
        <charset val="238"/>
        <scheme val="minor"/>
      </rPr>
      <t>I</t>
    </r>
  </si>
  <si>
    <r>
      <t>PW</t>
    </r>
    <r>
      <rPr>
        <b/>
        <vertAlign val="subscript"/>
        <sz val="11"/>
        <color theme="1"/>
        <rFont val="Calibri"/>
        <family val="2"/>
        <charset val="238"/>
        <scheme val="minor"/>
      </rPr>
      <t>II</t>
    </r>
  </si>
  <si>
    <r>
      <t>OBH</t>
    </r>
    <r>
      <rPr>
        <b/>
        <vertAlign val="subscript"/>
        <sz val="11"/>
        <color theme="1"/>
        <rFont val="Calibri"/>
        <family val="2"/>
        <charset val="238"/>
        <scheme val="minor"/>
      </rPr>
      <t>I</t>
    </r>
  </si>
  <si>
    <r>
      <t>OBH</t>
    </r>
    <r>
      <rPr>
        <b/>
        <vertAlign val="subscript"/>
        <sz val="11"/>
        <color theme="1"/>
        <rFont val="Calibri"/>
        <family val="2"/>
        <charset val="238"/>
        <scheme val="minor"/>
      </rPr>
      <t>II</t>
    </r>
  </si>
  <si>
    <t>Dla Wykonawcy</t>
  </si>
  <si>
    <r>
      <t>PWO</t>
    </r>
    <r>
      <rPr>
        <b/>
        <vertAlign val="subscript"/>
        <sz val="11"/>
        <color theme="1"/>
        <rFont val="Calibri"/>
        <family val="2"/>
        <charset val="238"/>
        <scheme val="minor"/>
      </rPr>
      <t>I</t>
    </r>
  </si>
  <si>
    <r>
      <t>PWO</t>
    </r>
    <r>
      <rPr>
        <b/>
        <vertAlign val="subscript"/>
        <sz val="11"/>
        <color theme="1"/>
        <rFont val="Calibri"/>
        <family val="2"/>
        <charset val="238"/>
        <scheme val="minor"/>
      </rPr>
      <t>II</t>
    </r>
  </si>
  <si>
    <r>
      <t>PZUSE</t>
    </r>
    <r>
      <rPr>
        <b/>
        <vertAlign val="subscript"/>
        <sz val="11"/>
        <color theme="1"/>
        <rFont val="Calibri"/>
        <family val="2"/>
        <charset val="238"/>
        <scheme val="minor"/>
      </rPr>
      <t>I</t>
    </r>
  </si>
  <si>
    <r>
      <t>PZUSE</t>
    </r>
    <r>
      <rPr>
        <b/>
        <vertAlign val="subscript"/>
        <sz val="11"/>
        <color theme="1"/>
        <rFont val="Calibri"/>
        <family val="2"/>
        <charset val="238"/>
        <scheme val="minor"/>
      </rPr>
      <t>II</t>
    </r>
  </si>
  <si>
    <t>Część</t>
  </si>
  <si>
    <t>Zapotrzebowanie Klientów Zamawiającego [MWh]</t>
  </si>
  <si>
    <t>#</t>
  </si>
  <si>
    <t>Energia sprzedana przez Zamawiającego z jednostki wytwórczej w okresie obowiązywania umowy</t>
  </si>
  <si>
    <t>Energia elektryczna na potrzeby Klientów plus potrzeby własnych PPE WII [MWh]</t>
  </si>
  <si>
    <r>
      <t>Wypełnić należy tylko żółte pola wprowadzając wielkości prowizji oraz koszt miesięczny R</t>
    </r>
    <r>
      <rPr>
        <b/>
        <i/>
        <vertAlign val="subscript"/>
        <sz val="9"/>
        <color theme="1"/>
        <rFont val="Calibri"/>
        <family val="2"/>
        <charset val="238"/>
        <scheme val="minor"/>
      </rPr>
      <t>II</t>
    </r>
  </si>
  <si>
    <r>
      <t>P</t>
    </r>
    <r>
      <rPr>
        <b/>
        <i/>
        <vertAlign val="subscript"/>
        <sz val="12"/>
        <color rgb="FFFF0000"/>
        <rFont val="Calibri"/>
        <family val="2"/>
        <charset val="238"/>
        <scheme val="minor"/>
      </rPr>
      <t>I</t>
    </r>
  </si>
  <si>
    <r>
      <t>P</t>
    </r>
    <r>
      <rPr>
        <b/>
        <i/>
        <vertAlign val="subscript"/>
        <sz val="12"/>
        <color rgb="FFFF0000"/>
        <rFont val="Calibri"/>
        <family val="2"/>
        <charset val="238"/>
        <scheme val="minor"/>
      </rPr>
      <t>II</t>
    </r>
  </si>
  <si>
    <t xml:space="preserve">*P </t>
  </si>
  <si>
    <t>Energia elektryczna na potrzeby Klientów plus potrzeby własnych PPE [MWh]</t>
  </si>
  <si>
    <r>
      <t>R</t>
    </r>
    <r>
      <rPr>
        <b/>
        <vertAlign val="subscript"/>
        <sz val="11"/>
        <color theme="1"/>
        <rFont val="Calibri"/>
        <family val="2"/>
        <charset val="238"/>
        <scheme val="minor"/>
      </rPr>
      <t>II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>(koszt miesięczny)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</si>
</sst>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vertAlign val="subscript"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vertAlign val="subscript"/>
      <sz val="12"/>
      <color rgb="FFFF0000"/>
      <name val="Calibri"/>
      <family val="2"/>
      <charset val="238"/>
      <scheme val="minor"/>
    </font>
    <font>
      <b/>
      <i/>
      <sz val="20"/>
      <color rgb="FFFF0000"/>
      <name val="Calibri"/>
      <family val="2"/>
      <charset val="238"/>
      <scheme val="minor"/>
    </font>
    <font>
      <b/>
      <u/>
      <sz val="20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45">
        <stop position="0">
          <color theme="0"/>
        </stop>
        <stop position="1">
          <color theme="3" tint="0.59999389629810485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9" fontId="0" fillId="3" borderId="7" xfId="1" applyFont="1" applyFill="1" applyBorder="1"/>
    <xf numFmtId="9" fontId="0" fillId="3" borderId="13" xfId="1" applyFont="1" applyFill="1" applyBorder="1"/>
    <xf numFmtId="0" fontId="2" fillId="6" borderId="6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2" fillId="6" borderId="6" xfId="0" applyFont="1" applyFill="1" applyBorder="1"/>
    <xf numFmtId="0" fontId="2" fillId="6" borderId="11" xfId="0" applyFont="1" applyFill="1" applyBorder="1"/>
    <xf numFmtId="0" fontId="2" fillId="6" borderId="3" xfId="0" applyFont="1" applyFill="1" applyBorder="1"/>
    <xf numFmtId="44" fontId="0" fillId="0" borderId="0" xfId="0" applyNumberFormat="1"/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0" fillId="0" borderId="8" xfId="0" applyBorder="1"/>
    <xf numFmtId="4" fontId="0" fillId="0" borderId="14" xfId="0" applyNumberFormat="1" applyBorder="1"/>
    <xf numFmtId="0" fontId="0" fillId="0" borderId="8" xfId="0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2" fillId="10" borderId="1" xfId="0" applyFont="1" applyFill="1" applyBorder="1"/>
    <xf numFmtId="44" fontId="4" fillId="8" borderId="1" xfId="2" applyFont="1" applyFill="1" applyBorder="1" applyAlignment="1" applyProtection="1">
      <protection locked="0"/>
    </xf>
    <xf numFmtId="9" fontId="7" fillId="3" borderId="1" xfId="1" applyFont="1" applyFill="1" applyBorder="1" applyAlignment="1" applyProtection="1">
      <protection locked="0"/>
    </xf>
    <xf numFmtId="0" fontId="4" fillId="6" borderId="8" xfId="0" applyFont="1" applyFill="1" applyBorder="1"/>
    <xf numFmtId="0" fontId="9" fillId="9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2" fontId="2" fillId="4" borderId="4" xfId="0" applyNumberFormat="1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44" fontId="4" fillId="5" borderId="9" xfId="2" applyFont="1" applyFill="1" applyBorder="1" applyAlignment="1">
      <alignment horizontal="center"/>
    </xf>
    <xf numFmtId="44" fontId="4" fillId="5" borderId="10" xfId="2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164" fontId="4" fillId="5" borderId="9" xfId="0" applyNumberFormat="1" applyFont="1" applyFill="1" applyBorder="1" applyAlignment="1">
      <alignment horizontal="center"/>
    </xf>
    <xf numFmtId="164" fontId="4" fillId="5" borderId="10" xfId="0" applyNumberFormat="1" applyFont="1" applyFill="1" applyBorder="1" applyAlignment="1">
      <alignment horizontal="center"/>
    </xf>
    <xf numFmtId="44" fontId="10" fillId="7" borderId="2" xfId="2" applyFont="1" applyFill="1" applyBorder="1" applyAlignment="1">
      <alignment horizontal="center"/>
    </xf>
    <xf numFmtId="44" fontId="10" fillId="7" borderId="20" xfId="2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2" borderId="15" xfId="0" applyFill="1" applyBorder="1" applyAlignment="1">
      <alignment horizontal="right" vertical="top"/>
    </xf>
    <xf numFmtId="0" fontId="0" fillId="2" borderId="16" xfId="0" applyFill="1" applyBorder="1" applyAlignment="1">
      <alignment horizontal="right" vertical="top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140970</xdr:rowOff>
    </xdr:from>
    <xdr:ext cx="6035040" cy="448818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BF14FF79-4495-6396-021D-C391C05E6147}"/>
            </a:ext>
          </a:extLst>
        </xdr:cNvPr>
        <xdr:cNvSpPr txBox="1"/>
      </xdr:nvSpPr>
      <xdr:spPr>
        <a:xfrm>
          <a:off x="7696200" y="140970"/>
          <a:ext cx="6035040" cy="4488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 b="1" i="1" u="sng"/>
            <a:t>Wariant I:</a:t>
          </a:r>
        </a:p>
        <a:p>
          <a:pPr lvl="0"/>
          <a:r>
            <a:rPr lang="pl-PL" sz="9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Zakup przez Wykonawcę energii elektrycznej wytworzonej przez źródło wytwórcze o łącznej mocy zainstalowanej 13,8 MW zlokalizowanej na terenie Zakładu Termicznego Przekształcania Odpadów komunalnych (ZTPOK) w Bydgoszczy przy ul. Ernsta Petersona 22, w całkowitej ilości jaka zostanie dostarczona do sieci dystrybucyjnej, celem jej dalszej odsprzedaży na Rynku Bilansującym (RB), Rynku Dnia Następnego (RDN) </a:t>
          </a:r>
        </a:p>
        <a:p>
          <a:pPr lvl="0"/>
          <a:r>
            <a:rPr lang="pl-PL" sz="9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Sprzedaż energii elektrycznej pobieranej z sieci OSD na potrzeby własne ZTPOK a także </a:t>
          </a:r>
          <a:r>
            <a:rPr lang="pl-PL" sz="900" b="1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9 PPE</a:t>
          </a:r>
          <a:r>
            <a:rPr lang="pl-PL" sz="9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własnych Zamawiającego podczas przerw w produkcji po cenach: Rynku Bilansującego (RB), Rynku Dnia Następnego (RDN) lub Rynku Terminowego Produktów z dostawą energii elektrycznej  (RTPE),</a:t>
          </a:r>
        </a:p>
        <a:p>
          <a:pPr lvl="0"/>
          <a:r>
            <a:rPr lang="pl-PL" sz="9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Zapewnienie przez Wykonawcę bilansowania handlowego energii elektrycznej kupowanej od Zamawiającego oraz sprzedawanej Zamawiającemu w zakresie ok. </a:t>
          </a:r>
          <a:r>
            <a:rPr lang="pl-PL" sz="900" b="1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9 szt. PPE</a:t>
          </a:r>
          <a:r>
            <a:rPr lang="pl-PL" sz="9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własnych (8 PPE od 1.07.2023 plus 1 PPE od 1.08.2023)</a:t>
          </a:r>
        </a:p>
        <a:p>
          <a:pPr lvl="0"/>
          <a:r>
            <a:rPr lang="pl-PL" sz="9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Zapewnienie przez Wykonawcę bilansowania handlowego dla energii elektrycznej sprzedawanej Klientom Zamawiającego w zakresie ok. </a:t>
          </a:r>
          <a:r>
            <a:rPr lang="pl-PL" sz="900" b="1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 PPE</a:t>
          </a:r>
          <a:r>
            <a:rPr lang="pl-PL" sz="9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 i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Wariant II:</a:t>
          </a:r>
        </a:p>
        <a:p>
          <a:pPr lvl="0"/>
          <a:r>
            <a:rPr lang="pl-PL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Zakup przez Wykonawcę energii elektrycznej wytworzonej przez źródło wytwórcze o łącznej mocy zainstalowanej 13,8 MW zlokalizowanej na terenie Zakładu Termicznego Przekształcania Odpadów komunalnych (ZTPOK) w Bydgoszczy przy ul. Ernsta Petersona 22, w całkowitej ilości jaka zostanie dostarczona do sieci dystrybucyjnej, celem jej dalszej odsprzedaży na Rynku Bilansującym (RB), Rynku Dnia Następnego (RDN) </a:t>
          </a:r>
        </a:p>
        <a:p>
          <a:pPr lvl="0"/>
          <a:r>
            <a:rPr lang="pl-PL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Sprzedaż energii elektrycznej pobieranej z sieci OSD na potrzeby własne ZTPOK a także </a:t>
          </a:r>
          <a:r>
            <a:rPr lang="pl-PL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9 PPE</a:t>
          </a:r>
          <a:r>
            <a:rPr lang="pl-PL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własnych Zamawiającego podczas przerw w produkcji po cenach: Rynku Bilansującego (RB), Rynku Dnia Następnego (RDN) lub Rynku Terminowego Produktów z dostawą energii elektrycznej  (RTPE),</a:t>
          </a:r>
        </a:p>
        <a:p>
          <a:pPr lvl="0"/>
          <a:r>
            <a:rPr lang="pl-PL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Zapewnienie przez Wykonawcę bilansowania handlowego energii elektrycznej kupowanej od Zamawiającego oraz sprzedawanej Zamawiającemu w zakresie ok. </a:t>
          </a:r>
          <a:r>
            <a:rPr lang="pl-PL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9 szt. PPE</a:t>
          </a:r>
          <a:r>
            <a:rPr lang="pl-PL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własnych (8 PPE od 1.07.2023 plus 1 PPE od 1.08.2023)</a:t>
          </a:r>
        </a:p>
        <a:p>
          <a:pPr lvl="0"/>
          <a:r>
            <a:rPr lang="pl-PL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Zapewnienie przez Wykonawcę bilansowania handlowego dla energii elektrycznej sprzedawanej Klientom Zamawiającego w zakresie </a:t>
          </a:r>
          <a:r>
            <a:rPr lang="pl-PL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ok. 1900 PPE,</a:t>
          </a:r>
          <a:endParaRPr lang="pl-PL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Przeprowadzenie procedury zmiany sprzedawcy energii elektrycznej w zakresie </a:t>
          </a:r>
          <a:r>
            <a:rPr lang="pl-PL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ok. 1900 PPE</a:t>
          </a:r>
          <a:r>
            <a:rPr lang="pl-PL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Klientów Zamawiającego oraz doraźne zgłaszanie nowych w trakcie obowiązywania umowy (Nie dotyczy punktów należących do Zamawiającego)</a:t>
          </a:r>
          <a:endParaRPr lang="pl-PL" sz="9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Przygotowywanie do 8 dnia po każdym Okresie Rozliczeniowym raportów handlowych zawierających wszelkie informacje pomiarowe lub szacunkowe (w przypadku braku takich pomiarów od OSD), niezbędnych do prawidłowego i całkowitego rozliczenia Zamawiającego z Klientami Zamawiającego w okresie obowiązywania niniejszej Umowy, a także po tym okresie jeśli zaistnieje konieczność sporządzenia faktur korygujących. (koszt </a:t>
          </a:r>
          <a:r>
            <a:rPr lang="pl-PL" sz="9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pl-PL" sz="900" b="1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pl-PL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lvl="0"/>
          <a:endParaRPr lang="pl-PL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pl-PL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pl-PL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pl-PL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900">
            <a:effectLst/>
          </a:endParaRPr>
        </a:p>
        <a:p>
          <a:pPr lvl="0"/>
          <a:endParaRPr lang="pl-PL" sz="900" i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oneCellAnchor>
  <xdr:twoCellAnchor>
    <xdr:from>
      <xdr:col>0</xdr:col>
      <xdr:colOff>487680</xdr:colOff>
      <xdr:row>13</xdr:row>
      <xdr:rowOff>129540</xdr:rowOff>
    </xdr:from>
    <xdr:to>
      <xdr:col>3</xdr:col>
      <xdr:colOff>1059180</xdr:colOff>
      <xdr:row>19</xdr:row>
      <xdr:rowOff>91440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B745117E-9A83-A4F7-C4A8-7DD50DE16028}"/>
            </a:ext>
          </a:extLst>
        </xdr:cNvPr>
        <xdr:cNvSpPr txBox="1"/>
      </xdr:nvSpPr>
      <xdr:spPr>
        <a:xfrm>
          <a:off x="487680" y="2758440"/>
          <a:ext cx="3543300" cy="1165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900"/>
            <a:t>* Zwycięską ofertą będzie ta, której wartość sumy </a:t>
          </a:r>
          <a:r>
            <a:rPr lang="pl-PL" sz="900" b="1"/>
            <a:t>P = P</a:t>
          </a:r>
          <a:r>
            <a:rPr lang="pl-PL" sz="900" b="1" baseline="-25000"/>
            <a:t>I</a:t>
          </a:r>
          <a:r>
            <a:rPr lang="pl-PL" sz="900" b="1"/>
            <a:t> + P</a:t>
          </a:r>
          <a:r>
            <a:rPr lang="pl-PL" sz="900" b="1" baseline="-25000"/>
            <a:t>II</a:t>
          </a:r>
          <a:r>
            <a:rPr lang="pl-PL" sz="900" b="1"/>
            <a:t> </a:t>
          </a:r>
          <a:r>
            <a:rPr lang="pl-PL" sz="900"/>
            <a:t>będzie najniższa. Ze względu na to, że Zamawiający określi, który Wariant zamówienia będzie realizowany dopiero na przełomie maja i czerwca 2023 r. – nie jest to całkowity koszt realizacji zamówienia, a jedynie kwota pozwalająca wyłonić zwycięską ofertę.</a:t>
          </a:r>
        </a:p>
        <a:p>
          <a:pPr algn="l"/>
          <a:r>
            <a:rPr lang="pl-PL" sz="900"/>
            <a:t>Całkowity koszt zamówienia uzależniony będzie od wyboru Wariantu i</a:t>
          </a:r>
          <a:r>
            <a:rPr lang="pl-PL" sz="900" baseline="0"/>
            <a:t> wyniesie odpowiednio </a:t>
          </a:r>
          <a:r>
            <a:rPr lang="pl-PL" sz="900" b="1">
              <a:solidFill>
                <a:sysClr val="windowText" lastClr="000000"/>
              </a:solidFill>
            </a:rPr>
            <a:t>P</a:t>
          </a:r>
          <a:r>
            <a:rPr lang="pl-PL" sz="900" b="1" baseline="-25000">
              <a:solidFill>
                <a:sysClr val="windowText" lastClr="000000"/>
              </a:solidFill>
            </a:rPr>
            <a:t>I </a:t>
          </a:r>
          <a:r>
            <a:rPr lang="pl-PL" sz="900" b="1" baseline="0">
              <a:solidFill>
                <a:sysClr val="windowText" lastClr="000000"/>
              </a:solidFill>
            </a:rPr>
            <a:t>+ KK dla Wariantu I</a:t>
          </a:r>
          <a:r>
            <a:rPr lang="pl-PL" sz="900" b="1">
              <a:solidFill>
                <a:sysClr val="windowText" lastClr="000000"/>
              </a:solidFill>
            </a:rPr>
            <a:t> lub P</a:t>
          </a:r>
          <a:r>
            <a:rPr lang="pl-PL" sz="900" b="1" baseline="-25000">
              <a:solidFill>
                <a:sysClr val="windowText" lastClr="000000"/>
              </a:solidFill>
            </a:rPr>
            <a:t>II </a:t>
          </a:r>
          <a:r>
            <a:rPr lang="pl-PL" sz="900" b="1" baseline="0">
              <a:solidFill>
                <a:sysClr val="windowText" lastClr="000000"/>
              </a:solidFill>
            </a:rPr>
            <a:t>+ KK</a:t>
          </a:r>
          <a:r>
            <a:rPr lang="pl-PL" sz="900" b="0" baseline="0">
              <a:solidFill>
                <a:schemeClr val="dk1"/>
              </a:solidFill>
            </a:rPr>
            <a:t> </a:t>
          </a:r>
          <a:r>
            <a:rPr lang="pl-PL" sz="900" b="1" baseline="0">
              <a:solidFill>
                <a:schemeClr val="dk1"/>
              </a:solidFill>
            </a:rPr>
            <a:t>dla Wariantu II </a:t>
          </a:r>
          <a:r>
            <a:rPr lang="pl-PL" sz="900" b="0" baseline="0">
              <a:solidFill>
                <a:schemeClr val="dk1"/>
              </a:solidFill>
            </a:rPr>
            <a:t>zgodnie z SWZ.</a:t>
          </a:r>
          <a:endParaRPr lang="pl-PL" sz="900" b="0"/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5DE46-B51A-4419-948E-A20A204A398B}">
  <dimension ref="B1:K29"/>
  <sheetViews>
    <sheetView showGridLines="0" tabSelected="1" workbookViewId="0">
      <selection activeCell="C4" sqref="C4"/>
    </sheetView>
  </sheetViews>
  <sheetFormatPr defaultRowHeight="14.4" x14ac:dyDescent="0.3"/>
  <cols>
    <col min="2" max="7" width="17.21875" customWidth="1"/>
    <col min="8" max="9" width="16.21875" customWidth="1"/>
    <col min="10" max="10" width="17.88671875" customWidth="1"/>
    <col min="11" max="11" width="21.21875" customWidth="1"/>
  </cols>
  <sheetData>
    <row r="1" spans="2:9" ht="15" thickBot="1" x14ac:dyDescent="0.35"/>
    <row r="2" spans="2:9" x14ac:dyDescent="0.3">
      <c r="B2" s="38" t="s">
        <v>2</v>
      </c>
      <c r="C2" s="39"/>
      <c r="D2" s="40"/>
      <c r="E2" s="38" t="s">
        <v>1</v>
      </c>
      <c r="F2" s="39"/>
      <c r="G2" s="40"/>
    </row>
    <row r="3" spans="2:9" ht="18" customHeight="1" x14ac:dyDescent="0.3">
      <c r="B3" s="10" t="s">
        <v>7</v>
      </c>
      <c r="C3" s="11" t="s">
        <v>8</v>
      </c>
      <c r="D3" s="12" t="s">
        <v>32</v>
      </c>
      <c r="E3" s="10" t="s">
        <v>7</v>
      </c>
      <c r="F3" s="11" t="s">
        <v>8</v>
      </c>
      <c r="G3" s="12" t="s">
        <v>32</v>
      </c>
    </row>
    <row r="4" spans="2:9" ht="15.6" x14ac:dyDescent="0.35">
      <c r="B4" s="13" t="s">
        <v>13</v>
      </c>
      <c r="C4" s="31"/>
      <c r="D4" s="8">
        <v>0.15</v>
      </c>
      <c r="E4" s="13" t="s">
        <v>18</v>
      </c>
      <c r="F4" s="31"/>
      <c r="G4" s="8">
        <v>0.15</v>
      </c>
    </row>
    <row r="5" spans="2:9" ht="15.6" x14ac:dyDescent="0.35">
      <c r="B5" s="13" t="s">
        <v>14</v>
      </c>
      <c r="C5" s="31"/>
      <c r="D5" s="8">
        <v>0.1</v>
      </c>
      <c r="E5" s="13" t="s">
        <v>19</v>
      </c>
      <c r="F5" s="31"/>
      <c r="G5" s="8">
        <v>0.1</v>
      </c>
    </row>
    <row r="6" spans="2:9" ht="15.6" x14ac:dyDescent="0.35">
      <c r="B6" s="13" t="s">
        <v>15</v>
      </c>
      <c r="C6" s="31"/>
      <c r="D6" s="8">
        <v>0.8</v>
      </c>
      <c r="E6" s="13" t="s">
        <v>20</v>
      </c>
      <c r="F6" s="31"/>
      <c r="G6" s="8">
        <v>0.8</v>
      </c>
    </row>
    <row r="7" spans="2:9" ht="15.6" x14ac:dyDescent="0.35">
      <c r="B7" s="13" t="s">
        <v>16</v>
      </c>
      <c r="C7" s="31"/>
      <c r="D7" s="8">
        <v>0.2</v>
      </c>
      <c r="E7" s="13" t="s">
        <v>21</v>
      </c>
      <c r="F7" s="31"/>
      <c r="G7" s="8">
        <v>0.2</v>
      </c>
    </row>
    <row r="8" spans="2:9" ht="15.6" x14ac:dyDescent="0.35">
      <c r="B8" s="13" t="s">
        <v>17</v>
      </c>
      <c r="C8" s="31"/>
      <c r="D8" s="8">
        <v>0.6</v>
      </c>
      <c r="E8" s="13" t="s">
        <v>22</v>
      </c>
      <c r="F8" s="31"/>
      <c r="G8" s="8">
        <v>0.6</v>
      </c>
    </row>
    <row r="9" spans="2:9" ht="15.6" x14ac:dyDescent="0.35">
      <c r="B9" s="13" t="s">
        <v>28</v>
      </c>
      <c r="C9" s="31"/>
      <c r="D9" s="8">
        <v>0.9</v>
      </c>
      <c r="E9" s="13" t="s">
        <v>29</v>
      </c>
      <c r="F9" s="31"/>
      <c r="G9" s="8">
        <v>0.9</v>
      </c>
      <c r="I9" s="16"/>
    </row>
    <row r="10" spans="2:9" ht="16.2" thickBot="1" x14ac:dyDescent="0.4">
      <c r="B10" s="14" t="s">
        <v>30</v>
      </c>
      <c r="C10" s="32"/>
      <c r="D10" s="9">
        <v>0.1</v>
      </c>
      <c r="E10" s="14" t="s">
        <v>31</v>
      </c>
      <c r="F10" s="32"/>
      <c r="G10" s="9">
        <v>0.1</v>
      </c>
    </row>
    <row r="11" spans="2:9" ht="16.8" thickBot="1" x14ac:dyDescent="0.4">
      <c r="B11" s="15" t="s">
        <v>25</v>
      </c>
      <c r="C11" s="41">
        <f>(C9*D9*J27)+(C10*D10*(J25+G28))</f>
        <v>0</v>
      </c>
      <c r="D11" s="42"/>
      <c r="E11" s="33" t="s">
        <v>42</v>
      </c>
      <c r="F11" s="34"/>
      <c r="G11" s="35">
        <v>1</v>
      </c>
    </row>
    <row r="12" spans="2:9" ht="15.6" x14ac:dyDescent="0.35">
      <c r="B12" s="13" t="s">
        <v>23</v>
      </c>
      <c r="C12" s="47">
        <f>(C4*D4*G26)+(C5*D5*C28)+(C6*D6*G26)+(C7*D7*C28)+(C8*D8*C28)</f>
        <v>0</v>
      </c>
      <c r="D12" s="48"/>
      <c r="E12" s="15" t="s">
        <v>26</v>
      </c>
      <c r="F12" s="41">
        <f>(F9*G9*K27)+(F10*G10*(K25+I28))</f>
        <v>0</v>
      </c>
      <c r="G12" s="42"/>
    </row>
    <row r="13" spans="2:9" ht="18.600000000000001" thickBot="1" x14ac:dyDescent="0.45">
      <c r="B13" s="36" t="s">
        <v>38</v>
      </c>
      <c r="C13" s="49">
        <f>C11+C12</f>
        <v>0</v>
      </c>
      <c r="D13" s="50"/>
      <c r="E13" s="13" t="s">
        <v>24</v>
      </c>
      <c r="F13" s="45">
        <f>(F4*G4*I26)+(F5*G5*E28)+(F6*G6*I26)+(F7*G7*E28)+(F8*G8*E28)</f>
        <v>0</v>
      </c>
      <c r="G13" s="46"/>
    </row>
    <row r="14" spans="2:9" ht="18.600000000000001" thickBot="1" x14ac:dyDescent="0.45">
      <c r="E14" s="36" t="s">
        <v>39</v>
      </c>
      <c r="F14" s="43">
        <f>F12+F13+(F11*6)</f>
        <v>0</v>
      </c>
      <c r="G14" s="44"/>
    </row>
    <row r="15" spans="2:9" ht="18.600000000000001" customHeight="1" x14ac:dyDescent="0.3"/>
    <row r="16" spans="2:9" ht="25.8" x14ac:dyDescent="0.5">
      <c r="E16" s="37" t="s">
        <v>40</v>
      </c>
      <c r="F16" s="51">
        <f>C13+F14</f>
        <v>0</v>
      </c>
      <c r="G16" s="52"/>
    </row>
    <row r="18" spans="2:11" ht="15.6" customHeight="1" x14ac:dyDescent="0.3"/>
    <row r="19" spans="2:11" ht="15.6" customHeight="1" x14ac:dyDescent="0.3"/>
    <row r="20" spans="2:11" ht="16.2" customHeight="1" thickBot="1" x14ac:dyDescent="0.35"/>
    <row r="21" spans="2:11" ht="37.200000000000003" customHeight="1" x14ac:dyDescent="0.3">
      <c r="B21" s="54" t="s">
        <v>34</v>
      </c>
      <c r="C21" s="53" t="s">
        <v>37</v>
      </c>
      <c r="D21" s="53"/>
    </row>
    <row r="22" spans="2:11" ht="15" thickBot="1" x14ac:dyDescent="0.35">
      <c r="B22" s="55"/>
      <c r="C22" s="53"/>
      <c r="D22" s="53"/>
    </row>
    <row r="23" spans="2:11" ht="25.2" customHeight="1" x14ac:dyDescent="0.3">
      <c r="B23" s="61" t="s">
        <v>6</v>
      </c>
      <c r="C23" s="62"/>
      <c r="D23" s="62"/>
      <c r="E23" s="63"/>
      <c r="F23" s="61" t="s">
        <v>35</v>
      </c>
      <c r="G23" s="62"/>
      <c r="H23" s="62"/>
      <c r="I23" s="63"/>
      <c r="J23" s="56" t="s">
        <v>33</v>
      </c>
      <c r="K23" s="57"/>
    </row>
    <row r="24" spans="2:11" x14ac:dyDescent="0.3">
      <c r="B24" s="58" t="s">
        <v>0</v>
      </c>
      <c r="C24" s="59"/>
      <c r="D24" s="59" t="s">
        <v>1</v>
      </c>
      <c r="E24" s="60"/>
      <c r="F24" s="58" t="s">
        <v>0</v>
      </c>
      <c r="G24" s="59"/>
      <c r="H24" s="59" t="s">
        <v>1</v>
      </c>
      <c r="I24" s="60"/>
      <c r="J24" s="17" t="s">
        <v>0</v>
      </c>
      <c r="K24" s="26" t="s">
        <v>1</v>
      </c>
    </row>
    <row r="25" spans="2:11" ht="15" thickBot="1" x14ac:dyDescent="0.35">
      <c r="B25" s="17" t="s">
        <v>9</v>
      </c>
      <c r="C25" s="3" t="s">
        <v>10</v>
      </c>
      <c r="D25" s="3" t="s">
        <v>9</v>
      </c>
      <c r="E25" s="4" t="s">
        <v>10</v>
      </c>
      <c r="F25" s="17" t="s">
        <v>9</v>
      </c>
      <c r="G25" s="3" t="s">
        <v>10</v>
      </c>
      <c r="H25" s="3" t="s">
        <v>9</v>
      </c>
      <c r="I25" s="4" t="s">
        <v>10</v>
      </c>
      <c r="J25" s="29">
        <v>31.77</v>
      </c>
      <c r="K25" s="30">
        <v>9740.06</v>
      </c>
    </row>
    <row r="26" spans="2:11" ht="72" x14ac:dyDescent="0.3">
      <c r="B26" s="17" t="s">
        <v>12</v>
      </c>
      <c r="C26" s="1">
        <v>3542.41</v>
      </c>
      <c r="D26" s="3" t="s">
        <v>3</v>
      </c>
      <c r="E26" s="2">
        <v>3542.41</v>
      </c>
      <c r="F26" s="17" t="s">
        <v>27</v>
      </c>
      <c r="G26" s="7">
        <v>16836.509999999998</v>
      </c>
      <c r="H26" s="3" t="s">
        <v>27</v>
      </c>
      <c r="I26" s="6">
        <v>11235.23</v>
      </c>
      <c r="J26" s="24" t="s">
        <v>41</v>
      </c>
      <c r="K26" s="25" t="s">
        <v>36</v>
      </c>
    </row>
    <row r="27" spans="2:11" ht="43.8" thickBot="1" x14ac:dyDescent="0.35">
      <c r="B27" s="17" t="s">
        <v>4</v>
      </c>
      <c r="C27" s="1">
        <v>11.16</v>
      </c>
      <c r="D27" s="3" t="s">
        <v>4</v>
      </c>
      <c r="E27" s="6">
        <v>4118.26</v>
      </c>
      <c r="F27" s="17" t="s">
        <v>4</v>
      </c>
      <c r="G27" s="1">
        <v>20.62</v>
      </c>
      <c r="H27" s="3" t="s">
        <v>4</v>
      </c>
      <c r="I27" s="6">
        <v>5621.9</v>
      </c>
      <c r="J27" s="27">
        <f>G28+J25</f>
        <v>440.77</v>
      </c>
      <c r="K27" s="28">
        <f>K25+I28</f>
        <v>10149.06</v>
      </c>
    </row>
    <row r="28" spans="2:11" ht="29.4" thickBot="1" x14ac:dyDescent="0.35">
      <c r="B28" s="18" t="s">
        <v>5</v>
      </c>
      <c r="C28" s="19">
        <f>SUM(C26:C27)</f>
        <v>3553.5699999999997</v>
      </c>
      <c r="D28" s="19" t="s">
        <v>5</v>
      </c>
      <c r="E28" s="20">
        <f>E26+E27</f>
        <v>7660.67</v>
      </c>
      <c r="F28" s="17" t="s">
        <v>11</v>
      </c>
      <c r="G28" s="1">
        <v>409</v>
      </c>
      <c r="H28" s="3" t="s">
        <v>11</v>
      </c>
      <c r="I28" s="21">
        <v>409</v>
      </c>
    </row>
    <row r="29" spans="2:11" ht="15" thickBot="1" x14ac:dyDescent="0.35">
      <c r="B29" s="5"/>
      <c r="C29" s="5"/>
      <c r="D29" s="5"/>
      <c r="E29" s="5"/>
      <c r="F29" s="18" t="s">
        <v>5</v>
      </c>
      <c r="G29" s="22">
        <f>SUM(G26:G28)</f>
        <v>17266.129999999997</v>
      </c>
      <c r="H29" s="19" t="s">
        <v>5</v>
      </c>
      <c r="I29" s="23">
        <f>SUM(I26:I28)</f>
        <v>17266.129999999997</v>
      </c>
    </row>
  </sheetData>
  <sheetProtection algorithmName="SHA-512" hashValue="jmFGbFyl7grC24QlkjKLVraxL9IBYJ2sujDWwYqE5wt85le0gaKv4nLk+sGY52EtQSOMStQg/uu0ytKQklmShA==" saltValue="phYTbY9HiSuNaWgTRLIuUQ==" spinCount="100000" sheet="1" objects="1" scenarios="1"/>
  <mergeCells count="18">
    <mergeCell ref="F16:G16"/>
    <mergeCell ref="C21:D22"/>
    <mergeCell ref="B21:B22"/>
    <mergeCell ref="J23:K23"/>
    <mergeCell ref="B24:C24"/>
    <mergeCell ref="D24:E24"/>
    <mergeCell ref="F23:I23"/>
    <mergeCell ref="F24:G24"/>
    <mergeCell ref="H24:I24"/>
    <mergeCell ref="B23:E23"/>
    <mergeCell ref="E2:G2"/>
    <mergeCell ref="F12:G12"/>
    <mergeCell ref="F14:G14"/>
    <mergeCell ref="F13:G13"/>
    <mergeCell ref="B2:D2"/>
    <mergeCell ref="C11:D11"/>
    <mergeCell ref="C12:D12"/>
    <mergeCell ref="C13:D1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Arkusz1!_Hlk131410034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Derengowski</dc:creator>
  <cp:lastModifiedBy>Michał Derengowski</cp:lastModifiedBy>
  <dcterms:created xsi:type="dcterms:W3CDTF">2023-04-04T06:37:51Z</dcterms:created>
  <dcterms:modified xsi:type="dcterms:W3CDTF">2023-05-04T07:25:09Z</dcterms:modified>
</cp:coreProperties>
</file>