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560" windowHeight="5835"/>
  </bookViews>
  <sheets>
    <sheet name="Formularz_cenowy" sheetId="3" r:id="rId1"/>
  </sheets>
  <definedNames>
    <definedName name="_xlnm.Print_Area" localSheetId="0">Formularz_cenowy!$A$1:$J$322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4" i="3" l="1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H175" i="3"/>
  <c r="F175" i="3"/>
  <c r="F174" i="3"/>
  <c r="H174" i="3" s="1"/>
  <c r="F173" i="3"/>
  <c r="H173" i="3" s="1"/>
  <c r="H172" i="3"/>
  <c r="F172" i="3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H119" i="3"/>
  <c r="F119" i="3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H112" i="3"/>
  <c r="F112" i="3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F10" i="3"/>
  <c r="H10" i="3" s="1"/>
  <c r="F265" i="3" l="1"/>
  <c r="H265" i="3" s="1"/>
  <c r="F264" i="3"/>
  <c r="H264" i="3" s="1"/>
  <c r="F263" i="3"/>
  <c r="H263" i="3" s="1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A189" i="3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F188" i="3"/>
  <c r="H188" i="3" s="1"/>
  <c r="F185" i="3" l="1"/>
  <c r="F297" i="3" l="1"/>
  <c r="H297" i="3" s="1"/>
  <c r="F296" i="3"/>
  <c r="H296" i="3" s="1"/>
  <c r="F295" i="3"/>
  <c r="H295" i="3" s="1"/>
  <c r="F294" i="3"/>
  <c r="F289" i="3"/>
  <c r="H289" i="3" s="1"/>
  <c r="F288" i="3"/>
  <c r="H288" i="3" s="1"/>
  <c r="F287" i="3"/>
  <c r="H287" i="3" s="1"/>
  <c r="F286" i="3"/>
  <c r="H286" i="3" s="1"/>
  <c r="F285" i="3"/>
  <c r="H285" i="3" s="1"/>
  <c r="F284" i="3"/>
  <c r="H284" i="3" s="1"/>
  <c r="F283" i="3"/>
  <c r="H283" i="3" s="1"/>
  <c r="F282" i="3"/>
  <c r="H282" i="3" s="1"/>
  <c r="F281" i="3"/>
  <c r="H281" i="3" s="1"/>
  <c r="F280" i="3"/>
  <c r="H280" i="3" s="1"/>
  <c r="F279" i="3"/>
  <c r="H279" i="3" s="1"/>
  <c r="F278" i="3"/>
  <c r="H278" i="3" s="1"/>
  <c r="F277" i="3"/>
  <c r="H277" i="3" s="1"/>
  <c r="F276" i="3"/>
  <c r="H276" i="3" s="1"/>
  <c r="F275" i="3"/>
  <c r="H275" i="3" s="1"/>
  <c r="F274" i="3"/>
  <c r="H274" i="3" s="1"/>
  <c r="F273" i="3"/>
  <c r="H273" i="3" s="1"/>
  <c r="F272" i="3"/>
  <c r="H272" i="3" s="1"/>
  <c r="F271" i="3"/>
  <c r="H271" i="3" s="1"/>
  <c r="F270" i="3"/>
  <c r="H270" i="3" s="1"/>
  <c r="F269" i="3"/>
  <c r="F313" i="3" l="1"/>
  <c r="H269" i="3"/>
  <c r="H290" i="3" s="1"/>
  <c r="F290" i="3"/>
  <c r="F266" i="3"/>
  <c r="H266" i="3"/>
  <c r="H294" i="3"/>
  <c r="H313" i="3" s="1"/>
  <c r="H185" i="3"/>
  <c r="G313" i="3" l="1"/>
  <c r="F315" i="3"/>
  <c r="G290" i="3"/>
  <c r="H315" i="3"/>
  <c r="G266" i="3"/>
  <c r="G185" i="3"/>
  <c r="G315" i="3" l="1"/>
</calcChain>
</file>

<file path=xl/sharedStrings.xml><?xml version="1.0" encoding="utf-8"?>
<sst xmlns="http://schemas.openxmlformats.org/spreadsheetml/2006/main" count="900" uniqueCount="344">
  <si>
    <t xml:space="preserve">FORMULARZ CENOWY </t>
  </si>
  <si>
    <t>Lp.</t>
  </si>
  <si>
    <t>Opis przedmiotu zamówienia</t>
  </si>
  <si>
    <t>Jm.</t>
  </si>
  <si>
    <t>Ilość</t>
  </si>
  <si>
    <t>Cena netto</t>
  </si>
  <si>
    <t>Wartość netto</t>
  </si>
  <si>
    <t>Podatek WAT [%]</t>
  </si>
  <si>
    <t>Wartość brutto</t>
  </si>
  <si>
    <t>CPV</t>
  </si>
  <si>
    <t>szt.</t>
  </si>
  <si>
    <t>31430000-9</t>
  </si>
  <si>
    <t>31230000-7</t>
  </si>
  <si>
    <t>31440000-2</t>
  </si>
  <si>
    <t>31221400-5</t>
  </si>
  <si>
    <t>31220000-4</t>
  </si>
  <si>
    <t>31224100-3</t>
  </si>
  <si>
    <t>31224800-0</t>
  </si>
  <si>
    <t>31514000-2</t>
  </si>
  <si>
    <t>31682000-0</t>
  </si>
  <si>
    <t>31211310-4</t>
  </si>
  <si>
    <t>31518200-2</t>
  </si>
  <si>
    <t>31527200-8</t>
  </si>
  <si>
    <t>31524000-5</t>
  </si>
  <si>
    <t>mb</t>
  </si>
  <si>
    <t>31321210-7</t>
  </si>
  <si>
    <t>31224700-9</t>
  </si>
  <si>
    <t>op</t>
  </si>
  <si>
    <t>31532210-9</t>
  </si>
  <si>
    <t>31532120-1</t>
  </si>
  <si>
    <t>31532110-8</t>
  </si>
  <si>
    <t>31680000-6</t>
  </si>
  <si>
    <t>31221700-8</t>
  </si>
  <si>
    <t>31681000-3</t>
  </si>
  <si>
    <t>31211300-1</t>
  </si>
  <si>
    <t xml:space="preserve">Akumulator Ni-MH  2,4 V/4000 mAh </t>
  </si>
  <si>
    <t>Bateria alkaiczna 3R12 4,5V</t>
  </si>
  <si>
    <t>Bateria alkaiczna LR9 1,5V  AG13</t>
  </si>
  <si>
    <t>Bateria   alkaiczna  LR44 1,5V</t>
  </si>
  <si>
    <t>Bateria alkaiczna LR03 1,5V</t>
  </si>
  <si>
    <t>Bateria alkaiczna LR06 1,5V</t>
  </si>
  <si>
    <t>Bezpiecznik WTA-T 250V 1A</t>
  </si>
  <si>
    <t>Bezpiecznik WTA-T 250V 1,2A</t>
  </si>
  <si>
    <t>Bezpiecznik WTA-T 250V 10 A</t>
  </si>
  <si>
    <t>Bezpiecznik WTA-T 250V 6A</t>
  </si>
  <si>
    <t>Bezpiecznik WTA-T 250V 6,3A</t>
  </si>
  <si>
    <t>Lampa metalohalogenkowa E-40 400W</t>
  </si>
  <si>
    <t>Lampa metalohalogenkowa E-40 100W</t>
  </si>
  <si>
    <t>Lampa metalohalogenkowa E-40 250W</t>
  </si>
  <si>
    <t>Lampa metalohalogenkowa R7s 150W</t>
  </si>
  <si>
    <t>Lampa metalohalogenkowa R7s 70W</t>
  </si>
  <si>
    <t>Lampa sodowa 250W E-40</t>
  </si>
  <si>
    <t>Lampa sodowa niskoprężna SOX 135W</t>
  </si>
  <si>
    <t>Lampa sodowa niskoprężna SOX   55W</t>
  </si>
  <si>
    <t>Lampa sodowa niskoprężna SOX  90W</t>
  </si>
  <si>
    <t>Łańcuszek do montażu opraw (1metrowy)</t>
  </si>
  <si>
    <t>Oprawa ewakuacyjna LED 5W 3H strumień pracy awaryjnej 433 Lm IP65</t>
  </si>
  <si>
    <t>Oprawa oświetlenia ulicznego LED 67W</t>
  </si>
  <si>
    <t>Plafoniera LED 10W z czujnikiem ruchu</t>
  </si>
  <si>
    <t>Przycisk dzwonkowy NT hermetyczny</t>
  </si>
  <si>
    <t>Puszka hermetyczna IP42 z wkładem</t>
  </si>
  <si>
    <t>Świetlówka liniowa G5 80W 840</t>
  </si>
  <si>
    <t xml:space="preserve">Świetlówka liniowa T5 28W 840 </t>
  </si>
  <si>
    <t>Świetlówka liniowa T5 35W 840</t>
  </si>
  <si>
    <t>Świetlówka liniowa T5 14W 840</t>
  </si>
  <si>
    <t>Świetlówka liniowa T8 36W 840</t>
  </si>
  <si>
    <t>Świetlówka liniowa 36W 840 2G10</t>
  </si>
  <si>
    <t>Świetlówka liniowa 24W 840 2G10</t>
  </si>
  <si>
    <t>Świetlówka liniowa T8 58W 840</t>
  </si>
  <si>
    <t>Taśma izolacyjna 19 mm x 20 m PCV;  czarna; grubość = 0,15 mm;</t>
  </si>
  <si>
    <t>Taśma stalowa 20x0,7mm; 30,5m (stal nierdzewna 304)</t>
  </si>
  <si>
    <t xml:space="preserve">Układ zapłonowy do świetlówek 36W elektroniczny </t>
  </si>
  <si>
    <t xml:space="preserve">Układ zapłonowy do świetlówek   2X 58W elektroniczny </t>
  </si>
  <si>
    <t xml:space="preserve">Układ zapłonowy do świetlówek 80W elektroniczny </t>
  </si>
  <si>
    <t>Wentylator łazienkowy Ø150 sufitowy( z radiowym czujnikiem ruchu)</t>
  </si>
  <si>
    <t>Wkładka topikowa D01 gL/gG 10A/400V</t>
  </si>
  <si>
    <t>Żarówka LED E14 5W</t>
  </si>
  <si>
    <t>Ściemniacz do halogenów 600W</t>
  </si>
  <si>
    <t>mb.</t>
  </si>
  <si>
    <t>Akumulator 12V 7,2 Ah - żelowy, bezobsługowy</t>
  </si>
  <si>
    <t>Akumulator 12V 18 Ah - żelowy, bezobsługowy</t>
  </si>
  <si>
    <t>Akumulator 12V 40 Ah - żelowy, bezobsługowy</t>
  </si>
  <si>
    <t>Automat zmierzchowy AZ-B plus 16A 230V</t>
  </si>
  <si>
    <t>Bateria alkaiczna LR3 1,5V (AAA)</t>
  </si>
  <si>
    <t>Bateria alkaiczna LR6 1,5V (AA)</t>
  </si>
  <si>
    <t>Bateria alkaiczna LR9 1,5V 625A</t>
  </si>
  <si>
    <t>Bateria litowa R 6 AA 3,6 V 2450 mAh (SAFT LS 14500)</t>
  </si>
  <si>
    <t>Bateria 6F22 9V</t>
  </si>
  <si>
    <t>Bateria R 14 1,5 V</t>
  </si>
  <si>
    <t>Bateria R20 1,5V</t>
  </si>
  <si>
    <t>Czujnik zaniku fazy CZF-2B</t>
  </si>
  <si>
    <t xml:space="preserve">Czujnik kolejności i zaniku fazy CKF-316 </t>
  </si>
  <si>
    <t>Elektrozaczep  drzwiowy R1 lewy (1711) 12V</t>
  </si>
  <si>
    <t>Elektrozaczep  drzwiowy R1 prawy (1710) 12V</t>
  </si>
  <si>
    <t>Gniazdo N/T 16A 250V 2 x (2P+Z) białe hermetyczne</t>
  </si>
  <si>
    <t>Gniazdo P/T 16A 250V 2 x 2P białe</t>
  </si>
  <si>
    <t>Gniazdo przenośne 16A 250V 3 x (2P+Z)  (do przedłużacza)</t>
  </si>
  <si>
    <t xml:space="preserve">Gniazdo przenośne gumowe 16A 250V 2P+Z </t>
  </si>
  <si>
    <t xml:space="preserve">Końcówka konektorowa żeńska 6,3/2,5 </t>
  </si>
  <si>
    <t xml:space="preserve">Lampa metalohalogenkowa E 40 150W </t>
  </si>
  <si>
    <t xml:space="preserve">Lampa metalohalogenkowa E 40 250W </t>
  </si>
  <si>
    <t>Lampa metalohalogenkowa E 40 400W (produkcji PHILIPS lub równoważna działająca w oprawach PHILIPS)</t>
  </si>
  <si>
    <t>Lampa sodowa WLS E40 150W</t>
  </si>
  <si>
    <t>Lampa sodowa WLS E40 250W</t>
  </si>
  <si>
    <t>Lampka kontrolna FAEL L301</t>
  </si>
  <si>
    <t>Łącznik krzywkowy ŁK-25 0-1 4P w obudowie</t>
  </si>
  <si>
    <t>Łącznik krzywkowy ŁK-25 1-0-2 4P do wbudowania</t>
  </si>
  <si>
    <t>Łącznik krzywkowy ŁK-40 0-1 4P w obudowie</t>
  </si>
  <si>
    <t>Łącznik N/T, świecznikowy,  10A, 230V, IP44</t>
  </si>
  <si>
    <t>Łącznik P/T, świecznikowy, 10A, 230V, IP44</t>
  </si>
  <si>
    <t xml:space="preserve">Opaska zaciskowa 300 x 3,6 mm </t>
  </si>
  <si>
    <t>Opaska zaciskowa 300 x 4,8 mm</t>
  </si>
  <si>
    <t>Oprawa świetlówkowa 2x36 hermetyczna</t>
  </si>
  <si>
    <t xml:space="preserve">Pompa skroplin Mini AQUA  Aspen Pumps 230V </t>
  </si>
  <si>
    <t>Preparat wielofunkcyjny Q1 400ml</t>
  </si>
  <si>
    <t>Przewód LGY 16 mm2 uziemiający (zielono-żółty)</t>
  </si>
  <si>
    <t>Przewód YDYp 3x2,5mm2</t>
  </si>
  <si>
    <t>Statecznik elektroniczny EVG 2 x 36W</t>
  </si>
  <si>
    <t>Statecznik elektroniczny EVG 2 x 58W</t>
  </si>
  <si>
    <t>Statecznik elektroniczny EVG 4 x 18W</t>
  </si>
  <si>
    <t>Środek do czyszczenia styków elektrycznych spray 400 ml</t>
  </si>
  <si>
    <t>Świetlówka kompaktowa niezintegrowana 2G11 18W 840</t>
  </si>
  <si>
    <t>Świetlówka kompaktowa niezintegrowana G24d-2 18W 840</t>
  </si>
  <si>
    <t>Świetlówka kompaktowa niezintegrowana G24d-3 26W 840</t>
  </si>
  <si>
    <t>Świetlówka kompaktowa niezintegrowana G24q-2 18W 840</t>
  </si>
  <si>
    <t xml:space="preserve">Świetlówka liniowa T8 9W LED 4000K </t>
  </si>
  <si>
    <t>Świetlówka liniowa T8 18W 830</t>
  </si>
  <si>
    <t>Świetlówka liniowa T8 18W 840</t>
  </si>
  <si>
    <t xml:space="preserve">Świetlówka liniowa T8 18W LED 4000K </t>
  </si>
  <si>
    <t>Świetlówka liniowa T8 36W 865</t>
  </si>
  <si>
    <t>Taśma izolacyjna SCOTCH 3M  25mm x 33m</t>
  </si>
  <si>
    <t>Taśma samowulkanizująca się 19 x 10</t>
  </si>
  <si>
    <t>Wkładka topikowa DO-1-GL-GG-16A-400V</t>
  </si>
  <si>
    <t>Wkładka topikowa DO-2-GL-GG-35A-400V</t>
  </si>
  <si>
    <t>Wtyczka prosta 16/250 WT-40 2P+Z</t>
  </si>
  <si>
    <t>Wyłącznik nadprądowy 4P C20</t>
  </si>
  <si>
    <t>Wyłącznik nadprądowy 4P C25</t>
  </si>
  <si>
    <t xml:space="preserve">Wyłącznik różnicowoprądowy  2P B 10A 30mA </t>
  </si>
  <si>
    <t xml:space="preserve">Wyłącznik różnicowoprądowy  2P B 20A 30mA </t>
  </si>
  <si>
    <t>Zapłonnik do świetlówek BS-1 4-22W</t>
  </si>
  <si>
    <t>Zapłonnik do świetlówek BS-2 4-65W</t>
  </si>
  <si>
    <t xml:space="preserve">Żarówka LED GU10 6W  230V </t>
  </si>
  <si>
    <t xml:space="preserve">Żarówka LED GU10 8W  230V </t>
  </si>
  <si>
    <t>m</t>
  </si>
  <si>
    <t>RAZEM część 1</t>
  </si>
  <si>
    <t>RAZEM część 2</t>
  </si>
  <si>
    <t>OGÓŁEM</t>
  </si>
  <si>
    <t xml:space="preserve">Oprawa uliczna z lampą sodową E40, 150W, z regulowanym katem pochylenia oprawy </t>
  </si>
  <si>
    <r>
      <t xml:space="preserve">Część 2 - Materiały elektryczne dla </t>
    </r>
    <r>
      <rPr>
        <b/>
        <strike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JW  Sieradz</t>
    </r>
  </si>
  <si>
    <t>Część 1 - Materiały elektryczne dla 32 BLT Łask</t>
  </si>
  <si>
    <t>Akumulator 12V 1,3 Ah - żelowy, bezobsługowy</t>
  </si>
  <si>
    <t>Akumulator 12V 3,4 Ah - żelowy, bezobsługowy</t>
  </si>
  <si>
    <t>Akumulator 12V 12 Ah - żelowy, bezobsługowy</t>
  </si>
  <si>
    <t xml:space="preserve">Bateria alkaiczna LR44 1,5V </t>
  </si>
  <si>
    <t xml:space="preserve">Czujnik kolejności i zaniku fazy CKF-BR </t>
  </si>
  <si>
    <t xml:space="preserve">Końcówka konektorowa męska 6,3/2,5 </t>
  </si>
  <si>
    <t xml:space="preserve">Lampa metalohalogenkowa E 40 400W </t>
  </si>
  <si>
    <t xml:space="preserve">Lampa metalohalogenkowa HQI-T 1000W </t>
  </si>
  <si>
    <t>Lampa sodowa WLS E40 400W</t>
  </si>
  <si>
    <t>Lampka sygnalizacyjna KLP-10/R 230 AC/DC</t>
  </si>
  <si>
    <t>Lampka sygnalizacyjna KLP-10/Y 230 AC/DC</t>
  </si>
  <si>
    <t>Lampka sygnalizacyjna KLP-10/G 230 AC/DC</t>
  </si>
  <si>
    <t>Łącznik krzywkowy ŁK-16 R L-0-P 3P do wbudowania</t>
  </si>
  <si>
    <t>Ogranicznik przepięć C 4P 20KA SPCT2-280/4 Typ 2, warystorowy 4M</t>
  </si>
  <si>
    <t xml:space="preserve">Opaska zaciskowa 540 x  7,5 </t>
  </si>
  <si>
    <t>Naświetlacz LED 200W C65-LFS-200BL-6K</t>
  </si>
  <si>
    <t>Przekaźnik czasowy jednofunkcyjny PCR 513</t>
  </si>
  <si>
    <t>Przekaźnik R2M-2012-23-5 230V (RELPOL 802541)</t>
  </si>
  <si>
    <t>Przełącznik P/T 10A 230V (dwuklawiszowy)</t>
  </si>
  <si>
    <t>Kabel grzewczy stałoprądowy 30W/m długość 94 m</t>
  </si>
  <si>
    <t>rozdzielnia budowlana min. 2 gniazda 5P 16A, 2 gniazda 5P 32A, 4 gniazda NT 2P+Z IP 42  BKV2/4T IP44 kod 1153654</t>
  </si>
  <si>
    <t>Statecznik elektroniczny PLC 2 x 18W (122x78x30 mm)</t>
  </si>
  <si>
    <t>Styki pomocnicze DIL M7-10 230v Ac 3 kW</t>
  </si>
  <si>
    <t>Styki pomocnicze DIL M12-10 (230V 50 Hz , 240V 60 Hz)</t>
  </si>
  <si>
    <t>Styki pomocnicze DILEM-01-G (24v DC) - 010343</t>
  </si>
  <si>
    <t>Styki pomocnicze (blok styków) TELEMECANIQUE KLA1KN22</t>
  </si>
  <si>
    <t xml:space="preserve">Świetlówka kompaktowa E-27 20W </t>
  </si>
  <si>
    <t>Świetlówka kompaktowa E-27 23W</t>
  </si>
  <si>
    <t xml:space="preserve">Świetlówka kompaktowa E-27 30W U3 </t>
  </si>
  <si>
    <t>Taśma izolacyjna PCV czarna 19 mm x 20 m</t>
  </si>
  <si>
    <t>Taśma samowulkanizująca się 25 x 3 Diall</t>
  </si>
  <si>
    <t>Układ zapłonowy elektroniczny do lamp 2 x 49</t>
  </si>
  <si>
    <t>Wkładka topikowa WT 00 GG/GL 20A</t>
  </si>
  <si>
    <t>Wkładka topikowa WT 00 GG/GL 25A</t>
  </si>
  <si>
    <t>Wkładka topikowa WT 00 GG/GL 80A</t>
  </si>
  <si>
    <t>Wkładka topikowa WT 00 GG/GL 100A</t>
  </si>
  <si>
    <t>Wkładka topikowa WT 00 GG/GL 125A</t>
  </si>
  <si>
    <t>Wtyczka siłowa 63/380 3P+N+Z IP67</t>
  </si>
  <si>
    <t>Wyłącznik krańcowy CHEIDER XCKP2145611</t>
  </si>
  <si>
    <t>Wyłącznik krańcowy SCHMERSAL 24V H335-11 z -M20</t>
  </si>
  <si>
    <t>Wyłącznik nadprądowy 1P B6</t>
  </si>
  <si>
    <t>Wyłącznik nadprądowy 1P B10</t>
  </si>
  <si>
    <t>Wyłącznik pływakowy mac3 - 5m</t>
  </si>
  <si>
    <t>Wyłącznik pływakowy mac3 - 10m</t>
  </si>
  <si>
    <t>Wyłącznik pływakowy mac3 - 15m</t>
  </si>
  <si>
    <t>Wyłącznik selektywny nadprądowy CS 50A</t>
  </si>
  <si>
    <t>Wyłącznik selektywny nadprądowy CS 80A</t>
  </si>
  <si>
    <t>Zasilacz na szynę DIN,  NDR-75-24, 75W, 24V, 3,2A</t>
  </si>
  <si>
    <t>Zasilacz na szynę DIN,  DR-4524, 45W, 24V, 2A</t>
  </si>
  <si>
    <t>Żarówka halogenowa E-14 18W 230V</t>
  </si>
  <si>
    <t>Żarówka LED E-14 5,5W  230V (kula)</t>
  </si>
  <si>
    <t>Żarówka LED E-14 5,5W  230V (świeczka)</t>
  </si>
  <si>
    <t>Żarówka LED E-27 7W  230V ( kula )</t>
  </si>
  <si>
    <t>Żarówka LED E-27 8W  230V ( kula )</t>
  </si>
  <si>
    <t>Żarówka LED E-27 8W  230V ( świecowa )</t>
  </si>
  <si>
    <t>Żarówka LED E-27 10W  230V ( kula)</t>
  </si>
  <si>
    <t>Żarówka LED E-27 13W  230V ( kula)</t>
  </si>
  <si>
    <t>Żarówka LED E-27 15W  230V ( kula)</t>
  </si>
  <si>
    <t>Żarówka LED E-27 18W  230V ( kula)</t>
  </si>
  <si>
    <t>Żarówka LED bagnetowa BA 9S 230V AC</t>
  </si>
  <si>
    <t>Żarówka LED bagnetowa BA 9S 24V DC</t>
  </si>
  <si>
    <t>Bateria alkaiczna 6LR61 9V</t>
  </si>
  <si>
    <t>Bezpiecznik WTA-T 250V 0,6A</t>
  </si>
  <si>
    <t>31000000-6</t>
  </si>
  <si>
    <t>Chodnik elektroizolacyjny 1220mm szer. do 20kV kolor szary</t>
  </si>
  <si>
    <t>Końcówka kablowa (tulejka)K 2,5mm (Cu) opakowanie 100 szt.</t>
  </si>
  <si>
    <t>opak</t>
  </si>
  <si>
    <t>Końcówka kablowa(tulejka) K 1,5mm (Cu) opakowanie 100 szt.</t>
  </si>
  <si>
    <t>31500000-1</t>
  </si>
  <si>
    <t>Mufa termokurczliwa ZRM-1 16-25</t>
  </si>
  <si>
    <t xml:space="preserve">Pasek samozaciskowy 220/4mm                  </t>
  </si>
  <si>
    <t>Rozłącznik DPX 250A</t>
  </si>
  <si>
    <t>Rozłącznik DPX 160A</t>
  </si>
  <si>
    <r>
      <t>Przewód LY 50mm</t>
    </r>
    <r>
      <rPr>
        <vertAlign val="superscript"/>
        <sz val="11"/>
        <rFont val="Calibri"/>
        <family val="2"/>
        <charset val="238"/>
        <scheme val="minor"/>
      </rPr>
      <t>2</t>
    </r>
  </si>
  <si>
    <t>Tulejka ,końcówka  do przewodu LY50mm</t>
  </si>
  <si>
    <t>Stycznik do baterii kondensatorów BF40K</t>
  </si>
  <si>
    <t xml:space="preserve">Świetlówka LED E27 75W </t>
  </si>
  <si>
    <t>Świetlówka liniowa LED T8 18W 840</t>
  </si>
  <si>
    <r>
      <t xml:space="preserve">Świetlówka liniowa TZU 26W/4P KD G24 </t>
    </r>
    <r>
      <rPr>
        <sz val="11"/>
        <rFont val="Calibri"/>
        <family val="2"/>
        <charset val="238"/>
        <scheme val="minor"/>
      </rPr>
      <t>q</t>
    </r>
    <r>
      <rPr>
        <sz val="11"/>
        <color indexed="8"/>
        <rFont val="Calibri"/>
        <family val="2"/>
        <charset val="238"/>
        <scheme val="minor"/>
      </rPr>
      <t>3</t>
    </r>
  </si>
  <si>
    <t>Świetlówka LED18W 120cm 230V 4100K 1700lm 230ST (zaś jednostronne)</t>
  </si>
  <si>
    <t>Transformator 230/12V 500W</t>
  </si>
  <si>
    <t>Wkładka topikowa WT00/GG 16A</t>
  </si>
  <si>
    <t>Gniazdo stałe 63A5P 400V IP67</t>
  </si>
  <si>
    <t>Złącze odgromowe krzyżowe 4S, B5 z przekładką</t>
  </si>
  <si>
    <t>Żarówka LED E-27 25W 230V</t>
  </si>
  <si>
    <t>Żarówka LED E-27 15W 230VV</t>
  </si>
  <si>
    <t>Żarówka LED E-27 12W 230V</t>
  </si>
  <si>
    <t>Żarówka LED E-27 5W 230V</t>
  </si>
  <si>
    <t>Część 3 - Dostawa baterii</t>
  </si>
  <si>
    <t>Bateria R6 1,5V</t>
  </si>
  <si>
    <t>31400000-0</t>
  </si>
  <si>
    <t>Bateria CR2032</t>
  </si>
  <si>
    <t>Bateria 6V A544 ENERGIZER</t>
  </si>
  <si>
    <t>Bateria alkaliczna 9V 6LR61 GP Super Alkaline</t>
  </si>
  <si>
    <t>Bateria CR2325</t>
  </si>
  <si>
    <t>Bateria CR2330</t>
  </si>
  <si>
    <t>Bateria LR3 1,5 V AAA DURACELL PROCELL</t>
  </si>
  <si>
    <t>Bateria alkaliczna AA-LR6 1,5V SONY</t>
  </si>
  <si>
    <t>Bateria litowa LS-14250  SAFT</t>
  </si>
  <si>
    <t>Bateria litowa LS 26500 3,6V</t>
  </si>
  <si>
    <t>Bateria litowa LS 14250CNA 3,6V</t>
  </si>
  <si>
    <t>Bateria litowa ER 34615T 3,6V</t>
  </si>
  <si>
    <t>Bateria litowa ENERGIZER CR123A 3V</t>
  </si>
  <si>
    <t>Bateria Alkaliczna A761,5V 120AH</t>
  </si>
  <si>
    <t>Bateria Alkaliczna LR20 1,5V</t>
  </si>
  <si>
    <t>Bateria 3V 1800MAH Q6BAT</t>
  </si>
  <si>
    <t>Bateria DURACELL LR14 1,5V</t>
  </si>
  <si>
    <t>Bateria  MAXELL LR14 1,5V</t>
  </si>
  <si>
    <t>Bateria VARTA INDUSTRIAL LR6 1,5V</t>
  </si>
  <si>
    <t>Bateria VARTA INDUSTRIAL LR03 1,5V</t>
  </si>
  <si>
    <t>RAZEM część 3</t>
  </si>
  <si>
    <t>Część 4 - Dostawa baterii i akumulatorów</t>
  </si>
  <si>
    <t>Akumulator żelowy 12V 140 Ah</t>
  </si>
  <si>
    <t>Akumulator żelowy CSB GP 1272 12V 7,2Ah, złącze F1 Faston TAB 187</t>
  </si>
  <si>
    <t>Akumulator żelowy AM 5-12 12V 5Ah, złącze F1 Faston TAB 187</t>
  </si>
  <si>
    <t>Akumulator żelowy ULTRACELL UL 12-6 (6V 12AH/20HR)</t>
  </si>
  <si>
    <t>Akumulator AAA R03 NiMH 1,2V 1000mAh</t>
  </si>
  <si>
    <t>Akumulator AA R6 NiMH 1,2V 2700mAh</t>
  </si>
  <si>
    <t xml:space="preserve">Li-Ion-bateria-2200mAh(3,7)V do Motorola MTP-850 </t>
  </si>
  <si>
    <t>Bateria 3R12 4,5V alkaliczna</t>
  </si>
  <si>
    <t>Bateria 6LR61 9V alkaliczna</t>
  </si>
  <si>
    <t>Bateria A23 12V alkaliczna</t>
  </si>
  <si>
    <t xml:space="preserve">Bateria A27 12V alkaliczna </t>
  </si>
  <si>
    <t xml:space="preserve">Bateria LR03 1,5V alkaliczna </t>
  </si>
  <si>
    <t>Bateria R6 1,5V alkaliczna</t>
  </si>
  <si>
    <t>Bateria R20 1,5V alkaliczna</t>
  </si>
  <si>
    <t>Bateria R14 1,5V alkaliczna</t>
  </si>
  <si>
    <t>Bateria CR2032 3,0V litowa</t>
  </si>
  <si>
    <t>Bateria CR2025 3,0V litowa</t>
  </si>
  <si>
    <t>Bateria litowa CR1/2 AA 3V z końcówkami lutowniczymi</t>
  </si>
  <si>
    <t>RAZEM część 4</t>
  </si>
  <si>
    <r>
      <t xml:space="preserve">Czujka dymu i ciepła DUT-6046 POLON lub równoważna o parametrach: adresowalna, wielosensorowa, punktowa do pracy w warunkach typowych, reakcja na dym i ciepło, napięcie pracy 16,5V DC do 24,6 V DC, pobór prądu w trybie dozorowania nie więcej niż 150 </t>
    </r>
    <r>
      <rPr>
        <sz val="11"/>
        <rFont val="Calibri"/>
        <family val="2"/>
        <charset val="238"/>
      </rPr>
      <t>µA,  wykrywane testy pożarowe minimum TF1 do TF 9, kodowanie adresu - automatyczne z centrali, kolor obudowy biały, montaż natynkowy.</t>
    </r>
  </si>
  <si>
    <r>
      <t xml:space="preserve">Czujnik ruchu ANS LINE, NEPTUN E-001W lub równoważny o parametrach : do użytku i montowania na zewnątrz budynków, napięcie zasilające 230V 50Hz, kąt obserwacji min. 180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zasięg obserwacji min. 12 m, kolor czarny.</t>
    </r>
  </si>
  <si>
    <t>Kontaktronowy czujnik położenia tłoka KT-65R-QD lub równoważny o parametrach: kontaktronowy, normalnie otwarty, napięcie zasilania                                          5V - 240V DC/AC, prąd przełączany max. 100 mA, moc max. 10W, spadek napięcia max 3V, podłączenie kabel PUR, 2 przewodowy, długość min. 0,3 m wtyk M8, częstotliwość pracy 200 Hz, zakres temperatur minimum -10 +70 stopni Celsjusza, stopień ochrony minimum IEC 60529 (IP67), sygnalizacja - dioda LED czerwona</t>
  </si>
  <si>
    <t>Gniazdo przenośne 16A 250V 2P+Z (pojedyncze, białe)</t>
  </si>
  <si>
    <r>
      <t>Grzałka do szafy JRQ30, 30W lub równoważna o parametrach: montaż - zatrzask 35 mm na szynę DIN - pionowo, wymiary - wysokość max 65 mm, zasilanie 120V - 250V AC/DC, przyłącze 3 złączki zaciskowe na przewody 0,5 do 2,5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, 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moc grzewcza 30 W, prąd znamionowy max 3A, grzejnik - samoregulujący i ograniczający temperaturę, obudowa -wytłoczony profil aluminiowy z powłoką anodyzowaną, do pracy w temperaturach minimum        -45 + 70 stopni Celsjusza, Stopień ochrony minimum IP20.</t>
    </r>
  </si>
  <si>
    <r>
      <t>Grzałka do szafy JRQ45, 45W lub równoważna o parametrach: montaż - zatrzask 35 mm na szynę DIN - pionowo, wymiary - wysokość max 65 mm, zasilanie 120V - 250V AC/DC, przyłącze 3 złączki zaciskowe na przewody 0,5 do 2,5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, 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moc grzewcza 45 W, prąd znamionowy max 3,5A, grzejnik - samoregulujący i ograniczający temperaturę, obudowa -wytłoczony profil aluminiowy z powłoką anodyzowaną, do pracy w temperaturach minimum                              -45 + 70 stopni Celsjusza, Stopień ochrony minimum IP20.</t>
    </r>
  </si>
  <si>
    <t xml:space="preserve">Lampa metalohalogenkowa MHE-250W 4200K E40 KANLUX lub PHILIPS lub równoważna o parametrach: zasilanie 230V50HZ, moc lampy 250W, trzonek E40, działająca w oprawie PHILIPS </t>
  </si>
  <si>
    <t>Lampka sygnalizacyjna LED, 24V ST 22 czerwona</t>
  </si>
  <si>
    <t>Lampka sygnalizacyjna LED, 24V ST 22 zielona</t>
  </si>
  <si>
    <t>Lampka sygnalizacyjna LED, 230V AC ST 22 czerwona</t>
  </si>
  <si>
    <t>Lampka sygnalizacyjna LED, 230V AC ST 22 zielona</t>
  </si>
  <si>
    <t>Lampka diodowa AC zielona PLML2L 220 lub równoważna o parametrach: zasilanie 220 V AC, kolor soczewki zielony, źródło światła LED, stopień ochrony minimum IP65, średnica otworu montażowego 22,5 mm, montaż do płaskiej powierzchni nakrętką nakręcaną na gwint nacięty na trzonie lampki, temperatura pracy minimum -5 +40 stopni Celsjusza.</t>
  </si>
  <si>
    <t>Lampka diodowa AC biała PLML5L 220  lub równoważna o parametrach: zasilanie 220 V AC, kolor soczewki biały, źródło światła LED, stopień ochrony minimum IP65, średnica otworu montażowego 22,5 mm, montaż do płaskiej powierzchni nakrętką nakręcaną na gwint nacięty na trzonie lampki, temperatura pracy minimum -5 +40 stopni Celsjusza.</t>
  </si>
  <si>
    <r>
      <t>Liniowa czujka dymu Simens FDL241-9, kod A5Q00002298 lub równoważna o parametrach: napięcie robocze 12 - 33 V DC, pobór prądu w stanie czuwania max  08 mA, zasięg detekcji minimum 5 do 100 m, temperatura pracy minimum -25 = 60 stopni Celsjusza, stopień ochrony nie mniej niż IP65,zaciski przyłączeniowe 0,2 do 1,5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 kolor biały (RAL9010), Kompatybilność systemowa FDnet minimum FS20, AlgoRex,SIGMASYS i                    C-NET minimum FS720</t>
    </r>
  </si>
  <si>
    <t xml:space="preserve">Łącznik P/T,  świecznikowy, Simon 54 Premium biały DW5.01/11 lub równoważny o parametrach: natężenie prądu min 10A, napięcie 230V 50 HZ, stopień ochrony minimum  IP44 kolor biały wygląd zewnętrzny identyczny jak Simon 54 Premium biały DW5.01/11 </t>
  </si>
  <si>
    <t xml:space="preserve">Łącznik P/T żaluzjowy, Simon 54 Premium biały DZP1 lub równoważny o parametrach: natężenie prądu min 10A, napięcie 230V 50 HZ, stopień ochrony minimum  IP44 kolor biały wygląd zewnętrzny identyczny jak Simon 54 Premium biały DZP1 </t>
  </si>
  <si>
    <t>Oprawa LED (naświetlacz) 50W</t>
  </si>
  <si>
    <t xml:space="preserve">Oprawa LED (naświetlacz) 50W z czujnikiem ruchu </t>
  </si>
  <si>
    <t xml:space="preserve">Oprawa uliczna LED na wysięgnik 120W z regulowanym katem pochylenia oprawy </t>
  </si>
  <si>
    <t xml:space="preserve">Przekaźnik bistabilny 20A 2Z 230V AC typ Z-TN230/SS265574 EATON lub równoważny o parametrach: napięcie  do 230V 50Hz od 230V 50Hz, prąd 20A, montaż na szynę DIN, ilość modułów 1, </t>
  </si>
  <si>
    <t xml:space="preserve">Stycznik modułowy 63A 4Z 230V typ SM 363 63A lub równoważny o parametrach: napięcie  do 230V 50Hz od 230V 50Hz, prąd 63A, montaż na szynę DIN, ilość styków zwiernych 4, ilość modułów 3, </t>
  </si>
  <si>
    <t>Przełącznik krzywkowy GX1613U LOVATO ELECTRIC lub równoważny o parametrach: krzywkowy dwubiegunowy, prąd znamionowy 16 A, rodzaj pracy 1-0-2, montaż - do wbudowania, ilość biegunów 3 stopień ochrony przód minimum IP65 tył od strony złącz - minimum IP 20, temperatura pracy minimum -25 +55 stopni Celsjusza, trwałość mechaniczna min.500 000 cykli</t>
  </si>
  <si>
    <r>
      <t>Przewód LGY 1,5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czarny</t>
    </r>
  </si>
  <si>
    <r>
      <t>Przewód LGY 1,5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czerwony</t>
    </r>
  </si>
  <si>
    <r>
      <t>Przewód LGY 1,5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zielony</t>
    </r>
  </si>
  <si>
    <r>
      <t>Przewód OWY 3 x 1,5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 (H05VV-F 3 x 1,5 żo)</t>
    </r>
  </si>
  <si>
    <r>
      <t>Przewód OW 5 x 4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( HO7RN-F ON PD 5x4)</t>
    </r>
  </si>
  <si>
    <r>
      <t>Przewód YDY 3 x 1,5 mm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</si>
  <si>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Przewód YDY 3 x 2,5 mm</t>
    </r>
    <r>
      <rPr>
        <vertAlign val="superscript"/>
        <sz val="11"/>
        <rFont val="Calibri"/>
        <family val="2"/>
        <charset val="238"/>
        <scheme val="minor"/>
      </rPr>
      <t>2</t>
    </r>
  </si>
  <si>
    <t xml:space="preserve">Rozłącznik izolacyjny bezpiecznikowy RBK-1, In-250A APATOR lub równoważny o parametrach: In 250A, Un 690V, złącze3 biegunowe, do montażu na płycie, zaciski mostkowe śruby M10, komory gaszeniowe z płytkami dejonizującymi, możliwość zwalniania i usuwania wkładek bez konieczności ich dotykania, otwory pomiarowe do sprawdzania stanu bezpiecznika. </t>
  </si>
  <si>
    <t>Wyłącznik bezpiecznikowy QCB NH00 160A 690V IEC60947-3 lub równoważny o parametrach: In 160A, Un 690V, złącze3 biegunowe, przyłącze obwodu głównego połączenia śrubowe typ wkładki bezpiecznikowej NH00, możliwość zwalniania i usuwania wkładek bez konieczności ich dotykania, identyczny sposób mocowania</t>
  </si>
  <si>
    <t xml:space="preserve">Stycznik - Przekaźnik instalacyjny ABB ESB 20-20S 24V 2NO lub równoważny o parametrach: znamionowe napięcie pracy 230 - 400V, prąd znamionowy 20A, napięcie cewki 24V, liczba modułów 1, stopień ochrony minimum IP20 np. Ex 9CH20 20 </t>
  </si>
  <si>
    <t>Stycznik instalacyjny  63 A 400V 2-SCH 230/63-40 lub równoważny o parametrach: modułowy, montaż na szynie 35mm, znamionowe napięcie pracy 440V, znamionowy prąd pracy 63A, znamionowe napięcie cewki 230 V AC, styki zwierne 4, maksymalna zdolność  łączeniowa dla świetlówek z kompensacją DUO / równoległą - 8120 / 2668 VA, stopień ochrony minimum IP40.</t>
  </si>
  <si>
    <t>Stycznik pomocniczy CI 5-2 22 230V AC (037H350132) lub równoważny o parametrach: styki zwierne - 3, napięcie sterowania 220 - 230 V, styki pomocnicze rozwierne - 2, styki pomocnicze zwierne - 2, przyłącze obwodu głównego - połączenie śrubowe. Znamionowy prąd pracy /znamionowa moc pracy przy AC=3 400V - 11.5000 A / 5.5000 kW.</t>
  </si>
  <si>
    <t>Stycznik mocy 9A 3P 230V AC 0Z 1R LC1K0901P7 lub równoważny o parametrach: styki pomocnicze rozwierne - 1, styki główne zwierne -3, przyłącze obwodu głównego - połączenie śrubowe,  napięcie sterowania - 230V AC, prąd znamionowy - 9A</t>
  </si>
  <si>
    <t>Sygnalizator  PSB-0002KLAXON SIGNALS światło błyskowe czerwone. Seria Sonos (lub równoważny pod względem parametrów i sposobu mocowania)</t>
  </si>
  <si>
    <t>Uziom prętowy składany 3 m PAWBOL R-8055 lub równoważny o parametrach: długość 3 m, średnica pręta minimum 16 mm, stalowy zabezpieczony powierzchniowo przez ocynkogniowy, złącza śrubowe, końcówka do wbijania, zwora do połączenia uziomu z przewodem.</t>
  </si>
  <si>
    <t>Wentylator ADDA AD 0605LX-D90L lub równowazny o parametrach : zasilanie 5V DC  0,21A obroty (RPM) 2200, wymiary 60 x 60 x 15, montaz 4 otwory w naroznikach.</t>
  </si>
  <si>
    <t>Wyłącznik - rozłącznik tablicowy 1-0-2 10A 3P 230V APATOR 4G-10-53 lub równoważny o parametrach: do wbudowania, montaż pośredni, liczba biegunów 3, prąd znamionowy 10 A, element przełączający - pokrętło, przyłącze obwodu głównego - połączenie śrubowe.</t>
  </si>
  <si>
    <t xml:space="preserve">Wyłącznik - rozłącznik tablicowy 0-1 16A 230V (APATOR 4G-16-90-U lub równoważny pod względem parametrów , wymiarów i sposobu mocowania) </t>
  </si>
  <si>
    <t xml:space="preserve">Wyłącznik silnikowy M 611, zakres regulacji 1,6 - 2,4 </t>
  </si>
  <si>
    <t>Wyłącznik silnikowy PKZM0-20-EA, 3P, 9 kW,16-20 A.</t>
  </si>
  <si>
    <t xml:space="preserve">Wyzwalacz wzrostowy 110-415V do wyłącznika mocy DX3 406278 Legrand </t>
  </si>
  <si>
    <t>Zabezpieczenie termistorowe 6xPT, 24-240V AC/DC EMT 6-DBK lub równoważny o parametrach: jeden obwód pomiarowy, możliwość kasowania z zewnątrz, styki zwierne - 1 , styki rozwierne - 1, napięcie sterowania min od 24 do 240V, do montażu na szynie.</t>
  </si>
  <si>
    <t xml:space="preserve">Zasilacz do paneli świetlnych LED (moc panelu 50W) LED DRIVER, model JSD50W ub. równoważny o parametrach: zasilanie 230V 50 Hz, napięcie  na wyjściu DC 59-90V, prąd min. 600mA, stopień ochrony minimum IP66, </t>
  </si>
  <si>
    <t xml:space="preserve">Zasilacz P1S-53000V (ROHS) EMACS lub równowazny o parametrach: zasilanie na wejściu 100- 240V AC 47 - 63 Hz 2 - 4,5 A, maksymalne obciążenie 300W, paramerty na wyściu +5V 18A, +12V 24A, +3,3V 0-17A, -12V 0-0,3A, +5VSB 0-2,5A. </t>
  </si>
  <si>
    <t>Zespół przełączeniowy MARS 281-300</t>
  </si>
  <si>
    <t>Żarnik 70W 230V trzonek RX7s 5000K lub więcej</t>
  </si>
  <si>
    <t>Akumulator żelowy - bezobsługowy serii  GP w technologii AGM o parametrach: napięcie 12V; pojemność 20 HR =  7,2Ah;                                                                      max. prąd 5 sec. = 100 A</t>
  </si>
  <si>
    <t>Akumulator żelowy 6V/4,2Ah/20h GT6-4,2 wymiary wysokość 100 mm szerokość 47mm długość 70mm, typ końcówek F2 (6 mm)</t>
  </si>
  <si>
    <t xml:space="preserve">Dzwonek bezprzewodowy;  1 przycisk (parametry: zasilanie centralki 2 x bateria AA w komplecie; zasilanie przycisku 1 x bateria 23A 12V w komplecie; zasięg 150m; </t>
  </si>
  <si>
    <t>Falownik  SVO15iC5-1F lub równoważny o parametrach: zasilanie 230V AC, moc 1,5 kW, prąd 8A, na wyjściu minimum 400Hz 2HP/1,5kW  400V, stopień ochrony minimum IP20, potencjometr do regulacji częstotliwości , minimum dwa wyjścia cyfrowewobodnie programowane, wyjście analogowe minimum 0 - 10V, sterowanie 3 przewodowe, minimum 8 prędkości krokowych.</t>
  </si>
  <si>
    <t>Falownik SV040IG5A-4 lub równoważny o parametrach: zasilanie 400V AC, moc 4,0 kW, prąd 9A, na wyjściu minimum 400Hz 4,0kW  400V, 150% momentu przy 0,5 Hz, stopień ochrony minimum IP20, sterowanie bezcujnikowe wektorowe oraz U/f , minimum dwa wyjścia cyfrowe swobodnie programowane, wyjście analogowe minimum 0 - 10V, sterowanie 3 przewodowe, minimum 8 prędkości krokowych. sterowanie sygnałem minimum -10 + 10 V.</t>
  </si>
  <si>
    <t>Kołek rozporowy szyb.mont. Fi 6x40 (  1op x 100 szt.)</t>
  </si>
  <si>
    <t>Oprawa  do świetlówek LED 2x18W z kloszem (biurowa)</t>
  </si>
  <si>
    <t>Ogranicznik przepięć C typ 2 4P 20kV</t>
  </si>
  <si>
    <t>Wyłącznik jednobiegunowy hermetyczny 16A NT biały</t>
  </si>
  <si>
    <t>Wyłącznik różnicowoprądowy P304 300mA 63A</t>
  </si>
  <si>
    <t>Żarówka LED G9 6W 230V</t>
  </si>
  <si>
    <r>
      <t>Automat zmierzchowy AZH-S lub równoważny o parametrach: napięcie 230V, max prąd obciążenia 16A, styki 1 x NO, stopień ochrony minimum sonda IP 65 automat IP20, sonda zewnętrzna max Fi 10 mm, przyłącze zaciski śrubowe 4 mm</t>
    </r>
    <r>
      <rPr>
        <vertAlign val="superscript"/>
        <sz val="11"/>
        <color indexed="8"/>
        <rFont val="Calibri"/>
        <family val="2"/>
        <charset val="238"/>
        <scheme val="minor"/>
      </rPr>
      <t xml:space="preserve">2 </t>
    </r>
    <r>
      <rPr>
        <sz val="11"/>
        <color indexed="8"/>
        <rFont val="Calibri"/>
        <family val="2"/>
        <charset val="238"/>
        <scheme val="minor"/>
      </rPr>
      <t>, temperatura pracy minimum -25 + 50, montaż natynkowy</t>
    </r>
  </si>
  <si>
    <t>Równoważne</t>
  </si>
  <si>
    <t xml:space="preserve">Zgodnie z art. 61. ust. 1. oraz art. 63 ust. 2 ustawy Prawo Zamówień Publicznych z dnia 11 września 2019 r. komunikacja 
w niniejszym postępowaniu odbywa się wyłącznie przy użyciu środków komunikacji elektronicznej, pliki należy opatrzyć
kwalifikowanym podpisem elektronicznym, podpisem zaufanym lub podpisem osobistym. </t>
  </si>
  <si>
    <t xml:space="preserve">                         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</si>
</sst>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trike/>
      <sz val="11"/>
      <name val="Arial"/>
      <family val="2"/>
      <charset val="238"/>
    </font>
    <font>
      <u/>
      <sz val="7.5"/>
      <color indexed="12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FF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49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6" fillId="0" borderId="0"/>
    <xf numFmtId="0" fontId="20" fillId="0" borderId="0"/>
  </cellStyleXfs>
  <cellXfs count="25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4" fontId="0" fillId="5" borderId="3" xfId="0" applyNumberFormat="1" applyFont="1" applyFill="1" applyBorder="1" applyAlignment="1">
      <alignment horizontal="right" vertical="center" wrapText="1"/>
    </xf>
    <xf numFmtId="4" fontId="0" fillId="5" borderId="4" xfId="0" applyNumberFormat="1" applyFont="1" applyFill="1" applyBorder="1" applyAlignment="1">
      <alignment horizontal="right" vertical="center" wrapText="1"/>
    </xf>
    <xf numFmtId="9" fontId="0" fillId="6" borderId="4" xfId="0" applyNumberFormat="1" applyFont="1" applyFill="1" applyBorder="1" applyAlignment="1">
      <alignment horizontal="right" vertical="center" wrapText="1"/>
    </xf>
    <xf numFmtId="4" fontId="0" fillId="6" borderId="4" xfId="0" applyNumberFormat="1" applyFont="1" applyFill="1" applyBorder="1" applyAlignment="1" applyProtection="1">
      <alignment horizontal="right" vertical="center" wrapText="1"/>
    </xf>
    <xf numFmtId="0" fontId="0" fillId="6" borderId="5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 applyProtection="1">
      <alignment horizontal="right" vertical="center" wrapText="1"/>
    </xf>
    <xf numFmtId="4" fontId="0" fillId="4" borderId="1" xfId="0" applyNumberFormat="1" applyFont="1" applyFill="1" applyBorder="1" applyAlignment="1" applyProtection="1">
      <alignment horizontal="right" vertical="center" wrapText="1"/>
    </xf>
    <xf numFmtId="4" fontId="0" fillId="5" borderId="1" xfId="0" applyNumberFormat="1" applyFont="1" applyFill="1" applyBorder="1" applyAlignment="1" applyProtection="1">
      <alignment horizontal="right" vertical="center" wrapText="1"/>
    </xf>
    <xf numFmtId="4" fontId="0" fillId="4" borderId="1" xfId="0" applyNumberFormat="1" applyFont="1" applyFill="1" applyBorder="1"/>
    <xf numFmtId="4" fontId="0" fillId="5" borderId="1" xfId="0" applyNumberFormat="1" applyFont="1" applyFill="1" applyBorder="1"/>
    <xf numFmtId="4" fontId="0" fillId="3" borderId="1" xfId="0" applyNumberFormat="1" applyFont="1" applyFill="1" applyBorder="1"/>
    <xf numFmtId="4" fontId="0" fillId="7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3" borderId="1" xfId="1" applyNumberFormat="1" applyFont="1" applyFill="1" applyBorder="1" applyAlignment="1" applyProtection="1">
      <alignment horizontal="left" vertical="center"/>
    </xf>
    <xf numFmtId="0" fontId="0" fillId="7" borderId="1" xfId="1" applyNumberFormat="1" applyFont="1" applyFill="1" applyBorder="1" applyAlignment="1" applyProtection="1">
      <alignment horizontal="left" vertical="center"/>
    </xf>
    <xf numFmtId="0" fontId="0" fillId="4" borderId="1" xfId="1" applyNumberFormat="1" applyFont="1" applyFill="1" applyBorder="1" applyAlignment="1" applyProtection="1">
      <alignment horizontal="left" vertical="center"/>
    </xf>
    <xf numFmtId="2" fontId="0" fillId="3" borderId="1" xfId="0" applyNumberFormat="1" applyFont="1" applyFill="1" applyBorder="1" applyAlignment="1" applyProtection="1">
      <alignment horizontal="right" vertical="center"/>
    </xf>
    <xf numFmtId="2" fontId="0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4" borderId="1" xfId="1" applyNumberFormat="1" applyFont="1" applyFill="1" applyBorder="1" applyAlignment="1" applyProtection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5" borderId="1" xfId="1" applyNumberFormat="1" applyFont="1" applyFill="1" applyBorder="1" applyAlignment="1" applyProtection="1">
      <alignment horizontal="left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" fontId="9" fillId="3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4" fontId="0" fillId="3" borderId="7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9" fontId="9" fillId="3" borderId="7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/>
    </xf>
    <xf numFmtId="9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4" fontId="14" fillId="0" borderId="1" xfId="0" applyNumberFormat="1" applyFont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" fillId="7" borderId="0" xfId="2" applyFont="1" applyFill="1" applyBorder="1" applyAlignment="1">
      <alignment vertical="center"/>
    </xf>
    <xf numFmtId="0" fontId="16" fillId="7" borderId="0" xfId="2" applyFont="1" applyFill="1" applyAlignment="1">
      <alignment vertical="center"/>
    </xf>
    <xf numFmtId="0" fontId="17" fillId="7" borderId="0" xfId="2" applyFont="1" applyFill="1" applyBorder="1" applyAlignment="1">
      <alignment vertical="center"/>
    </xf>
    <xf numFmtId="0" fontId="1" fillId="7" borderId="0" xfId="2" applyFont="1" applyFill="1" applyBorder="1" applyAlignment="1">
      <alignment horizontal="center" vertical="center"/>
    </xf>
    <xf numFmtId="1" fontId="6" fillId="7" borderId="0" xfId="2" applyNumberFormat="1" applyFont="1" applyFill="1" applyBorder="1" applyAlignment="1">
      <alignment horizontal="center" vertical="center"/>
    </xf>
    <xf numFmtId="0" fontId="13" fillId="7" borderId="0" xfId="2" applyFont="1" applyFill="1" applyBorder="1" applyAlignment="1">
      <alignment vertical="center"/>
    </xf>
    <xf numFmtId="49" fontId="13" fillId="7" borderId="0" xfId="2" applyNumberFormat="1" applyFont="1" applyFill="1" applyBorder="1" applyAlignment="1">
      <alignment horizontal="center" vertical="center"/>
    </xf>
    <xf numFmtId="0" fontId="16" fillId="7" borderId="0" xfId="2" applyFont="1" applyFill="1" applyAlignment="1">
      <alignment horizontal="center" vertical="center"/>
    </xf>
    <xf numFmtId="1" fontId="16" fillId="7" borderId="0" xfId="2" applyNumberFormat="1" applyFont="1" applyFill="1" applyAlignment="1">
      <alignment horizontal="center" vertical="center"/>
    </xf>
    <xf numFmtId="49" fontId="16" fillId="7" borderId="0" xfId="2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7" borderId="0" xfId="2" applyFont="1" applyFill="1" applyBorder="1" applyAlignment="1">
      <alignment horizontal="center" vertical="center"/>
    </xf>
    <xf numFmtId="0" fontId="18" fillId="7" borderId="0" xfId="2" applyFont="1" applyFill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right" vertical="center" wrapText="1"/>
    </xf>
    <xf numFmtId="9" fontId="9" fillId="9" borderId="1" xfId="0" applyNumberFormat="1" applyFont="1" applyFill="1" applyBorder="1" applyAlignment="1">
      <alignment horizontal="center" vertical="center" wrapText="1"/>
    </xf>
    <xf numFmtId="4" fontId="0" fillId="9" borderId="1" xfId="0" applyNumberFormat="1" applyFont="1" applyFill="1" applyBorder="1" applyAlignment="1" applyProtection="1">
      <alignment horizontal="right" vertical="center" wrapText="1"/>
    </xf>
    <xf numFmtId="0" fontId="10" fillId="9" borderId="8" xfId="1" applyNumberFormat="1" applyFont="1" applyFill="1" applyBorder="1" applyAlignment="1" applyProtection="1">
      <alignment horizontal="center" vertical="center"/>
    </xf>
    <xf numFmtId="4" fontId="9" fillId="9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vertical="center" wrapText="1"/>
    </xf>
    <xf numFmtId="4" fontId="0" fillId="9" borderId="1" xfId="0" applyNumberFormat="1" applyFont="1" applyFill="1" applyBorder="1" applyAlignment="1" applyProtection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shrinkToFit="1"/>
    </xf>
    <xf numFmtId="4" fontId="9" fillId="3" borderId="1" xfId="0" applyNumberFormat="1" applyFont="1" applyFill="1" applyBorder="1" applyAlignment="1">
      <alignment vertical="center" wrapText="1"/>
    </xf>
    <xf numFmtId="4" fontId="0" fillId="3" borderId="1" xfId="0" applyNumberFormat="1" applyFont="1" applyFill="1" applyBorder="1" applyAlignment="1" applyProtection="1">
      <alignment vertical="center" wrapText="1"/>
    </xf>
    <xf numFmtId="0" fontId="10" fillId="3" borderId="8" xfId="1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4" borderId="8" xfId="1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9" fillId="3" borderId="8" xfId="1" applyNumberFormat="1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vertical="center" wrapText="1"/>
    </xf>
    <xf numFmtId="0" fontId="19" fillId="5" borderId="8" xfId="1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1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19" fillId="5" borderId="8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vertical="center" wrapText="1"/>
    </xf>
    <xf numFmtId="0" fontId="9" fillId="0" borderId="5" xfId="1" applyNumberFormat="1" applyFont="1" applyFill="1" applyBorder="1" applyAlignment="1" applyProtection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4" fontId="0" fillId="3" borderId="7" xfId="0" applyNumberFormat="1" applyFont="1" applyFill="1" applyBorder="1"/>
    <xf numFmtId="0" fontId="19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15" fillId="2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/>
    </xf>
    <xf numFmtId="0" fontId="17" fillId="0" borderId="11" xfId="3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4" fontId="0" fillId="5" borderId="25" xfId="0" applyNumberFormat="1" applyFont="1" applyFill="1" applyBorder="1" applyAlignment="1">
      <alignment horizontal="right" vertical="center" wrapText="1"/>
    </xf>
    <xf numFmtId="9" fontId="0" fillId="6" borderId="25" xfId="0" applyNumberFormat="1" applyFont="1" applyFill="1" applyBorder="1" applyAlignment="1">
      <alignment horizontal="right" vertical="center" wrapText="1"/>
    </xf>
    <xf numFmtId="4" fontId="0" fillId="6" borderId="25" xfId="0" applyNumberFormat="1" applyFont="1" applyFill="1" applyBorder="1" applyAlignment="1" applyProtection="1">
      <alignment horizontal="right" vertical="center" wrapText="1"/>
    </xf>
    <xf numFmtId="0" fontId="0" fillId="6" borderId="26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/>
    </xf>
    <xf numFmtId="9" fontId="10" fillId="7" borderId="23" xfId="0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21" fillId="0" borderId="4" xfId="0" applyFont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0" xfId="3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4" fontId="10" fillId="7" borderId="23" xfId="0" applyNumberFormat="1" applyFont="1" applyFill="1" applyBorder="1" applyAlignment="1">
      <alignment horizontal="center" vertical="center" wrapText="1"/>
    </xf>
    <xf numFmtId="4" fontId="10" fillId="7" borderId="23" xfId="0" applyNumberFormat="1" applyFont="1" applyFill="1" applyBorder="1" applyAlignment="1">
      <alignment horizontal="right" vertical="center" wrapText="1"/>
    </xf>
    <xf numFmtId="9" fontId="10" fillId="0" borderId="11" xfId="0" applyNumberFormat="1" applyFont="1" applyFill="1" applyBorder="1" applyAlignment="1">
      <alignment horizontal="center" vertical="center" wrapText="1"/>
    </xf>
    <xf numFmtId="4" fontId="10" fillId="7" borderId="23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center"/>
    </xf>
    <xf numFmtId="0" fontId="10" fillId="0" borderId="11" xfId="3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1" xfId="0" applyNumberFormat="1" applyFont="1" applyFill="1" applyBorder="1" applyAlignment="1" applyProtection="1">
      <alignment horizontal="center" vertical="center"/>
    </xf>
    <xf numFmtId="4" fontId="10" fillId="7" borderId="11" xfId="0" applyNumberFormat="1" applyFont="1" applyFill="1" applyBorder="1" applyAlignment="1">
      <alignment horizontal="center" vertical="center" wrapText="1"/>
    </xf>
    <xf numFmtId="4" fontId="10" fillId="7" borderId="11" xfId="0" applyNumberFormat="1" applyFont="1" applyFill="1" applyBorder="1" applyAlignment="1">
      <alignment horizontal="right" vertical="center" wrapText="1"/>
    </xf>
    <xf numFmtId="4" fontId="10" fillId="7" borderId="11" xfId="0" applyNumberFormat="1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center" vertical="center" wrapText="1"/>
    </xf>
    <xf numFmtId="4" fontId="10" fillId="7" borderId="14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0" fontId="0" fillId="0" borderId="11" xfId="0" applyFont="1" applyFill="1" applyBorder="1"/>
    <xf numFmtId="4" fontId="21" fillId="0" borderId="11" xfId="0" applyNumberFormat="1" applyFont="1" applyBorder="1" applyAlignment="1">
      <alignment horizontal="center" vertical="center" wrapText="1"/>
    </xf>
    <xf numFmtId="2" fontId="10" fillId="7" borderId="23" xfId="0" applyNumberFormat="1" applyFont="1" applyFill="1" applyBorder="1" applyAlignment="1">
      <alignment horizontal="center" vertical="center" wrapText="1"/>
    </xf>
    <xf numFmtId="2" fontId="10" fillId="7" borderId="11" xfId="0" applyNumberFormat="1" applyFont="1" applyFill="1" applyBorder="1" applyAlignment="1">
      <alignment horizontal="center" vertical="center" wrapText="1"/>
    </xf>
    <xf numFmtId="2" fontId="10" fillId="7" borderId="11" xfId="0" applyNumberFormat="1" applyFont="1" applyFill="1" applyBorder="1" applyAlignment="1">
      <alignment horizontal="right" vertical="center" wrapText="1"/>
    </xf>
    <xf numFmtId="2" fontId="10" fillId="7" borderId="23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 applyProtection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center" vertical="center" shrinkToFit="1"/>
    </xf>
    <xf numFmtId="0" fontId="10" fillId="8" borderId="7" xfId="0" applyFont="1" applyFill="1" applyBorder="1" applyAlignment="1">
      <alignment horizontal="center" vertical="center"/>
    </xf>
    <xf numFmtId="4" fontId="9" fillId="10" borderId="7" xfId="0" applyNumberFormat="1" applyFont="1" applyFill="1" applyBorder="1" applyAlignment="1">
      <alignment horizontal="right" vertical="center" wrapText="1"/>
    </xf>
    <xf numFmtId="9" fontId="9" fillId="10" borderId="7" xfId="0" applyNumberFormat="1" applyFont="1" applyFill="1" applyBorder="1" applyAlignment="1">
      <alignment horizontal="center" vertical="center" wrapText="1"/>
    </xf>
    <xf numFmtId="4" fontId="0" fillId="10" borderId="7" xfId="0" applyNumberFormat="1" applyFont="1" applyFill="1" applyBorder="1" applyAlignment="1" applyProtection="1">
      <alignment horizontal="right" vertical="center" wrapText="1"/>
    </xf>
    <xf numFmtId="0" fontId="19" fillId="8" borderId="6" xfId="1" applyNumberFormat="1" applyFont="1" applyFill="1" applyBorder="1" applyAlignment="1" applyProtection="1">
      <alignment horizontal="center" vertical="center"/>
    </xf>
    <xf numFmtId="0" fontId="10" fillId="8" borderId="11" xfId="0" applyFont="1" applyFill="1" applyBorder="1" applyAlignment="1">
      <alignment horizontal="center" vertical="center" shrinkToFit="1"/>
    </xf>
    <xf numFmtId="4" fontId="9" fillId="11" borderId="11" xfId="0" applyNumberFormat="1" applyFont="1" applyFill="1" applyBorder="1" applyAlignment="1">
      <alignment horizontal="right" vertical="center" wrapText="1"/>
    </xf>
    <xf numFmtId="9" fontId="9" fillId="11" borderId="11" xfId="0" applyNumberFormat="1" applyFont="1" applyFill="1" applyBorder="1" applyAlignment="1">
      <alignment horizontal="center" vertical="center" wrapText="1"/>
    </xf>
    <xf numFmtId="4" fontId="0" fillId="11" borderId="11" xfId="0" applyNumberFormat="1" applyFont="1" applyFill="1" applyBorder="1" applyAlignment="1" applyProtection="1">
      <alignment horizontal="right" vertical="center" wrapText="1"/>
    </xf>
    <xf numFmtId="0" fontId="19" fillId="11" borderId="11" xfId="1" applyNumberFormat="1" applyFont="1" applyFill="1" applyBorder="1" applyAlignment="1" applyProtection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right" vertical="center" wrapText="1"/>
    </xf>
    <xf numFmtId="9" fontId="9" fillId="4" borderId="10" xfId="0" applyNumberFormat="1" applyFont="1" applyFill="1" applyBorder="1" applyAlignment="1">
      <alignment horizontal="center" vertical="center" wrapText="1"/>
    </xf>
    <xf numFmtId="4" fontId="0" fillId="4" borderId="10" xfId="0" applyNumberFormat="1" applyFont="1" applyFill="1" applyBorder="1" applyAlignment="1" applyProtection="1">
      <alignment horizontal="right" vertical="center" wrapText="1"/>
    </xf>
    <xf numFmtId="0" fontId="19" fillId="4" borderId="2" xfId="1" applyNumberFormat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8" borderId="11" xfId="0" applyFill="1" applyBorder="1"/>
    <xf numFmtId="0" fontId="0" fillId="0" borderId="11" xfId="0" applyBorder="1" applyAlignment="1"/>
    <xf numFmtId="0" fontId="0" fillId="0" borderId="11" xfId="0" applyFill="1" applyBorder="1"/>
    <xf numFmtId="0" fontId="18" fillId="7" borderId="0" xfId="2" applyFont="1" applyFill="1" applyAlignment="1">
      <alignment horizontal="center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6" fillId="7" borderId="0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/>
    <xf numFmtId="0" fontId="13" fillId="0" borderId="0" xfId="0" applyFont="1" applyBorder="1" applyAlignment="1">
      <alignment horizontal="right" vertical="center"/>
    </xf>
    <xf numFmtId="0" fontId="10" fillId="9" borderId="1" xfId="1" applyNumberFormat="1" applyFont="1" applyFill="1" applyBorder="1" applyAlignment="1" applyProtection="1">
      <alignment horizontal="left" vertical="center"/>
    </xf>
    <xf numFmtId="0" fontId="10" fillId="9" borderId="1" xfId="1" applyNumberFormat="1" applyFont="1" applyFill="1" applyBorder="1" applyAlignment="1" applyProtection="1">
      <alignment horizontal="left" vertical="center"/>
    </xf>
  </cellXfs>
  <cellStyles count="4">
    <cellStyle name="Hiperłącze" xfId="1" builtinId="8"/>
    <cellStyle name="Normalny" xfId="0" builtinId="0"/>
    <cellStyle name="Normalny 2" xfId="3"/>
    <cellStyle name="Normalny 3 2" xfId="2"/>
  </cellStyles>
  <dxfs count="3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showGridLines="0" showRowColHeaders="0" tabSelected="1" view="pageBreakPreview" topLeftCell="A22" zoomScaleNormal="100" zoomScaleSheetLayoutView="100" workbookViewId="0">
      <selection activeCell="C24" sqref="C24:J24"/>
    </sheetView>
  </sheetViews>
  <sheetFormatPr defaultRowHeight="15" x14ac:dyDescent="0.25"/>
  <cols>
    <col min="1" max="1" width="5.42578125" customWidth="1"/>
    <col min="2" max="2" width="67" customWidth="1"/>
    <col min="3" max="3" width="9" customWidth="1"/>
    <col min="4" max="4" width="7.42578125" customWidth="1"/>
    <col min="5" max="5" width="8.7109375" customWidth="1"/>
    <col min="6" max="6" width="9.85546875" customWidth="1"/>
    <col min="7" max="7" width="8.5703125" customWidth="1"/>
    <col min="8" max="8" width="10" customWidth="1"/>
    <col min="9" max="9" width="13" style="91" customWidth="1"/>
    <col min="10" max="10" width="17.140625" customWidth="1"/>
  </cols>
  <sheetData>
    <row r="1" spans="1:10" x14ac:dyDescent="0.25">
      <c r="A1" s="1"/>
      <c r="B1" s="74"/>
      <c r="C1" s="1"/>
      <c r="D1" s="1"/>
      <c r="E1" s="2"/>
      <c r="F1" s="2"/>
      <c r="G1" s="247" t="s">
        <v>343</v>
      </c>
      <c r="H1" s="247"/>
      <c r="I1" s="247"/>
      <c r="J1" s="247"/>
    </row>
    <row r="2" spans="1:10" x14ac:dyDescent="0.25">
      <c r="A2" s="3"/>
      <c r="B2" s="3"/>
      <c r="C2" s="3"/>
      <c r="D2" s="4"/>
      <c r="E2" s="3"/>
      <c r="F2" s="3"/>
      <c r="G2" s="3"/>
      <c r="H2" s="3"/>
      <c r="I2" s="4"/>
      <c r="J2" s="3"/>
    </row>
    <row r="3" spans="1:10" ht="15.75" x14ac:dyDescent="0.25">
      <c r="A3" s="242" t="s">
        <v>0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0" ht="12.75" customHeight="1" x14ac:dyDescent="0.25">
      <c r="A4" s="3"/>
      <c r="B4" s="3"/>
      <c r="C4" s="5"/>
      <c r="D4" s="4"/>
      <c r="E4" s="3"/>
      <c r="F4" s="3"/>
      <c r="G4" s="3"/>
      <c r="H4" s="3"/>
      <c r="I4" s="4"/>
      <c r="J4" s="3"/>
    </row>
    <row r="5" spans="1:10" x14ac:dyDescent="0.25">
      <c r="A5" s="74"/>
      <c r="B5" s="3"/>
      <c r="C5" s="5"/>
      <c r="D5" s="4"/>
      <c r="E5" s="3"/>
      <c r="F5" s="3"/>
      <c r="G5" s="3"/>
      <c r="H5" s="3"/>
      <c r="I5" s="4"/>
      <c r="J5" s="3"/>
    </row>
    <row r="6" spans="1:10" ht="2.25" customHeight="1" x14ac:dyDescent="0.25">
      <c r="A6" s="6"/>
      <c r="B6" s="6"/>
      <c r="C6" s="6"/>
      <c r="D6" s="7"/>
      <c r="E6" s="6"/>
      <c r="F6" s="6"/>
      <c r="G6" s="6"/>
      <c r="H6" s="6"/>
      <c r="I6" s="7"/>
      <c r="J6" s="6"/>
    </row>
    <row r="7" spans="1:10" ht="31.5" customHeight="1" x14ac:dyDescent="0.25">
      <c r="A7" s="234" t="s">
        <v>1</v>
      </c>
      <c r="B7" s="234" t="s">
        <v>2</v>
      </c>
      <c r="C7" s="244" t="s">
        <v>3</v>
      </c>
      <c r="D7" s="234" t="s">
        <v>4</v>
      </c>
      <c r="E7" s="234" t="s">
        <v>5</v>
      </c>
      <c r="F7" s="234" t="s">
        <v>6</v>
      </c>
      <c r="G7" s="235" t="s">
        <v>7</v>
      </c>
      <c r="H7" s="235" t="s">
        <v>8</v>
      </c>
      <c r="I7" s="234" t="s">
        <v>9</v>
      </c>
      <c r="J7" s="236" t="s">
        <v>341</v>
      </c>
    </row>
    <row r="8" spans="1:10" x14ac:dyDescent="0.25">
      <c r="A8" s="243"/>
      <c r="B8" s="243"/>
      <c r="C8" s="244"/>
      <c r="D8" s="234"/>
      <c r="E8" s="234"/>
      <c r="F8" s="234"/>
      <c r="G8" s="235"/>
      <c r="H8" s="235"/>
      <c r="I8" s="234"/>
      <c r="J8" s="237"/>
    </row>
    <row r="9" spans="1:10" x14ac:dyDescent="0.25">
      <c r="A9" s="238" t="s">
        <v>149</v>
      </c>
      <c r="B9" s="239"/>
      <c r="C9" s="14"/>
      <c r="D9" s="14"/>
      <c r="E9" s="15"/>
      <c r="F9" s="16"/>
      <c r="G9" s="17"/>
      <c r="H9" s="18"/>
      <c r="I9" s="19"/>
      <c r="J9" s="19"/>
    </row>
    <row r="10" spans="1:10" x14ac:dyDescent="0.25">
      <c r="A10" s="54">
        <v>1</v>
      </c>
      <c r="B10" s="55" t="s">
        <v>150</v>
      </c>
      <c r="C10" s="59" t="s">
        <v>10</v>
      </c>
      <c r="D10" s="60">
        <v>5</v>
      </c>
      <c r="E10" s="41"/>
      <c r="F10" s="41">
        <f>D10*E10</f>
        <v>0</v>
      </c>
      <c r="G10" s="95">
        <v>0.23</v>
      </c>
      <c r="H10" s="20">
        <f>F10+F10*G10</f>
        <v>0</v>
      </c>
      <c r="I10" s="184" t="s">
        <v>31</v>
      </c>
      <c r="J10" s="226"/>
    </row>
    <row r="11" spans="1:10" x14ac:dyDescent="0.25">
      <c r="A11" s="54">
        <f>A10+1</f>
        <v>2</v>
      </c>
      <c r="B11" s="55" t="s">
        <v>151</v>
      </c>
      <c r="C11" s="59" t="s">
        <v>10</v>
      </c>
      <c r="D11" s="60">
        <v>20</v>
      </c>
      <c r="E11" s="41"/>
      <c r="F11" s="41">
        <f t="shared" ref="F11:F74" si="0">D11*E11</f>
        <v>0</v>
      </c>
      <c r="G11" s="95">
        <v>0.23</v>
      </c>
      <c r="H11" s="20">
        <f t="shared" ref="H11:H74" si="1">F11+F11*G11</f>
        <v>0</v>
      </c>
      <c r="I11" s="184" t="s">
        <v>31</v>
      </c>
      <c r="J11" s="226"/>
    </row>
    <row r="12" spans="1:10" x14ac:dyDescent="0.25">
      <c r="A12" s="54">
        <f t="shared" ref="A12:A75" si="2">A11+1</f>
        <v>3</v>
      </c>
      <c r="B12" s="55" t="s">
        <v>79</v>
      </c>
      <c r="C12" s="59" t="s">
        <v>10</v>
      </c>
      <c r="D12" s="60">
        <v>50</v>
      </c>
      <c r="E12" s="41"/>
      <c r="F12" s="41">
        <f t="shared" si="0"/>
        <v>0</v>
      </c>
      <c r="G12" s="95">
        <v>0.23</v>
      </c>
      <c r="H12" s="20">
        <f t="shared" si="1"/>
        <v>0</v>
      </c>
      <c r="I12" s="184" t="s">
        <v>31</v>
      </c>
      <c r="J12" s="226"/>
    </row>
    <row r="13" spans="1:10" x14ac:dyDescent="0.25">
      <c r="A13" s="54">
        <f t="shared" si="2"/>
        <v>4</v>
      </c>
      <c r="B13" s="55" t="s">
        <v>152</v>
      </c>
      <c r="C13" s="59" t="s">
        <v>10</v>
      </c>
      <c r="D13" s="60">
        <v>10</v>
      </c>
      <c r="E13" s="41"/>
      <c r="F13" s="41">
        <f t="shared" si="0"/>
        <v>0</v>
      </c>
      <c r="G13" s="95">
        <v>0.23</v>
      </c>
      <c r="H13" s="20">
        <f t="shared" si="1"/>
        <v>0</v>
      </c>
      <c r="I13" s="184" t="s">
        <v>31</v>
      </c>
      <c r="J13" s="226"/>
    </row>
    <row r="14" spans="1:10" x14ac:dyDescent="0.25">
      <c r="A14" s="54">
        <f t="shared" si="2"/>
        <v>5</v>
      </c>
      <c r="B14" s="55" t="s">
        <v>80</v>
      </c>
      <c r="C14" s="59" t="s">
        <v>10</v>
      </c>
      <c r="D14" s="60">
        <v>30</v>
      </c>
      <c r="E14" s="41"/>
      <c r="F14" s="41">
        <f t="shared" si="0"/>
        <v>0</v>
      </c>
      <c r="G14" s="95">
        <v>0.23</v>
      </c>
      <c r="H14" s="20">
        <f t="shared" si="1"/>
        <v>0</v>
      </c>
      <c r="I14" s="184" t="s">
        <v>31</v>
      </c>
      <c r="J14" s="226"/>
    </row>
    <row r="15" spans="1:10" x14ac:dyDescent="0.25">
      <c r="A15" s="54">
        <f t="shared" si="2"/>
        <v>6</v>
      </c>
      <c r="B15" s="55" t="s">
        <v>81</v>
      </c>
      <c r="C15" s="59" t="s">
        <v>10</v>
      </c>
      <c r="D15" s="60">
        <v>6</v>
      </c>
      <c r="E15" s="41"/>
      <c r="F15" s="41">
        <f t="shared" si="0"/>
        <v>0</v>
      </c>
      <c r="G15" s="95">
        <v>0.23</v>
      </c>
      <c r="H15" s="20">
        <f t="shared" si="1"/>
        <v>0</v>
      </c>
      <c r="I15" s="184" t="s">
        <v>31</v>
      </c>
      <c r="J15" s="226"/>
    </row>
    <row r="16" spans="1:10" x14ac:dyDescent="0.25">
      <c r="A16" s="54">
        <f t="shared" si="2"/>
        <v>7</v>
      </c>
      <c r="B16" s="62" t="s">
        <v>82</v>
      </c>
      <c r="C16" s="60" t="s">
        <v>10</v>
      </c>
      <c r="D16" s="60">
        <v>5</v>
      </c>
      <c r="E16" s="41"/>
      <c r="F16" s="41">
        <f t="shared" si="0"/>
        <v>0</v>
      </c>
      <c r="G16" s="95">
        <v>0.23</v>
      </c>
      <c r="H16" s="20">
        <f t="shared" si="1"/>
        <v>0</v>
      </c>
      <c r="I16" s="184" t="s">
        <v>31</v>
      </c>
      <c r="J16" s="226"/>
    </row>
    <row r="17" spans="1:10" x14ac:dyDescent="0.25">
      <c r="A17" s="54">
        <f t="shared" si="2"/>
        <v>8</v>
      </c>
      <c r="B17" s="55" t="s">
        <v>83</v>
      </c>
      <c r="C17" s="185" t="s">
        <v>10</v>
      </c>
      <c r="D17" s="60">
        <v>400</v>
      </c>
      <c r="E17" s="41"/>
      <c r="F17" s="41">
        <f t="shared" si="0"/>
        <v>0</v>
      </c>
      <c r="G17" s="95">
        <v>0.23</v>
      </c>
      <c r="H17" s="20">
        <f t="shared" si="1"/>
        <v>0</v>
      </c>
      <c r="I17" s="184" t="s">
        <v>31</v>
      </c>
      <c r="J17" s="226"/>
    </row>
    <row r="18" spans="1:10" x14ac:dyDescent="0.25">
      <c r="A18" s="54">
        <f t="shared" si="2"/>
        <v>9</v>
      </c>
      <c r="B18" s="56" t="s">
        <v>84</v>
      </c>
      <c r="C18" s="59" t="s">
        <v>10</v>
      </c>
      <c r="D18" s="60">
        <v>400</v>
      </c>
      <c r="E18" s="41"/>
      <c r="F18" s="41">
        <f t="shared" si="0"/>
        <v>0</v>
      </c>
      <c r="G18" s="95">
        <v>0.23</v>
      </c>
      <c r="H18" s="20">
        <f t="shared" si="1"/>
        <v>0</v>
      </c>
      <c r="I18" s="184" t="s">
        <v>31</v>
      </c>
      <c r="J18" s="226"/>
    </row>
    <row r="19" spans="1:10" x14ac:dyDescent="0.25">
      <c r="A19" s="54">
        <f t="shared" si="2"/>
        <v>10</v>
      </c>
      <c r="B19" s="56" t="s">
        <v>85</v>
      </c>
      <c r="C19" s="59" t="s">
        <v>10</v>
      </c>
      <c r="D19" s="60">
        <v>50</v>
      </c>
      <c r="E19" s="41"/>
      <c r="F19" s="41">
        <f t="shared" si="0"/>
        <v>0</v>
      </c>
      <c r="G19" s="95">
        <v>0.23</v>
      </c>
      <c r="H19" s="20">
        <f t="shared" si="1"/>
        <v>0</v>
      </c>
      <c r="I19" s="184" t="s">
        <v>31</v>
      </c>
      <c r="J19" s="226"/>
    </row>
    <row r="20" spans="1:10" x14ac:dyDescent="0.25">
      <c r="A20" s="54">
        <f t="shared" si="2"/>
        <v>11</v>
      </c>
      <c r="B20" s="56" t="s">
        <v>153</v>
      </c>
      <c r="C20" s="59" t="s">
        <v>10</v>
      </c>
      <c r="D20" s="60">
        <v>40</v>
      </c>
      <c r="E20" s="41"/>
      <c r="F20" s="41">
        <f t="shared" si="0"/>
        <v>0</v>
      </c>
      <c r="G20" s="95">
        <v>0.23</v>
      </c>
      <c r="H20" s="20">
        <f t="shared" si="1"/>
        <v>0</v>
      </c>
      <c r="I20" s="184" t="s">
        <v>31</v>
      </c>
      <c r="J20" s="226"/>
    </row>
    <row r="21" spans="1:10" x14ac:dyDescent="0.25">
      <c r="A21" s="54">
        <f t="shared" si="2"/>
        <v>12</v>
      </c>
      <c r="B21" s="57" t="s">
        <v>86</v>
      </c>
      <c r="C21" s="186" t="s">
        <v>10</v>
      </c>
      <c r="D21" s="60">
        <v>20</v>
      </c>
      <c r="E21" s="41"/>
      <c r="F21" s="41">
        <f t="shared" si="0"/>
        <v>0</v>
      </c>
      <c r="G21" s="95">
        <v>0.23</v>
      </c>
      <c r="H21" s="20">
        <f t="shared" si="1"/>
        <v>0</v>
      </c>
      <c r="I21" s="184" t="s">
        <v>31</v>
      </c>
      <c r="J21" s="226"/>
    </row>
    <row r="22" spans="1:10" x14ac:dyDescent="0.25">
      <c r="A22" s="54">
        <f t="shared" si="2"/>
        <v>13</v>
      </c>
      <c r="B22" s="56" t="s">
        <v>87</v>
      </c>
      <c r="C22" s="59" t="s">
        <v>10</v>
      </c>
      <c r="D22" s="60">
        <v>50</v>
      </c>
      <c r="E22" s="41"/>
      <c r="F22" s="41">
        <f t="shared" si="0"/>
        <v>0</v>
      </c>
      <c r="G22" s="95">
        <v>0.23</v>
      </c>
      <c r="H22" s="20">
        <f t="shared" si="1"/>
        <v>0</v>
      </c>
      <c r="I22" s="184" t="s">
        <v>31</v>
      </c>
      <c r="J22" s="226"/>
    </row>
    <row r="23" spans="1:10" x14ac:dyDescent="0.25">
      <c r="A23" s="54">
        <f t="shared" si="2"/>
        <v>14</v>
      </c>
      <c r="B23" s="55" t="s">
        <v>88</v>
      </c>
      <c r="C23" s="59" t="s">
        <v>10</v>
      </c>
      <c r="D23" s="60">
        <v>25</v>
      </c>
      <c r="E23" s="41"/>
      <c r="F23" s="41">
        <f t="shared" si="0"/>
        <v>0</v>
      </c>
      <c r="G23" s="95">
        <v>0.23</v>
      </c>
      <c r="H23" s="20">
        <f t="shared" si="1"/>
        <v>0</v>
      </c>
      <c r="I23" s="184" t="s">
        <v>31</v>
      </c>
      <c r="J23" s="226"/>
    </row>
    <row r="24" spans="1:10" ht="90" x14ac:dyDescent="0.25">
      <c r="A24" s="54">
        <f t="shared" si="2"/>
        <v>15</v>
      </c>
      <c r="B24" s="161" t="s">
        <v>281</v>
      </c>
      <c r="C24" s="187" t="s">
        <v>10</v>
      </c>
      <c r="D24" s="188">
        <v>5</v>
      </c>
      <c r="E24" s="105"/>
      <c r="F24" s="105">
        <f t="shared" si="0"/>
        <v>0</v>
      </c>
      <c r="G24" s="106">
        <v>0.23</v>
      </c>
      <c r="H24" s="107">
        <f t="shared" si="1"/>
        <v>0</v>
      </c>
      <c r="I24" s="189" t="s">
        <v>31</v>
      </c>
      <c r="J24" s="227"/>
    </row>
    <row r="25" spans="1:10" x14ac:dyDescent="0.25">
      <c r="A25" s="54">
        <f t="shared" si="2"/>
        <v>16</v>
      </c>
      <c r="B25" s="57" t="s">
        <v>90</v>
      </c>
      <c r="C25" s="61" t="s">
        <v>10</v>
      </c>
      <c r="D25" s="60">
        <v>2</v>
      </c>
      <c r="E25" s="41"/>
      <c r="F25" s="41">
        <f t="shared" si="0"/>
        <v>0</v>
      </c>
      <c r="G25" s="95">
        <v>0.23</v>
      </c>
      <c r="H25" s="20">
        <f t="shared" si="1"/>
        <v>0</v>
      </c>
      <c r="I25" s="184" t="s">
        <v>31</v>
      </c>
      <c r="J25" s="226"/>
    </row>
    <row r="26" spans="1:10" x14ac:dyDescent="0.25">
      <c r="A26" s="54">
        <f t="shared" si="2"/>
        <v>17</v>
      </c>
      <c r="B26" s="56" t="s">
        <v>154</v>
      </c>
      <c r="C26" s="61" t="s">
        <v>10</v>
      </c>
      <c r="D26" s="60">
        <v>1</v>
      </c>
      <c r="E26" s="41"/>
      <c r="F26" s="41">
        <f t="shared" si="0"/>
        <v>0</v>
      </c>
      <c r="G26" s="95">
        <v>0.23</v>
      </c>
      <c r="H26" s="20">
        <f t="shared" si="1"/>
        <v>0</v>
      </c>
      <c r="I26" s="184" t="s">
        <v>31</v>
      </c>
      <c r="J26" s="226"/>
    </row>
    <row r="27" spans="1:10" x14ac:dyDescent="0.25">
      <c r="A27" s="54">
        <f t="shared" si="2"/>
        <v>18</v>
      </c>
      <c r="B27" s="56" t="s">
        <v>91</v>
      </c>
      <c r="C27" s="186" t="s">
        <v>10</v>
      </c>
      <c r="D27" s="60">
        <v>5</v>
      </c>
      <c r="E27" s="41"/>
      <c r="F27" s="41">
        <f t="shared" si="0"/>
        <v>0</v>
      </c>
      <c r="G27" s="95">
        <v>0.23</v>
      </c>
      <c r="H27" s="20">
        <f t="shared" si="1"/>
        <v>0</v>
      </c>
      <c r="I27" s="184" t="s">
        <v>31</v>
      </c>
      <c r="J27" s="226"/>
    </row>
    <row r="28" spans="1:10" ht="62.25" x14ac:dyDescent="0.25">
      <c r="A28" s="54">
        <f t="shared" si="2"/>
        <v>19</v>
      </c>
      <c r="B28" s="190" t="s">
        <v>282</v>
      </c>
      <c r="C28" s="187" t="s">
        <v>10</v>
      </c>
      <c r="D28" s="188">
        <v>16</v>
      </c>
      <c r="E28" s="105"/>
      <c r="F28" s="105">
        <f t="shared" si="0"/>
        <v>0</v>
      </c>
      <c r="G28" s="106">
        <v>0.23</v>
      </c>
      <c r="H28" s="107">
        <f t="shared" si="1"/>
        <v>0</v>
      </c>
      <c r="I28" s="189" t="s">
        <v>31</v>
      </c>
      <c r="J28" s="227"/>
    </row>
    <row r="29" spans="1:10" ht="105" x14ac:dyDescent="0.25">
      <c r="A29" s="54">
        <f t="shared" si="2"/>
        <v>20</v>
      </c>
      <c r="B29" s="190" t="s">
        <v>283</v>
      </c>
      <c r="C29" s="187" t="s">
        <v>10</v>
      </c>
      <c r="D29" s="188">
        <v>3</v>
      </c>
      <c r="E29" s="105"/>
      <c r="F29" s="105">
        <f t="shared" si="0"/>
        <v>0</v>
      </c>
      <c r="G29" s="106">
        <v>0.23</v>
      </c>
      <c r="H29" s="107">
        <f t="shared" si="1"/>
        <v>0</v>
      </c>
      <c r="I29" s="189" t="s">
        <v>31</v>
      </c>
      <c r="J29" s="227"/>
    </row>
    <row r="30" spans="1:10" x14ac:dyDescent="0.25">
      <c r="A30" s="54">
        <f t="shared" si="2"/>
        <v>21</v>
      </c>
      <c r="B30" s="56" t="s">
        <v>92</v>
      </c>
      <c r="C30" s="186" t="s">
        <v>10</v>
      </c>
      <c r="D30" s="60">
        <v>10</v>
      </c>
      <c r="E30" s="41"/>
      <c r="F30" s="41">
        <f t="shared" si="0"/>
        <v>0</v>
      </c>
      <c r="G30" s="95">
        <v>0.23</v>
      </c>
      <c r="H30" s="20">
        <f t="shared" si="1"/>
        <v>0</v>
      </c>
      <c r="I30" s="184" t="s">
        <v>31</v>
      </c>
      <c r="J30" s="226"/>
    </row>
    <row r="31" spans="1:10" x14ac:dyDescent="0.25">
      <c r="A31" s="54">
        <f t="shared" si="2"/>
        <v>22</v>
      </c>
      <c r="B31" s="56" t="s">
        <v>93</v>
      </c>
      <c r="C31" s="186" t="s">
        <v>10</v>
      </c>
      <c r="D31" s="60">
        <v>20</v>
      </c>
      <c r="E31" s="41"/>
      <c r="F31" s="41">
        <f t="shared" si="0"/>
        <v>0</v>
      </c>
      <c r="G31" s="95">
        <v>0.23</v>
      </c>
      <c r="H31" s="20">
        <f t="shared" si="1"/>
        <v>0</v>
      </c>
      <c r="I31" s="184" t="s">
        <v>31</v>
      </c>
      <c r="J31" s="226"/>
    </row>
    <row r="32" spans="1:10" x14ac:dyDescent="0.25">
      <c r="A32" s="54">
        <f t="shared" si="2"/>
        <v>23</v>
      </c>
      <c r="B32" s="56" t="s">
        <v>94</v>
      </c>
      <c r="C32" s="59" t="s">
        <v>10</v>
      </c>
      <c r="D32" s="60">
        <v>100</v>
      </c>
      <c r="E32" s="41"/>
      <c r="F32" s="41">
        <f t="shared" si="0"/>
        <v>0</v>
      </c>
      <c r="G32" s="95">
        <v>0.23</v>
      </c>
      <c r="H32" s="20">
        <f t="shared" si="1"/>
        <v>0</v>
      </c>
      <c r="I32" s="184" t="s">
        <v>31</v>
      </c>
      <c r="J32" s="226"/>
    </row>
    <row r="33" spans="1:10" x14ac:dyDescent="0.25">
      <c r="A33" s="54">
        <f t="shared" si="2"/>
        <v>24</v>
      </c>
      <c r="B33" s="56" t="s">
        <v>95</v>
      </c>
      <c r="C33" s="59" t="s">
        <v>10</v>
      </c>
      <c r="D33" s="60">
        <v>100</v>
      </c>
      <c r="E33" s="41"/>
      <c r="F33" s="41">
        <f t="shared" si="0"/>
        <v>0</v>
      </c>
      <c r="G33" s="95">
        <v>0.23</v>
      </c>
      <c r="H33" s="20">
        <f t="shared" si="1"/>
        <v>0</v>
      </c>
      <c r="I33" s="184" t="s">
        <v>31</v>
      </c>
      <c r="J33" s="226"/>
    </row>
    <row r="34" spans="1:10" x14ac:dyDescent="0.25">
      <c r="A34" s="54">
        <f t="shared" si="2"/>
        <v>25</v>
      </c>
      <c r="B34" s="55" t="s">
        <v>284</v>
      </c>
      <c r="C34" s="59" t="s">
        <v>10</v>
      </c>
      <c r="D34" s="60">
        <v>10</v>
      </c>
      <c r="E34" s="41"/>
      <c r="F34" s="41">
        <f t="shared" si="0"/>
        <v>0</v>
      </c>
      <c r="G34" s="95">
        <v>0.23</v>
      </c>
      <c r="H34" s="20">
        <f t="shared" si="1"/>
        <v>0</v>
      </c>
      <c r="I34" s="184" t="s">
        <v>31</v>
      </c>
      <c r="J34" s="226"/>
    </row>
    <row r="35" spans="1:10" x14ac:dyDescent="0.25">
      <c r="A35" s="54">
        <f t="shared" si="2"/>
        <v>26</v>
      </c>
      <c r="B35" s="55" t="s">
        <v>96</v>
      </c>
      <c r="C35" s="59" t="s">
        <v>10</v>
      </c>
      <c r="D35" s="60">
        <v>10</v>
      </c>
      <c r="E35" s="41"/>
      <c r="F35" s="41">
        <f t="shared" si="0"/>
        <v>0</v>
      </c>
      <c r="G35" s="95">
        <v>0.23</v>
      </c>
      <c r="H35" s="20">
        <f t="shared" si="1"/>
        <v>0</v>
      </c>
      <c r="I35" s="184" t="s">
        <v>31</v>
      </c>
      <c r="J35" s="226"/>
    </row>
    <row r="36" spans="1:10" x14ac:dyDescent="0.25">
      <c r="A36" s="54">
        <f t="shared" si="2"/>
        <v>27</v>
      </c>
      <c r="B36" s="55" t="s">
        <v>97</v>
      </c>
      <c r="C36" s="59" t="s">
        <v>10</v>
      </c>
      <c r="D36" s="60">
        <v>10</v>
      </c>
      <c r="E36" s="41"/>
      <c r="F36" s="41">
        <f t="shared" si="0"/>
        <v>0</v>
      </c>
      <c r="G36" s="95">
        <v>0.23</v>
      </c>
      <c r="H36" s="20">
        <f t="shared" si="1"/>
        <v>0</v>
      </c>
      <c r="I36" s="184" t="s">
        <v>31</v>
      </c>
      <c r="J36" s="226"/>
    </row>
    <row r="37" spans="1:10" ht="107.25" x14ac:dyDescent="0.25">
      <c r="A37" s="54">
        <f t="shared" si="2"/>
        <v>28</v>
      </c>
      <c r="B37" s="161" t="s">
        <v>285</v>
      </c>
      <c r="C37" s="191" t="s">
        <v>10</v>
      </c>
      <c r="D37" s="188">
        <v>3</v>
      </c>
      <c r="E37" s="105"/>
      <c r="F37" s="105">
        <f t="shared" si="0"/>
        <v>0</v>
      </c>
      <c r="G37" s="106">
        <v>0.23</v>
      </c>
      <c r="H37" s="107">
        <f t="shared" si="1"/>
        <v>0</v>
      </c>
      <c r="I37" s="189" t="s">
        <v>31</v>
      </c>
      <c r="J37" s="227"/>
    </row>
    <row r="38" spans="1:10" ht="122.25" x14ac:dyDescent="0.25">
      <c r="A38" s="54">
        <f t="shared" si="2"/>
        <v>29</v>
      </c>
      <c r="B38" s="161" t="s">
        <v>286</v>
      </c>
      <c r="C38" s="191" t="s">
        <v>10</v>
      </c>
      <c r="D38" s="188">
        <v>3</v>
      </c>
      <c r="E38" s="105"/>
      <c r="F38" s="105">
        <f t="shared" si="0"/>
        <v>0</v>
      </c>
      <c r="G38" s="106">
        <v>0.23</v>
      </c>
      <c r="H38" s="107">
        <f t="shared" si="1"/>
        <v>0</v>
      </c>
      <c r="I38" s="189" t="s">
        <v>31</v>
      </c>
      <c r="J38" s="227"/>
    </row>
    <row r="39" spans="1:10" x14ac:dyDescent="0.25">
      <c r="A39" s="54">
        <f t="shared" si="2"/>
        <v>30</v>
      </c>
      <c r="B39" s="55" t="s">
        <v>155</v>
      </c>
      <c r="C39" s="186" t="s">
        <v>10</v>
      </c>
      <c r="D39" s="60">
        <v>100</v>
      </c>
      <c r="E39" s="41"/>
      <c r="F39" s="41">
        <f t="shared" si="0"/>
        <v>0</v>
      </c>
      <c r="G39" s="95">
        <v>0.23</v>
      </c>
      <c r="H39" s="20">
        <f t="shared" si="1"/>
        <v>0</v>
      </c>
      <c r="I39" s="184" t="s">
        <v>31</v>
      </c>
      <c r="J39" s="226"/>
    </row>
    <row r="40" spans="1:10" x14ac:dyDescent="0.25">
      <c r="A40" s="54">
        <f t="shared" si="2"/>
        <v>31</v>
      </c>
      <c r="B40" s="55" t="s">
        <v>98</v>
      </c>
      <c r="C40" s="186" t="s">
        <v>10</v>
      </c>
      <c r="D40" s="60">
        <v>100</v>
      </c>
      <c r="E40" s="41"/>
      <c r="F40" s="41">
        <f t="shared" si="0"/>
        <v>0</v>
      </c>
      <c r="G40" s="95">
        <v>0.23</v>
      </c>
      <c r="H40" s="20">
        <f t="shared" si="1"/>
        <v>0</v>
      </c>
      <c r="I40" s="184" t="s">
        <v>31</v>
      </c>
      <c r="J40" s="226"/>
    </row>
    <row r="41" spans="1:10" x14ac:dyDescent="0.25">
      <c r="A41" s="54">
        <f t="shared" si="2"/>
        <v>32</v>
      </c>
      <c r="B41" s="55" t="s">
        <v>99</v>
      </c>
      <c r="C41" s="59" t="s">
        <v>10</v>
      </c>
      <c r="D41" s="60">
        <v>10</v>
      </c>
      <c r="E41" s="41"/>
      <c r="F41" s="41">
        <f t="shared" si="0"/>
        <v>0</v>
      </c>
      <c r="G41" s="95">
        <v>0.23</v>
      </c>
      <c r="H41" s="20">
        <f t="shared" si="1"/>
        <v>0</v>
      </c>
      <c r="I41" s="184" t="s">
        <v>31</v>
      </c>
      <c r="J41" s="226"/>
    </row>
    <row r="42" spans="1:10" x14ac:dyDescent="0.25">
      <c r="A42" s="54">
        <f t="shared" si="2"/>
        <v>33</v>
      </c>
      <c r="B42" s="55" t="s">
        <v>100</v>
      </c>
      <c r="C42" s="186" t="s">
        <v>10</v>
      </c>
      <c r="D42" s="60">
        <v>20</v>
      </c>
      <c r="E42" s="41"/>
      <c r="F42" s="41">
        <f t="shared" si="0"/>
        <v>0</v>
      </c>
      <c r="G42" s="95">
        <v>0.23</v>
      </c>
      <c r="H42" s="20">
        <f t="shared" si="1"/>
        <v>0</v>
      </c>
      <c r="I42" s="184" t="s">
        <v>31</v>
      </c>
      <c r="J42" s="226"/>
    </row>
    <row r="43" spans="1:10" x14ac:dyDescent="0.25">
      <c r="A43" s="54">
        <f t="shared" si="2"/>
        <v>34</v>
      </c>
      <c r="B43" s="55" t="s">
        <v>156</v>
      </c>
      <c r="C43" s="186" t="s">
        <v>10</v>
      </c>
      <c r="D43" s="60">
        <v>30</v>
      </c>
      <c r="E43" s="41"/>
      <c r="F43" s="41">
        <f t="shared" si="0"/>
        <v>0</v>
      </c>
      <c r="G43" s="95">
        <v>0.23</v>
      </c>
      <c r="H43" s="20">
        <f t="shared" si="1"/>
        <v>0</v>
      </c>
      <c r="I43" s="184" t="s">
        <v>31</v>
      </c>
      <c r="J43" s="226"/>
    </row>
    <row r="44" spans="1:10" x14ac:dyDescent="0.25">
      <c r="A44" s="54">
        <f t="shared" si="2"/>
        <v>35</v>
      </c>
      <c r="B44" s="55" t="s">
        <v>157</v>
      </c>
      <c r="C44" s="186" t="s">
        <v>10</v>
      </c>
      <c r="D44" s="60">
        <v>10</v>
      </c>
      <c r="E44" s="41"/>
      <c r="F44" s="41">
        <f t="shared" si="0"/>
        <v>0</v>
      </c>
      <c r="G44" s="95">
        <v>0.23</v>
      </c>
      <c r="H44" s="20">
        <f t="shared" si="1"/>
        <v>0</v>
      </c>
      <c r="I44" s="184" t="s">
        <v>31</v>
      </c>
      <c r="J44" s="226"/>
    </row>
    <row r="45" spans="1:10" ht="45" x14ac:dyDescent="0.25">
      <c r="A45" s="54">
        <f t="shared" si="2"/>
        <v>36</v>
      </c>
      <c r="B45" s="161" t="s">
        <v>287</v>
      </c>
      <c r="C45" s="187" t="s">
        <v>10</v>
      </c>
      <c r="D45" s="188">
        <v>20</v>
      </c>
      <c r="E45" s="105"/>
      <c r="F45" s="105">
        <f t="shared" si="0"/>
        <v>0</v>
      </c>
      <c r="G45" s="106">
        <v>0.23</v>
      </c>
      <c r="H45" s="107">
        <f t="shared" si="1"/>
        <v>0</v>
      </c>
      <c r="I45" s="189" t="s">
        <v>31</v>
      </c>
      <c r="J45" s="227"/>
    </row>
    <row r="46" spans="1:10" ht="30" x14ac:dyDescent="0.25">
      <c r="A46" s="54">
        <f t="shared" si="2"/>
        <v>37</v>
      </c>
      <c r="B46" s="161" t="s">
        <v>101</v>
      </c>
      <c r="C46" s="187" t="s">
        <v>10</v>
      </c>
      <c r="D46" s="188">
        <v>20</v>
      </c>
      <c r="E46" s="105"/>
      <c r="F46" s="105">
        <f t="shared" si="0"/>
        <v>0</v>
      </c>
      <c r="G46" s="106">
        <v>0.23</v>
      </c>
      <c r="H46" s="107">
        <f t="shared" si="1"/>
        <v>0</v>
      </c>
      <c r="I46" s="189" t="s">
        <v>31</v>
      </c>
      <c r="J46" s="227"/>
    </row>
    <row r="47" spans="1:10" x14ac:dyDescent="0.25">
      <c r="A47" s="54">
        <f t="shared" si="2"/>
        <v>38</v>
      </c>
      <c r="B47" s="55" t="s">
        <v>102</v>
      </c>
      <c r="C47" s="59" t="s">
        <v>10</v>
      </c>
      <c r="D47" s="60">
        <v>30</v>
      </c>
      <c r="E47" s="41"/>
      <c r="F47" s="41">
        <f t="shared" si="0"/>
        <v>0</v>
      </c>
      <c r="G47" s="95">
        <v>0.23</v>
      </c>
      <c r="H47" s="20">
        <f t="shared" si="1"/>
        <v>0</v>
      </c>
      <c r="I47" s="184" t="s">
        <v>31</v>
      </c>
      <c r="J47" s="226"/>
    </row>
    <row r="48" spans="1:10" x14ac:dyDescent="0.25">
      <c r="A48" s="54">
        <f t="shared" si="2"/>
        <v>39</v>
      </c>
      <c r="B48" s="55" t="s">
        <v>103</v>
      </c>
      <c r="C48" s="59" t="s">
        <v>10</v>
      </c>
      <c r="D48" s="60">
        <v>30</v>
      </c>
      <c r="E48" s="41"/>
      <c r="F48" s="41">
        <f t="shared" si="0"/>
        <v>0</v>
      </c>
      <c r="G48" s="95">
        <v>0.23</v>
      </c>
      <c r="H48" s="20">
        <f t="shared" si="1"/>
        <v>0</v>
      </c>
      <c r="I48" s="184" t="s">
        <v>31</v>
      </c>
      <c r="J48" s="226"/>
    </row>
    <row r="49" spans="1:10" x14ac:dyDescent="0.25">
      <c r="A49" s="54">
        <f t="shared" si="2"/>
        <v>40</v>
      </c>
      <c r="B49" s="55" t="s">
        <v>158</v>
      </c>
      <c r="C49" s="59" t="s">
        <v>10</v>
      </c>
      <c r="D49" s="60">
        <v>100</v>
      </c>
      <c r="E49" s="41"/>
      <c r="F49" s="41">
        <f t="shared" si="0"/>
        <v>0</v>
      </c>
      <c r="G49" s="95">
        <v>0.23</v>
      </c>
      <c r="H49" s="20">
        <f t="shared" si="1"/>
        <v>0</v>
      </c>
      <c r="I49" s="184" t="s">
        <v>31</v>
      </c>
      <c r="J49" s="226"/>
    </row>
    <row r="50" spans="1:10" x14ac:dyDescent="0.25">
      <c r="A50" s="54">
        <f t="shared" si="2"/>
        <v>41</v>
      </c>
      <c r="B50" s="55" t="s">
        <v>288</v>
      </c>
      <c r="C50" s="59" t="s">
        <v>10</v>
      </c>
      <c r="D50" s="60">
        <v>10</v>
      </c>
      <c r="E50" s="41"/>
      <c r="F50" s="41">
        <f t="shared" si="0"/>
        <v>0</v>
      </c>
      <c r="G50" s="95">
        <v>0.23</v>
      </c>
      <c r="H50" s="20">
        <f t="shared" si="1"/>
        <v>0</v>
      </c>
      <c r="I50" s="184" t="s">
        <v>31</v>
      </c>
      <c r="J50" s="226"/>
    </row>
    <row r="51" spans="1:10" x14ac:dyDescent="0.25">
      <c r="A51" s="54">
        <f t="shared" si="2"/>
        <v>42</v>
      </c>
      <c r="B51" s="55" t="s">
        <v>289</v>
      </c>
      <c r="C51" s="59" t="s">
        <v>10</v>
      </c>
      <c r="D51" s="60">
        <v>10</v>
      </c>
      <c r="E51" s="41"/>
      <c r="F51" s="41">
        <f t="shared" si="0"/>
        <v>0</v>
      </c>
      <c r="G51" s="95">
        <v>0.23</v>
      </c>
      <c r="H51" s="20">
        <f t="shared" si="1"/>
        <v>0</v>
      </c>
      <c r="I51" s="184" t="s">
        <v>31</v>
      </c>
      <c r="J51" s="226"/>
    </row>
    <row r="52" spans="1:10" x14ac:dyDescent="0.25">
      <c r="A52" s="54">
        <f t="shared" si="2"/>
        <v>43</v>
      </c>
      <c r="B52" s="55" t="s">
        <v>290</v>
      </c>
      <c r="C52" s="59" t="s">
        <v>10</v>
      </c>
      <c r="D52" s="60">
        <v>10</v>
      </c>
      <c r="E52" s="41"/>
      <c r="F52" s="41">
        <f t="shared" si="0"/>
        <v>0</v>
      </c>
      <c r="G52" s="95">
        <v>0.23</v>
      </c>
      <c r="H52" s="20">
        <f t="shared" si="1"/>
        <v>0</v>
      </c>
      <c r="I52" s="184" t="s">
        <v>31</v>
      </c>
      <c r="J52" s="226"/>
    </row>
    <row r="53" spans="1:10" x14ac:dyDescent="0.25">
      <c r="A53" s="54">
        <f t="shared" si="2"/>
        <v>44</v>
      </c>
      <c r="B53" s="55" t="s">
        <v>291</v>
      </c>
      <c r="C53" s="59" t="s">
        <v>10</v>
      </c>
      <c r="D53" s="60">
        <v>10</v>
      </c>
      <c r="E53" s="41"/>
      <c r="F53" s="41">
        <f t="shared" si="0"/>
        <v>0</v>
      </c>
      <c r="G53" s="95">
        <v>0.23</v>
      </c>
      <c r="H53" s="20">
        <f t="shared" si="1"/>
        <v>0</v>
      </c>
      <c r="I53" s="184" t="s">
        <v>31</v>
      </c>
      <c r="J53" s="226"/>
    </row>
    <row r="54" spans="1:10" x14ac:dyDescent="0.25">
      <c r="A54" s="54">
        <f t="shared" si="2"/>
        <v>45</v>
      </c>
      <c r="B54" s="55" t="s">
        <v>159</v>
      </c>
      <c r="C54" s="59" t="s">
        <v>10</v>
      </c>
      <c r="D54" s="60">
        <v>10</v>
      </c>
      <c r="E54" s="41"/>
      <c r="F54" s="41">
        <f t="shared" si="0"/>
        <v>0</v>
      </c>
      <c r="G54" s="95">
        <v>0.23</v>
      </c>
      <c r="H54" s="20">
        <f t="shared" si="1"/>
        <v>0</v>
      </c>
      <c r="I54" s="184" t="s">
        <v>31</v>
      </c>
      <c r="J54" s="226"/>
    </row>
    <row r="55" spans="1:10" x14ac:dyDescent="0.25">
      <c r="A55" s="54">
        <f t="shared" si="2"/>
        <v>46</v>
      </c>
      <c r="B55" s="55" t="s">
        <v>160</v>
      </c>
      <c r="C55" s="59" t="s">
        <v>10</v>
      </c>
      <c r="D55" s="60">
        <v>10</v>
      </c>
      <c r="E55" s="41"/>
      <c r="F55" s="41">
        <f t="shared" si="0"/>
        <v>0</v>
      </c>
      <c r="G55" s="95">
        <v>0.23</v>
      </c>
      <c r="H55" s="20">
        <f t="shared" si="1"/>
        <v>0</v>
      </c>
      <c r="I55" s="184" t="s">
        <v>31</v>
      </c>
      <c r="J55" s="226"/>
    </row>
    <row r="56" spans="1:10" x14ac:dyDescent="0.25">
      <c r="A56" s="54">
        <f t="shared" si="2"/>
        <v>47</v>
      </c>
      <c r="B56" s="55" t="s">
        <v>161</v>
      </c>
      <c r="C56" s="59" t="s">
        <v>10</v>
      </c>
      <c r="D56" s="60">
        <v>10</v>
      </c>
      <c r="E56" s="41"/>
      <c r="F56" s="41">
        <f t="shared" si="0"/>
        <v>0</v>
      </c>
      <c r="G56" s="95">
        <v>0.23</v>
      </c>
      <c r="H56" s="20">
        <f t="shared" si="1"/>
        <v>0</v>
      </c>
      <c r="I56" s="184" t="s">
        <v>31</v>
      </c>
      <c r="J56" s="226"/>
    </row>
    <row r="57" spans="1:10" x14ac:dyDescent="0.25">
      <c r="A57" s="54">
        <f t="shared" si="2"/>
        <v>48</v>
      </c>
      <c r="B57" s="55" t="s">
        <v>104</v>
      </c>
      <c r="C57" s="186" t="s">
        <v>10</v>
      </c>
      <c r="D57" s="60">
        <v>10</v>
      </c>
      <c r="E57" s="41"/>
      <c r="F57" s="41">
        <f t="shared" si="0"/>
        <v>0</v>
      </c>
      <c r="G57" s="95">
        <v>0.23</v>
      </c>
      <c r="H57" s="20">
        <f t="shared" si="1"/>
        <v>0</v>
      </c>
      <c r="I57" s="184" t="s">
        <v>31</v>
      </c>
      <c r="J57" s="226"/>
    </row>
    <row r="58" spans="1:10" ht="75" x14ac:dyDescent="0.25">
      <c r="A58" s="54">
        <f t="shared" si="2"/>
        <v>49</v>
      </c>
      <c r="B58" s="161" t="s">
        <v>292</v>
      </c>
      <c r="C58" s="187" t="s">
        <v>10</v>
      </c>
      <c r="D58" s="188">
        <v>10</v>
      </c>
      <c r="E58" s="105"/>
      <c r="F58" s="105">
        <f t="shared" si="0"/>
        <v>0</v>
      </c>
      <c r="G58" s="106">
        <v>0.23</v>
      </c>
      <c r="H58" s="107">
        <f t="shared" si="1"/>
        <v>0</v>
      </c>
      <c r="I58" s="189" t="s">
        <v>31</v>
      </c>
      <c r="J58" s="227"/>
    </row>
    <row r="59" spans="1:10" ht="75" x14ac:dyDescent="0.25">
      <c r="A59" s="54">
        <f t="shared" si="2"/>
        <v>50</v>
      </c>
      <c r="B59" s="161" t="s">
        <v>293</v>
      </c>
      <c r="C59" s="187" t="s">
        <v>10</v>
      </c>
      <c r="D59" s="188">
        <v>10</v>
      </c>
      <c r="E59" s="105"/>
      <c r="F59" s="105">
        <f t="shared" si="0"/>
        <v>0</v>
      </c>
      <c r="G59" s="106">
        <v>0.23</v>
      </c>
      <c r="H59" s="107">
        <f t="shared" si="1"/>
        <v>0</v>
      </c>
      <c r="I59" s="189" t="s">
        <v>31</v>
      </c>
      <c r="J59" s="227"/>
    </row>
    <row r="60" spans="1:10" ht="107.25" x14ac:dyDescent="0.25">
      <c r="A60" s="54">
        <f t="shared" si="2"/>
        <v>51</v>
      </c>
      <c r="B60" s="161" t="s">
        <v>294</v>
      </c>
      <c r="C60" s="191" t="s">
        <v>10</v>
      </c>
      <c r="D60" s="188">
        <v>2</v>
      </c>
      <c r="E60" s="105"/>
      <c r="F60" s="105">
        <f t="shared" si="0"/>
        <v>0</v>
      </c>
      <c r="G60" s="106">
        <v>0.23</v>
      </c>
      <c r="H60" s="107">
        <f t="shared" si="1"/>
        <v>0</v>
      </c>
      <c r="I60" s="189" t="s">
        <v>31</v>
      </c>
      <c r="J60" s="227"/>
    </row>
    <row r="61" spans="1:10" x14ac:dyDescent="0.25">
      <c r="A61" s="54">
        <f t="shared" si="2"/>
        <v>52</v>
      </c>
      <c r="B61" s="55" t="s">
        <v>162</v>
      </c>
      <c r="C61" s="59" t="s">
        <v>10</v>
      </c>
      <c r="D61" s="60">
        <v>5</v>
      </c>
      <c r="E61" s="41"/>
      <c r="F61" s="41">
        <f t="shared" si="0"/>
        <v>0</v>
      </c>
      <c r="G61" s="95">
        <v>0.23</v>
      </c>
      <c r="H61" s="20">
        <f t="shared" si="1"/>
        <v>0</v>
      </c>
      <c r="I61" s="184" t="s">
        <v>31</v>
      </c>
      <c r="J61" s="226"/>
    </row>
    <row r="62" spans="1:10" x14ac:dyDescent="0.25">
      <c r="A62" s="54">
        <f t="shared" si="2"/>
        <v>53</v>
      </c>
      <c r="B62" s="55" t="s">
        <v>105</v>
      </c>
      <c r="C62" s="59" t="s">
        <v>10</v>
      </c>
      <c r="D62" s="60">
        <v>6</v>
      </c>
      <c r="E62" s="41"/>
      <c r="F62" s="41">
        <f t="shared" si="0"/>
        <v>0</v>
      </c>
      <c r="G62" s="95">
        <v>0.23</v>
      </c>
      <c r="H62" s="20">
        <f t="shared" si="1"/>
        <v>0</v>
      </c>
      <c r="I62" s="184" t="s">
        <v>31</v>
      </c>
      <c r="J62" s="226"/>
    </row>
    <row r="63" spans="1:10" x14ac:dyDescent="0.25">
      <c r="A63" s="60">
        <f t="shared" si="2"/>
        <v>54</v>
      </c>
      <c r="B63" s="55" t="s">
        <v>106</v>
      </c>
      <c r="C63" s="186" t="s">
        <v>10</v>
      </c>
      <c r="D63" s="60">
        <v>15</v>
      </c>
      <c r="E63" s="69"/>
      <c r="F63" s="69">
        <f t="shared" si="0"/>
        <v>0</v>
      </c>
      <c r="G63" s="70">
        <v>0.23</v>
      </c>
      <c r="H63" s="192">
        <f t="shared" si="1"/>
        <v>0</v>
      </c>
      <c r="I63" s="193" t="s">
        <v>31</v>
      </c>
      <c r="J63" s="228"/>
    </row>
    <row r="64" spans="1:10" s="71" customFormat="1" x14ac:dyDescent="0.25">
      <c r="A64" s="54">
        <f t="shared" si="2"/>
        <v>55</v>
      </c>
      <c r="B64" s="55" t="s">
        <v>107</v>
      </c>
      <c r="C64" s="59" t="s">
        <v>10</v>
      </c>
      <c r="D64" s="60">
        <v>2</v>
      </c>
      <c r="E64" s="41"/>
      <c r="F64" s="41">
        <f t="shared" si="0"/>
        <v>0</v>
      </c>
      <c r="G64" s="95">
        <v>0.23</v>
      </c>
      <c r="H64" s="20">
        <f t="shared" si="1"/>
        <v>0</v>
      </c>
      <c r="I64" s="184" t="s">
        <v>31</v>
      </c>
      <c r="J64" s="226"/>
    </row>
    <row r="65" spans="1:10" x14ac:dyDescent="0.25">
      <c r="A65" s="54">
        <f t="shared" si="2"/>
        <v>56</v>
      </c>
      <c r="B65" s="55" t="s">
        <v>108</v>
      </c>
      <c r="C65" s="59" t="s">
        <v>10</v>
      </c>
      <c r="D65" s="60">
        <v>50</v>
      </c>
      <c r="E65" s="41"/>
      <c r="F65" s="41">
        <f t="shared" si="0"/>
        <v>0</v>
      </c>
      <c r="G65" s="95">
        <v>0.23</v>
      </c>
      <c r="H65" s="20">
        <f t="shared" si="1"/>
        <v>0</v>
      </c>
      <c r="I65" s="184" t="s">
        <v>31</v>
      </c>
      <c r="J65" s="226"/>
    </row>
    <row r="66" spans="1:10" x14ac:dyDescent="0.25">
      <c r="A66" s="54">
        <f t="shared" si="2"/>
        <v>57</v>
      </c>
      <c r="B66" s="55" t="s">
        <v>109</v>
      </c>
      <c r="C66" s="59" t="s">
        <v>10</v>
      </c>
      <c r="D66" s="60">
        <v>50</v>
      </c>
      <c r="E66" s="41"/>
      <c r="F66" s="41">
        <f t="shared" si="0"/>
        <v>0</v>
      </c>
      <c r="G66" s="95">
        <v>0.23</v>
      </c>
      <c r="H66" s="20">
        <f t="shared" si="1"/>
        <v>0</v>
      </c>
      <c r="I66" s="184" t="s">
        <v>31</v>
      </c>
      <c r="J66" s="226"/>
    </row>
    <row r="67" spans="1:10" ht="60" x14ac:dyDescent="0.25">
      <c r="A67" s="54">
        <f t="shared" si="2"/>
        <v>58</v>
      </c>
      <c r="B67" s="161" t="s">
        <v>295</v>
      </c>
      <c r="C67" s="191" t="s">
        <v>10</v>
      </c>
      <c r="D67" s="188">
        <v>50</v>
      </c>
      <c r="E67" s="105"/>
      <c r="F67" s="105">
        <f t="shared" si="0"/>
        <v>0</v>
      </c>
      <c r="G67" s="106">
        <v>0.23</v>
      </c>
      <c r="H67" s="107">
        <f t="shared" si="1"/>
        <v>0</v>
      </c>
      <c r="I67" s="189" t="s">
        <v>31</v>
      </c>
      <c r="J67" s="227"/>
    </row>
    <row r="68" spans="1:10" ht="60" x14ac:dyDescent="0.25">
      <c r="A68" s="54">
        <f t="shared" si="2"/>
        <v>59</v>
      </c>
      <c r="B68" s="161" t="s">
        <v>296</v>
      </c>
      <c r="C68" s="191" t="s">
        <v>10</v>
      </c>
      <c r="D68" s="188">
        <v>50</v>
      </c>
      <c r="E68" s="105"/>
      <c r="F68" s="105">
        <f t="shared" si="0"/>
        <v>0</v>
      </c>
      <c r="G68" s="106">
        <v>0.23</v>
      </c>
      <c r="H68" s="107">
        <f t="shared" si="1"/>
        <v>0</v>
      </c>
      <c r="I68" s="189" t="s">
        <v>31</v>
      </c>
      <c r="J68" s="227"/>
    </row>
    <row r="69" spans="1:10" x14ac:dyDescent="0.25">
      <c r="A69" s="54">
        <f t="shared" si="2"/>
        <v>60</v>
      </c>
      <c r="B69" s="55" t="s">
        <v>163</v>
      </c>
      <c r="C69" s="59" t="s">
        <v>10</v>
      </c>
      <c r="D69" s="60">
        <v>5</v>
      </c>
      <c r="E69" s="41"/>
      <c r="F69" s="41">
        <f t="shared" si="0"/>
        <v>0</v>
      </c>
      <c r="G69" s="95">
        <v>0.23</v>
      </c>
      <c r="H69" s="20">
        <f t="shared" si="1"/>
        <v>0</v>
      </c>
      <c r="I69" s="184" t="s">
        <v>31</v>
      </c>
      <c r="J69" s="226"/>
    </row>
    <row r="70" spans="1:10" x14ac:dyDescent="0.25">
      <c r="A70" s="54">
        <f t="shared" si="2"/>
        <v>61</v>
      </c>
      <c r="B70" s="55" t="s">
        <v>110</v>
      </c>
      <c r="C70" s="186" t="s">
        <v>10</v>
      </c>
      <c r="D70" s="60">
        <v>600</v>
      </c>
      <c r="E70" s="41"/>
      <c r="F70" s="41">
        <f t="shared" si="0"/>
        <v>0</v>
      </c>
      <c r="G70" s="95">
        <v>0.23</v>
      </c>
      <c r="H70" s="20">
        <f t="shared" si="1"/>
        <v>0</v>
      </c>
      <c r="I70" s="184" t="s">
        <v>31</v>
      </c>
      <c r="J70" s="226"/>
    </row>
    <row r="71" spans="1:10" x14ac:dyDescent="0.25">
      <c r="A71" s="54">
        <f t="shared" si="2"/>
        <v>62</v>
      </c>
      <c r="B71" s="55" t="s">
        <v>111</v>
      </c>
      <c r="C71" s="186" t="s">
        <v>143</v>
      </c>
      <c r="D71" s="60">
        <v>500</v>
      </c>
      <c r="E71" s="41"/>
      <c r="F71" s="41">
        <f t="shared" si="0"/>
        <v>0</v>
      </c>
      <c r="G71" s="95">
        <v>0.23</v>
      </c>
      <c r="H71" s="20">
        <f t="shared" si="1"/>
        <v>0</v>
      </c>
      <c r="I71" s="184" t="s">
        <v>31</v>
      </c>
      <c r="J71" s="226"/>
    </row>
    <row r="72" spans="1:10" x14ac:dyDescent="0.25">
      <c r="A72" s="54">
        <f t="shared" si="2"/>
        <v>63</v>
      </c>
      <c r="B72" s="55" t="s">
        <v>164</v>
      </c>
      <c r="C72" s="186" t="s">
        <v>10</v>
      </c>
      <c r="D72" s="60">
        <v>100</v>
      </c>
      <c r="E72" s="41"/>
      <c r="F72" s="41">
        <f t="shared" si="0"/>
        <v>0</v>
      </c>
      <c r="G72" s="95">
        <v>0.23</v>
      </c>
      <c r="H72" s="20">
        <f t="shared" si="1"/>
        <v>0</v>
      </c>
      <c r="I72" s="184" t="s">
        <v>31</v>
      </c>
      <c r="J72" s="226"/>
    </row>
    <row r="73" spans="1:10" x14ac:dyDescent="0.25">
      <c r="A73" s="54">
        <f t="shared" si="2"/>
        <v>64</v>
      </c>
      <c r="B73" s="55" t="s">
        <v>297</v>
      </c>
      <c r="C73" s="186" t="s">
        <v>10</v>
      </c>
      <c r="D73" s="60">
        <v>20</v>
      </c>
      <c r="E73" s="41"/>
      <c r="F73" s="41">
        <f t="shared" si="0"/>
        <v>0</v>
      </c>
      <c r="G73" s="95">
        <v>0.23</v>
      </c>
      <c r="H73" s="20">
        <f t="shared" si="1"/>
        <v>0</v>
      </c>
      <c r="I73" s="184" t="s">
        <v>31</v>
      </c>
      <c r="J73" s="226"/>
    </row>
    <row r="74" spans="1:10" x14ac:dyDescent="0.25">
      <c r="A74" s="54">
        <f t="shared" si="2"/>
        <v>65</v>
      </c>
      <c r="B74" s="55" t="s">
        <v>298</v>
      </c>
      <c r="C74" s="186" t="s">
        <v>10</v>
      </c>
      <c r="D74" s="60">
        <v>20</v>
      </c>
      <c r="E74" s="41"/>
      <c r="F74" s="41">
        <f t="shared" si="0"/>
        <v>0</v>
      </c>
      <c r="G74" s="95">
        <v>0.23</v>
      </c>
      <c r="H74" s="20">
        <f t="shared" si="1"/>
        <v>0</v>
      </c>
      <c r="I74" s="184" t="s">
        <v>31</v>
      </c>
      <c r="J74" s="226"/>
    </row>
    <row r="75" spans="1:10" x14ac:dyDescent="0.25">
      <c r="A75" s="54">
        <f t="shared" si="2"/>
        <v>66</v>
      </c>
      <c r="B75" s="57" t="s">
        <v>165</v>
      </c>
      <c r="C75" s="186" t="s">
        <v>10</v>
      </c>
      <c r="D75" s="60">
        <v>5</v>
      </c>
      <c r="E75" s="41"/>
      <c r="F75" s="41">
        <f t="shared" ref="F75:F141" si="3">D75*E75</f>
        <v>0</v>
      </c>
      <c r="G75" s="95">
        <v>0.23</v>
      </c>
      <c r="H75" s="20">
        <f t="shared" ref="H75:H141" si="4">F75+F75*G75</f>
        <v>0</v>
      </c>
      <c r="I75" s="184" t="s">
        <v>31</v>
      </c>
      <c r="J75" s="226"/>
    </row>
    <row r="76" spans="1:10" x14ac:dyDescent="0.25">
      <c r="A76" s="54">
        <f t="shared" ref="A76:A139" si="5">A75+1</f>
        <v>67</v>
      </c>
      <c r="B76" s="56" t="s">
        <v>112</v>
      </c>
      <c r="C76" s="186" t="s">
        <v>10</v>
      </c>
      <c r="D76" s="60">
        <v>60</v>
      </c>
      <c r="E76" s="41"/>
      <c r="F76" s="41">
        <f t="shared" si="3"/>
        <v>0</v>
      </c>
      <c r="G76" s="95">
        <v>0.23</v>
      </c>
      <c r="H76" s="20">
        <f t="shared" si="4"/>
        <v>0</v>
      </c>
      <c r="I76" s="184" t="s">
        <v>31</v>
      </c>
      <c r="J76" s="226"/>
    </row>
    <row r="77" spans="1:10" ht="30" x14ac:dyDescent="0.25">
      <c r="A77" s="54">
        <f t="shared" si="5"/>
        <v>68</v>
      </c>
      <c r="B77" s="55" t="s">
        <v>299</v>
      </c>
      <c r="C77" s="186" t="s">
        <v>10</v>
      </c>
      <c r="D77" s="60">
        <v>10</v>
      </c>
      <c r="E77" s="41"/>
      <c r="F77" s="41">
        <f t="shared" si="3"/>
        <v>0</v>
      </c>
      <c r="G77" s="95">
        <v>0.23</v>
      </c>
      <c r="H77" s="20">
        <f t="shared" si="4"/>
        <v>0</v>
      </c>
      <c r="I77" s="184" t="s">
        <v>31</v>
      </c>
      <c r="J77" s="226"/>
    </row>
    <row r="78" spans="1:10" ht="30" x14ac:dyDescent="0.25">
      <c r="A78" s="54">
        <f t="shared" si="5"/>
        <v>69</v>
      </c>
      <c r="B78" s="55" t="s">
        <v>147</v>
      </c>
      <c r="C78" s="186" t="s">
        <v>10</v>
      </c>
      <c r="D78" s="60">
        <v>10</v>
      </c>
      <c r="E78" s="41"/>
      <c r="F78" s="41">
        <f t="shared" si="3"/>
        <v>0</v>
      </c>
      <c r="G78" s="95">
        <v>0.23</v>
      </c>
      <c r="H78" s="20">
        <f t="shared" si="4"/>
        <v>0</v>
      </c>
      <c r="I78" s="184" t="s">
        <v>31</v>
      </c>
      <c r="J78" s="226"/>
    </row>
    <row r="79" spans="1:10" x14ac:dyDescent="0.25">
      <c r="A79" s="54">
        <f t="shared" si="5"/>
        <v>70</v>
      </c>
      <c r="B79" s="55" t="s">
        <v>113</v>
      </c>
      <c r="C79" s="186" t="s">
        <v>10</v>
      </c>
      <c r="D79" s="60">
        <v>5</v>
      </c>
      <c r="E79" s="41"/>
      <c r="F79" s="41">
        <f t="shared" si="3"/>
        <v>0</v>
      </c>
      <c r="G79" s="95">
        <v>0.23</v>
      </c>
      <c r="H79" s="20">
        <f t="shared" si="4"/>
        <v>0</v>
      </c>
      <c r="I79" s="184" t="s">
        <v>31</v>
      </c>
      <c r="J79" s="226"/>
    </row>
    <row r="80" spans="1:10" x14ac:dyDescent="0.25">
      <c r="A80" s="54">
        <f t="shared" si="5"/>
        <v>71</v>
      </c>
      <c r="B80" s="55" t="s">
        <v>114</v>
      </c>
      <c r="C80" s="186" t="s">
        <v>10</v>
      </c>
      <c r="D80" s="60">
        <v>40</v>
      </c>
      <c r="E80" s="41"/>
      <c r="F80" s="41">
        <f t="shared" si="3"/>
        <v>0</v>
      </c>
      <c r="G80" s="95">
        <v>0.23</v>
      </c>
      <c r="H80" s="20">
        <f t="shared" si="4"/>
        <v>0</v>
      </c>
      <c r="I80" s="184" t="s">
        <v>31</v>
      </c>
      <c r="J80" s="226"/>
    </row>
    <row r="81" spans="1:10" ht="45" x14ac:dyDescent="0.25">
      <c r="A81" s="54">
        <f t="shared" si="5"/>
        <v>72</v>
      </c>
      <c r="B81" s="161" t="s">
        <v>300</v>
      </c>
      <c r="C81" s="191" t="s">
        <v>10</v>
      </c>
      <c r="D81" s="188">
        <v>6</v>
      </c>
      <c r="E81" s="105"/>
      <c r="F81" s="105">
        <f t="shared" si="3"/>
        <v>0</v>
      </c>
      <c r="G81" s="106">
        <v>0.23</v>
      </c>
      <c r="H81" s="107">
        <f t="shared" si="4"/>
        <v>0</v>
      </c>
      <c r="I81" s="189" t="s">
        <v>31</v>
      </c>
      <c r="J81" s="227"/>
    </row>
    <row r="82" spans="1:10" ht="45" x14ac:dyDescent="0.25">
      <c r="A82" s="54">
        <f t="shared" si="5"/>
        <v>73</v>
      </c>
      <c r="B82" s="161" t="s">
        <v>301</v>
      </c>
      <c r="C82" s="191" t="s">
        <v>10</v>
      </c>
      <c r="D82" s="188">
        <v>2</v>
      </c>
      <c r="E82" s="105"/>
      <c r="F82" s="105">
        <f t="shared" si="3"/>
        <v>0</v>
      </c>
      <c r="G82" s="106">
        <v>0.23</v>
      </c>
      <c r="H82" s="107">
        <f t="shared" si="4"/>
        <v>0</v>
      </c>
      <c r="I82" s="189" t="s">
        <v>31</v>
      </c>
      <c r="J82" s="227"/>
    </row>
    <row r="83" spans="1:10" x14ac:dyDescent="0.25">
      <c r="A83" s="54">
        <f t="shared" si="5"/>
        <v>74</v>
      </c>
      <c r="B83" s="55" t="s">
        <v>166</v>
      </c>
      <c r="C83" s="59" t="s">
        <v>10</v>
      </c>
      <c r="D83" s="60">
        <v>2</v>
      </c>
      <c r="E83" s="41"/>
      <c r="F83" s="41">
        <f t="shared" si="3"/>
        <v>0</v>
      </c>
      <c r="G83" s="95">
        <v>0.23</v>
      </c>
      <c r="H83" s="20">
        <f t="shared" si="4"/>
        <v>0</v>
      </c>
      <c r="I83" s="184" t="s">
        <v>31</v>
      </c>
      <c r="J83" s="226"/>
    </row>
    <row r="84" spans="1:10" x14ac:dyDescent="0.25">
      <c r="A84" s="54">
        <f t="shared" si="5"/>
        <v>75</v>
      </c>
      <c r="B84" s="55" t="s">
        <v>167</v>
      </c>
      <c r="C84" s="59" t="s">
        <v>10</v>
      </c>
      <c r="D84" s="60">
        <v>10</v>
      </c>
      <c r="E84" s="41"/>
      <c r="F84" s="41">
        <f t="shared" si="3"/>
        <v>0</v>
      </c>
      <c r="G84" s="95">
        <v>0.23</v>
      </c>
      <c r="H84" s="20">
        <f t="shared" si="4"/>
        <v>0</v>
      </c>
      <c r="I84" s="184" t="s">
        <v>31</v>
      </c>
      <c r="J84" s="226"/>
    </row>
    <row r="85" spans="1:10" x14ac:dyDescent="0.25">
      <c r="A85" s="54">
        <f t="shared" si="5"/>
        <v>76</v>
      </c>
      <c r="B85" s="56" t="s">
        <v>168</v>
      </c>
      <c r="C85" s="186" t="s">
        <v>10</v>
      </c>
      <c r="D85" s="60">
        <v>20</v>
      </c>
      <c r="E85" s="41"/>
      <c r="F85" s="41">
        <f t="shared" si="3"/>
        <v>0</v>
      </c>
      <c r="G85" s="95">
        <v>0.23</v>
      </c>
      <c r="H85" s="20">
        <f t="shared" si="4"/>
        <v>0</v>
      </c>
      <c r="I85" s="184" t="s">
        <v>31</v>
      </c>
      <c r="J85" s="226"/>
    </row>
    <row r="86" spans="1:10" ht="90" x14ac:dyDescent="0.25">
      <c r="A86" s="54">
        <f t="shared" si="5"/>
        <v>77</v>
      </c>
      <c r="B86" s="190" t="s">
        <v>302</v>
      </c>
      <c r="C86" s="187" t="s">
        <v>10</v>
      </c>
      <c r="D86" s="188">
        <v>3</v>
      </c>
      <c r="E86" s="105"/>
      <c r="F86" s="105">
        <f t="shared" si="3"/>
        <v>0</v>
      </c>
      <c r="G86" s="106">
        <v>0.23</v>
      </c>
      <c r="H86" s="107">
        <f t="shared" si="4"/>
        <v>0</v>
      </c>
      <c r="I86" s="189" t="s">
        <v>31</v>
      </c>
      <c r="J86" s="227"/>
    </row>
    <row r="87" spans="1:10" x14ac:dyDescent="0.25">
      <c r="A87" s="54">
        <f t="shared" si="5"/>
        <v>78</v>
      </c>
      <c r="B87" s="56" t="s">
        <v>169</v>
      </c>
      <c r="C87" s="186" t="s">
        <v>10</v>
      </c>
      <c r="D87" s="60">
        <v>2</v>
      </c>
      <c r="E87" s="41"/>
      <c r="F87" s="41">
        <f t="shared" si="3"/>
        <v>0</v>
      </c>
      <c r="G87" s="95">
        <v>0.23</v>
      </c>
      <c r="H87" s="20">
        <f t="shared" si="4"/>
        <v>0</v>
      </c>
      <c r="I87" s="184" t="s">
        <v>31</v>
      </c>
      <c r="J87" s="226"/>
    </row>
    <row r="88" spans="1:10" ht="17.25" x14ac:dyDescent="0.25">
      <c r="A88" s="54">
        <f t="shared" si="5"/>
        <v>79</v>
      </c>
      <c r="B88" s="55" t="s">
        <v>303</v>
      </c>
      <c r="C88" s="59" t="s">
        <v>143</v>
      </c>
      <c r="D88" s="60">
        <v>50</v>
      </c>
      <c r="E88" s="41"/>
      <c r="F88" s="41">
        <f t="shared" si="3"/>
        <v>0</v>
      </c>
      <c r="G88" s="95">
        <v>0.23</v>
      </c>
      <c r="H88" s="20">
        <f t="shared" si="4"/>
        <v>0</v>
      </c>
      <c r="I88" s="184" t="s">
        <v>31</v>
      </c>
      <c r="J88" s="226"/>
    </row>
    <row r="89" spans="1:10" ht="17.25" x14ac:dyDescent="0.25">
      <c r="A89" s="54">
        <f t="shared" si="5"/>
        <v>80</v>
      </c>
      <c r="B89" s="55" t="s">
        <v>304</v>
      </c>
      <c r="C89" s="186" t="s">
        <v>143</v>
      </c>
      <c r="D89" s="60">
        <v>50</v>
      </c>
      <c r="E89" s="41"/>
      <c r="F89" s="41">
        <f t="shared" si="3"/>
        <v>0</v>
      </c>
      <c r="G89" s="95">
        <v>0.23</v>
      </c>
      <c r="H89" s="20">
        <f t="shared" si="4"/>
        <v>0</v>
      </c>
      <c r="I89" s="184" t="s">
        <v>31</v>
      </c>
      <c r="J89" s="226"/>
    </row>
    <row r="90" spans="1:10" ht="17.25" x14ac:dyDescent="0.25">
      <c r="A90" s="54">
        <f t="shared" si="5"/>
        <v>81</v>
      </c>
      <c r="B90" s="55" t="s">
        <v>305</v>
      </c>
      <c r="C90" s="186" t="s">
        <v>143</v>
      </c>
      <c r="D90" s="60">
        <v>50</v>
      </c>
      <c r="E90" s="41"/>
      <c r="F90" s="41">
        <f t="shared" si="3"/>
        <v>0</v>
      </c>
      <c r="G90" s="95">
        <v>0.23</v>
      </c>
      <c r="H90" s="20">
        <f t="shared" si="4"/>
        <v>0</v>
      </c>
      <c r="I90" s="184" t="s">
        <v>31</v>
      </c>
      <c r="J90" s="226"/>
    </row>
    <row r="91" spans="1:10" x14ac:dyDescent="0.25">
      <c r="A91" s="54">
        <f t="shared" si="5"/>
        <v>82</v>
      </c>
      <c r="B91" s="58" t="s">
        <v>115</v>
      </c>
      <c r="C91" s="186" t="s">
        <v>143</v>
      </c>
      <c r="D91" s="60">
        <v>50</v>
      </c>
      <c r="E91" s="41"/>
      <c r="F91" s="41">
        <f t="shared" si="3"/>
        <v>0</v>
      </c>
      <c r="G91" s="95">
        <v>0.23</v>
      </c>
      <c r="H91" s="20">
        <f t="shared" si="4"/>
        <v>0</v>
      </c>
      <c r="I91" s="184" t="s">
        <v>31</v>
      </c>
      <c r="J91" s="226"/>
    </row>
    <row r="92" spans="1:10" ht="17.25" x14ac:dyDescent="0.25">
      <c r="A92" s="54">
        <f t="shared" si="5"/>
        <v>83</v>
      </c>
      <c r="B92" s="55" t="s">
        <v>306</v>
      </c>
      <c r="C92" s="186" t="s">
        <v>143</v>
      </c>
      <c r="D92" s="60">
        <v>100</v>
      </c>
      <c r="E92" s="41"/>
      <c r="F92" s="41">
        <f t="shared" si="3"/>
        <v>0</v>
      </c>
      <c r="G92" s="95">
        <v>0.23</v>
      </c>
      <c r="H92" s="20">
        <f t="shared" si="4"/>
        <v>0</v>
      </c>
      <c r="I92" s="184" t="s">
        <v>31</v>
      </c>
      <c r="J92" s="226"/>
    </row>
    <row r="93" spans="1:10" ht="17.25" x14ac:dyDescent="0.25">
      <c r="A93" s="54">
        <f t="shared" si="5"/>
        <v>84</v>
      </c>
      <c r="B93" s="55" t="s">
        <v>307</v>
      </c>
      <c r="C93" s="186" t="s">
        <v>143</v>
      </c>
      <c r="D93" s="60">
        <v>200</v>
      </c>
      <c r="E93" s="41"/>
      <c r="F93" s="41">
        <f t="shared" si="3"/>
        <v>0</v>
      </c>
      <c r="G93" s="95">
        <v>0.23</v>
      </c>
      <c r="H93" s="20">
        <f t="shared" si="4"/>
        <v>0</v>
      </c>
      <c r="I93" s="184" t="s">
        <v>31</v>
      </c>
      <c r="J93" s="226"/>
    </row>
    <row r="94" spans="1:10" ht="17.25" x14ac:dyDescent="0.25">
      <c r="A94" s="54">
        <f t="shared" si="5"/>
        <v>85</v>
      </c>
      <c r="B94" s="55" t="s">
        <v>308</v>
      </c>
      <c r="C94" s="59" t="s">
        <v>143</v>
      </c>
      <c r="D94" s="60">
        <v>400</v>
      </c>
      <c r="E94" s="41"/>
      <c r="F94" s="41">
        <f t="shared" si="3"/>
        <v>0</v>
      </c>
      <c r="G94" s="95">
        <v>0.23</v>
      </c>
      <c r="H94" s="20">
        <f t="shared" si="4"/>
        <v>0</v>
      </c>
      <c r="I94" s="184" t="s">
        <v>31</v>
      </c>
      <c r="J94" s="226"/>
    </row>
    <row r="95" spans="1:10" ht="17.25" x14ac:dyDescent="0.25">
      <c r="A95" s="54">
        <f t="shared" si="5"/>
        <v>86</v>
      </c>
      <c r="B95" s="55" t="s">
        <v>309</v>
      </c>
      <c r="C95" s="186" t="s">
        <v>143</v>
      </c>
      <c r="D95" s="60">
        <v>200</v>
      </c>
      <c r="E95" s="41"/>
      <c r="F95" s="41">
        <f t="shared" si="3"/>
        <v>0</v>
      </c>
      <c r="G95" s="95">
        <v>0.23</v>
      </c>
      <c r="H95" s="20">
        <f t="shared" si="4"/>
        <v>0</v>
      </c>
      <c r="I95" s="184" t="s">
        <v>31</v>
      </c>
      <c r="J95" s="226"/>
    </row>
    <row r="96" spans="1:10" x14ac:dyDescent="0.25">
      <c r="A96" s="54">
        <f t="shared" si="5"/>
        <v>87</v>
      </c>
      <c r="B96" s="56" t="s">
        <v>116</v>
      </c>
      <c r="C96" s="59" t="s">
        <v>143</v>
      </c>
      <c r="D96" s="60">
        <v>100</v>
      </c>
      <c r="E96" s="41"/>
      <c r="F96" s="41">
        <f t="shared" si="3"/>
        <v>0</v>
      </c>
      <c r="G96" s="95">
        <v>0.23</v>
      </c>
      <c r="H96" s="20">
        <f t="shared" si="4"/>
        <v>0</v>
      </c>
      <c r="I96" s="184" t="s">
        <v>31</v>
      </c>
      <c r="J96" s="226"/>
    </row>
    <row r="97" spans="1:10" x14ac:dyDescent="0.25">
      <c r="A97" s="54">
        <f t="shared" si="5"/>
        <v>88</v>
      </c>
      <c r="B97" s="56" t="s">
        <v>59</v>
      </c>
      <c r="C97" s="186" t="s">
        <v>10</v>
      </c>
      <c r="D97" s="60">
        <v>10</v>
      </c>
      <c r="E97" s="41"/>
      <c r="F97" s="41">
        <f t="shared" si="3"/>
        <v>0</v>
      </c>
      <c r="G97" s="95">
        <v>0.23</v>
      </c>
      <c r="H97" s="20">
        <f t="shared" si="4"/>
        <v>0</v>
      </c>
      <c r="I97" s="184" t="s">
        <v>31</v>
      </c>
      <c r="J97" s="226"/>
    </row>
    <row r="98" spans="1:10" ht="30" x14ac:dyDescent="0.25">
      <c r="A98" s="54">
        <f t="shared" si="5"/>
        <v>89</v>
      </c>
      <c r="B98" s="56" t="s">
        <v>170</v>
      </c>
      <c r="C98" s="186" t="s">
        <v>10</v>
      </c>
      <c r="D98" s="60">
        <v>2</v>
      </c>
      <c r="E98" s="41"/>
      <c r="F98" s="41">
        <f t="shared" si="3"/>
        <v>0</v>
      </c>
      <c r="G98" s="95">
        <v>0.23</v>
      </c>
      <c r="H98" s="20">
        <f t="shared" si="4"/>
        <v>0</v>
      </c>
      <c r="I98" s="184" t="s">
        <v>31</v>
      </c>
      <c r="J98" s="226"/>
    </row>
    <row r="99" spans="1:10" ht="90" x14ac:dyDescent="0.25">
      <c r="A99" s="54">
        <f t="shared" si="5"/>
        <v>90</v>
      </c>
      <c r="B99" s="161" t="s">
        <v>310</v>
      </c>
      <c r="C99" s="191" t="s">
        <v>10</v>
      </c>
      <c r="D99" s="188">
        <v>2</v>
      </c>
      <c r="E99" s="105"/>
      <c r="F99" s="105">
        <f t="shared" si="3"/>
        <v>0</v>
      </c>
      <c r="G99" s="106">
        <v>0.23</v>
      </c>
      <c r="H99" s="107">
        <f t="shared" si="4"/>
        <v>0</v>
      </c>
      <c r="I99" s="189" t="s">
        <v>31</v>
      </c>
      <c r="J99" s="227"/>
    </row>
    <row r="100" spans="1:10" ht="75" x14ac:dyDescent="0.25">
      <c r="A100" s="54">
        <f t="shared" si="5"/>
        <v>91</v>
      </c>
      <c r="B100" s="194" t="s">
        <v>311</v>
      </c>
      <c r="C100" s="191" t="s">
        <v>10</v>
      </c>
      <c r="D100" s="188">
        <v>2</v>
      </c>
      <c r="E100" s="105"/>
      <c r="F100" s="105">
        <f t="shared" si="3"/>
        <v>0</v>
      </c>
      <c r="G100" s="106">
        <v>0.23</v>
      </c>
      <c r="H100" s="107">
        <f t="shared" si="4"/>
        <v>0</v>
      </c>
      <c r="I100" s="189" t="s">
        <v>31</v>
      </c>
      <c r="J100" s="227"/>
    </row>
    <row r="101" spans="1:10" x14ac:dyDescent="0.25">
      <c r="A101" s="54">
        <f t="shared" si="5"/>
        <v>92</v>
      </c>
      <c r="B101" s="55" t="s">
        <v>117</v>
      </c>
      <c r="C101" s="186" t="s">
        <v>10</v>
      </c>
      <c r="D101" s="60">
        <v>20</v>
      </c>
      <c r="E101" s="41"/>
      <c r="F101" s="41">
        <f t="shared" si="3"/>
        <v>0</v>
      </c>
      <c r="G101" s="95">
        <v>0.23</v>
      </c>
      <c r="H101" s="20">
        <f t="shared" si="4"/>
        <v>0</v>
      </c>
      <c r="I101" s="184" t="s">
        <v>31</v>
      </c>
      <c r="J101" s="226"/>
    </row>
    <row r="102" spans="1:10" x14ac:dyDescent="0.25">
      <c r="A102" s="54">
        <f t="shared" si="5"/>
        <v>93</v>
      </c>
      <c r="B102" s="55" t="s">
        <v>118</v>
      </c>
      <c r="C102" s="186" t="s">
        <v>10</v>
      </c>
      <c r="D102" s="60">
        <v>20</v>
      </c>
      <c r="E102" s="41"/>
      <c r="F102" s="41">
        <f t="shared" si="3"/>
        <v>0</v>
      </c>
      <c r="G102" s="95">
        <v>0.23</v>
      </c>
      <c r="H102" s="20">
        <f t="shared" si="4"/>
        <v>0</v>
      </c>
      <c r="I102" s="184" t="s">
        <v>31</v>
      </c>
      <c r="J102" s="226"/>
    </row>
    <row r="103" spans="1:10" x14ac:dyDescent="0.25">
      <c r="A103" s="54">
        <f t="shared" si="5"/>
        <v>94</v>
      </c>
      <c r="B103" s="55" t="s">
        <v>171</v>
      </c>
      <c r="C103" s="59" t="s">
        <v>10</v>
      </c>
      <c r="D103" s="60">
        <v>2</v>
      </c>
      <c r="E103" s="41"/>
      <c r="F103" s="41">
        <f t="shared" si="3"/>
        <v>0</v>
      </c>
      <c r="G103" s="95">
        <v>0.23</v>
      </c>
      <c r="H103" s="20">
        <f t="shared" si="4"/>
        <v>0</v>
      </c>
      <c r="I103" s="184" t="s">
        <v>31</v>
      </c>
      <c r="J103" s="226"/>
    </row>
    <row r="104" spans="1:10" x14ac:dyDescent="0.25">
      <c r="A104" s="54">
        <f t="shared" si="5"/>
        <v>95</v>
      </c>
      <c r="B104" s="55" t="s">
        <v>119</v>
      </c>
      <c r="C104" s="59" t="s">
        <v>10</v>
      </c>
      <c r="D104" s="60">
        <v>20</v>
      </c>
      <c r="E104" s="41"/>
      <c r="F104" s="41">
        <f t="shared" si="3"/>
        <v>0</v>
      </c>
      <c r="G104" s="95">
        <v>0.23</v>
      </c>
      <c r="H104" s="20">
        <f t="shared" si="4"/>
        <v>0</v>
      </c>
      <c r="I104" s="184" t="s">
        <v>31</v>
      </c>
      <c r="J104" s="226"/>
    </row>
    <row r="105" spans="1:10" ht="60" x14ac:dyDescent="0.25">
      <c r="A105" s="54">
        <f t="shared" si="5"/>
        <v>96</v>
      </c>
      <c r="B105" s="190" t="s">
        <v>312</v>
      </c>
      <c r="C105" s="187" t="s">
        <v>10</v>
      </c>
      <c r="D105" s="188">
        <v>10</v>
      </c>
      <c r="E105" s="105"/>
      <c r="F105" s="105">
        <f t="shared" si="3"/>
        <v>0</v>
      </c>
      <c r="G105" s="106">
        <v>0.23</v>
      </c>
      <c r="H105" s="107">
        <f t="shared" si="4"/>
        <v>0</v>
      </c>
      <c r="I105" s="189" t="s">
        <v>31</v>
      </c>
      <c r="J105" s="227"/>
    </row>
    <row r="106" spans="1:10" ht="90" x14ac:dyDescent="0.25">
      <c r="A106" s="54">
        <f t="shared" si="5"/>
        <v>97</v>
      </c>
      <c r="B106" s="190" t="s">
        <v>313</v>
      </c>
      <c r="C106" s="187" t="s">
        <v>10</v>
      </c>
      <c r="D106" s="188">
        <v>3</v>
      </c>
      <c r="E106" s="105"/>
      <c r="F106" s="105">
        <f t="shared" si="3"/>
        <v>0</v>
      </c>
      <c r="G106" s="106">
        <v>0.23</v>
      </c>
      <c r="H106" s="107">
        <f t="shared" si="4"/>
        <v>0</v>
      </c>
      <c r="I106" s="189" t="s">
        <v>31</v>
      </c>
      <c r="J106" s="227"/>
    </row>
    <row r="107" spans="1:10" ht="75" x14ac:dyDescent="0.25">
      <c r="A107" s="54">
        <f t="shared" si="5"/>
        <v>98</v>
      </c>
      <c r="B107" s="190" t="s">
        <v>314</v>
      </c>
      <c r="C107" s="187" t="s">
        <v>10</v>
      </c>
      <c r="D107" s="188">
        <v>5</v>
      </c>
      <c r="E107" s="105"/>
      <c r="F107" s="105">
        <f t="shared" si="3"/>
        <v>0</v>
      </c>
      <c r="G107" s="106">
        <v>0.23</v>
      </c>
      <c r="H107" s="107">
        <f t="shared" si="4"/>
        <v>0</v>
      </c>
      <c r="I107" s="189" t="s">
        <v>31</v>
      </c>
      <c r="J107" s="227"/>
    </row>
    <row r="108" spans="1:10" x14ac:dyDescent="0.25">
      <c r="A108" s="54">
        <f t="shared" si="5"/>
        <v>99</v>
      </c>
      <c r="B108" s="58" t="s">
        <v>172</v>
      </c>
      <c r="C108" s="186" t="s">
        <v>10</v>
      </c>
      <c r="D108" s="60">
        <v>4</v>
      </c>
      <c r="E108" s="41"/>
      <c r="F108" s="41">
        <f t="shared" si="3"/>
        <v>0</v>
      </c>
      <c r="G108" s="95">
        <v>0.23</v>
      </c>
      <c r="H108" s="20">
        <f t="shared" si="4"/>
        <v>0</v>
      </c>
      <c r="I108" s="184" t="s">
        <v>31</v>
      </c>
      <c r="J108" s="226"/>
    </row>
    <row r="109" spans="1:10" x14ac:dyDescent="0.25">
      <c r="A109" s="54">
        <f t="shared" si="5"/>
        <v>100</v>
      </c>
      <c r="B109" s="58" t="s">
        <v>173</v>
      </c>
      <c r="C109" s="186" t="s">
        <v>10</v>
      </c>
      <c r="D109" s="60">
        <v>4</v>
      </c>
      <c r="E109" s="41"/>
      <c r="F109" s="41">
        <f t="shared" si="3"/>
        <v>0</v>
      </c>
      <c r="G109" s="95">
        <v>0.23</v>
      </c>
      <c r="H109" s="20">
        <f t="shared" si="4"/>
        <v>0</v>
      </c>
      <c r="I109" s="184" t="s">
        <v>31</v>
      </c>
      <c r="J109" s="226"/>
    </row>
    <row r="110" spans="1:10" x14ac:dyDescent="0.25">
      <c r="A110" s="54">
        <f t="shared" si="5"/>
        <v>101</v>
      </c>
      <c r="B110" s="58" t="s">
        <v>174</v>
      </c>
      <c r="C110" s="186" t="s">
        <v>10</v>
      </c>
      <c r="D110" s="60">
        <v>4</v>
      </c>
      <c r="E110" s="41"/>
      <c r="F110" s="41">
        <f t="shared" si="3"/>
        <v>0</v>
      </c>
      <c r="G110" s="95">
        <v>0.23</v>
      </c>
      <c r="H110" s="20">
        <f t="shared" si="4"/>
        <v>0</v>
      </c>
      <c r="I110" s="184" t="s">
        <v>31</v>
      </c>
      <c r="J110" s="226"/>
    </row>
    <row r="111" spans="1:10" ht="60" x14ac:dyDescent="0.25">
      <c r="A111" s="54">
        <f t="shared" si="5"/>
        <v>102</v>
      </c>
      <c r="B111" s="190" t="s">
        <v>315</v>
      </c>
      <c r="C111" s="187" t="s">
        <v>10</v>
      </c>
      <c r="D111" s="188">
        <v>5</v>
      </c>
      <c r="E111" s="105"/>
      <c r="F111" s="105">
        <f t="shared" si="3"/>
        <v>0</v>
      </c>
      <c r="G111" s="106">
        <v>0.23</v>
      </c>
      <c r="H111" s="107">
        <f t="shared" si="4"/>
        <v>0</v>
      </c>
      <c r="I111" s="189" t="s">
        <v>31</v>
      </c>
      <c r="J111" s="227"/>
    </row>
    <row r="112" spans="1:10" x14ac:dyDescent="0.25">
      <c r="A112" s="54">
        <f t="shared" si="5"/>
        <v>103</v>
      </c>
      <c r="B112" s="56" t="s">
        <v>175</v>
      </c>
      <c r="C112" s="186" t="s">
        <v>10</v>
      </c>
      <c r="D112" s="60">
        <v>3</v>
      </c>
      <c r="E112" s="41"/>
      <c r="F112" s="41">
        <f t="shared" si="3"/>
        <v>0</v>
      </c>
      <c r="G112" s="95">
        <v>0.23</v>
      </c>
      <c r="H112" s="20">
        <f t="shared" si="4"/>
        <v>0</v>
      </c>
      <c r="I112" s="184" t="s">
        <v>31</v>
      </c>
      <c r="J112" s="226"/>
    </row>
    <row r="113" spans="1:10" ht="45" x14ac:dyDescent="0.25">
      <c r="A113" s="54">
        <f t="shared" si="5"/>
        <v>104</v>
      </c>
      <c r="B113" s="55" t="s">
        <v>316</v>
      </c>
      <c r="C113" s="186" t="s">
        <v>10</v>
      </c>
      <c r="D113" s="60">
        <v>4</v>
      </c>
      <c r="E113" s="41"/>
      <c r="F113" s="41">
        <f t="shared" si="3"/>
        <v>0</v>
      </c>
      <c r="G113" s="95">
        <v>0.23</v>
      </c>
      <c r="H113" s="20">
        <f t="shared" si="4"/>
        <v>0</v>
      </c>
      <c r="I113" s="184" t="s">
        <v>31</v>
      </c>
      <c r="J113" s="226"/>
    </row>
    <row r="114" spans="1:10" x14ac:dyDescent="0.25">
      <c r="A114" s="54">
        <f t="shared" si="5"/>
        <v>105</v>
      </c>
      <c r="B114" s="56" t="s">
        <v>120</v>
      </c>
      <c r="C114" s="59" t="s">
        <v>10</v>
      </c>
      <c r="D114" s="60">
        <v>50</v>
      </c>
      <c r="E114" s="41"/>
      <c r="F114" s="41">
        <f t="shared" si="3"/>
        <v>0</v>
      </c>
      <c r="G114" s="95">
        <v>0.23</v>
      </c>
      <c r="H114" s="20">
        <f t="shared" si="4"/>
        <v>0</v>
      </c>
      <c r="I114" s="184" t="s">
        <v>31</v>
      </c>
      <c r="J114" s="226"/>
    </row>
    <row r="115" spans="1:10" x14ac:dyDescent="0.25">
      <c r="A115" s="54">
        <f t="shared" si="5"/>
        <v>106</v>
      </c>
      <c r="B115" s="56" t="s">
        <v>176</v>
      </c>
      <c r="C115" s="186" t="s">
        <v>10</v>
      </c>
      <c r="D115" s="60">
        <v>60</v>
      </c>
      <c r="E115" s="41"/>
      <c r="F115" s="41">
        <f t="shared" si="3"/>
        <v>0</v>
      </c>
      <c r="G115" s="95">
        <v>0.23</v>
      </c>
      <c r="H115" s="20">
        <f t="shared" si="4"/>
        <v>0</v>
      </c>
      <c r="I115" s="184" t="s">
        <v>31</v>
      </c>
      <c r="J115" s="226"/>
    </row>
    <row r="116" spans="1:10" x14ac:dyDescent="0.25">
      <c r="A116" s="54">
        <f t="shared" si="5"/>
        <v>107</v>
      </c>
      <c r="B116" s="56" t="s">
        <v>177</v>
      </c>
      <c r="C116" s="186" t="s">
        <v>10</v>
      </c>
      <c r="D116" s="60">
        <v>40</v>
      </c>
      <c r="E116" s="41"/>
      <c r="F116" s="41">
        <f t="shared" si="3"/>
        <v>0</v>
      </c>
      <c r="G116" s="95">
        <v>0.23</v>
      </c>
      <c r="H116" s="20">
        <f t="shared" si="4"/>
        <v>0</v>
      </c>
      <c r="I116" s="184" t="s">
        <v>31</v>
      </c>
      <c r="J116" s="226"/>
    </row>
    <row r="117" spans="1:10" x14ac:dyDescent="0.25">
      <c r="A117" s="54">
        <f t="shared" si="5"/>
        <v>108</v>
      </c>
      <c r="B117" s="56" t="s">
        <v>178</v>
      </c>
      <c r="C117" s="59" t="s">
        <v>10</v>
      </c>
      <c r="D117" s="60">
        <v>20</v>
      </c>
      <c r="E117" s="41"/>
      <c r="F117" s="41">
        <f t="shared" si="3"/>
        <v>0</v>
      </c>
      <c r="G117" s="95">
        <v>0.23</v>
      </c>
      <c r="H117" s="20">
        <f t="shared" si="4"/>
        <v>0</v>
      </c>
      <c r="I117" s="184" t="s">
        <v>31</v>
      </c>
      <c r="J117" s="226"/>
    </row>
    <row r="118" spans="1:10" x14ac:dyDescent="0.25">
      <c r="A118" s="54">
        <f t="shared" si="5"/>
        <v>109</v>
      </c>
      <c r="B118" s="55" t="s">
        <v>121</v>
      </c>
      <c r="C118" s="59" t="s">
        <v>10</v>
      </c>
      <c r="D118" s="60">
        <v>80</v>
      </c>
      <c r="E118" s="41"/>
      <c r="F118" s="41">
        <f t="shared" si="3"/>
        <v>0</v>
      </c>
      <c r="G118" s="95">
        <v>0.23</v>
      </c>
      <c r="H118" s="20">
        <f t="shared" si="4"/>
        <v>0</v>
      </c>
      <c r="I118" s="184" t="s">
        <v>31</v>
      </c>
      <c r="J118" s="226"/>
    </row>
    <row r="119" spans="1:10" x14ac:dyDescent="0.25">
      <c r="A119" s="54">
        <f t="shared" si="5"/>
        <v>110</v>
      </c>
      <c r="B119" s="55" t="s">
        <v>122</v>
      </c>
      <c r="C119" s="59" t="s">
        <v>10</v>
      </c>
      <c r="D119" s="60">
        <v>150</v>
      </c>
      <c r="E119" s="41"/>
      <c r="F119" s="41">
        <f t="shared" si="3"/>
        <v>0</v>
      </c>
      <c r="G119" s="95">
        <v>0.23</v>
      </c>
      <c r="H119" s="20">
        <f t="shared" si="4"/>
        <v>0</v>
      </c>
      <c r="I119" s="184" t="s">
        <v>31</v>
      </c>
      <c r="J119" s="226"/>
    </row>
    <row r="120" spans="1:10" x14ac:dyDescent="0.25">
      <c r="A120" s="54">
        <f t="shared" si="5"/>
        <v>111</v>
      </c>
      <c r="B120" s="55" t="s">
        <v>123</v>
      </c>
      <c r="C120" s="59" t="s">
        <v>10</v>
      </c>
      <c r="D120" s="60">
        <v>50</v>
      </c>
      <c r="E120" s="41"/>
      <c r="F120" s="41">
        <f t="shared" si="3"/>
        <v>0</v>
      </c>
      <c r="G120" s="95">
        <v>0.23</v>
      </c>
      <c r="H120" s="20">
        <f t="shared" si="4"/>
        <v>0</v>
      </c>
      <c r="I120" s="184" t="s">
        <v>31</v>
      </c>
      <c r="J120" s="226"/>
    </row>
    <row r="121" spans="1:10" x14ac:dyDescent="0.25">
      <c r="A121" s="54">
        <f t="shared" si="5"/>
        <v>112</v>
      </c>
      <c r="B121" s="55" t="s">
        <v>124</v>
      </c>
      <c r="C121" s="59" t="s">
        <v>10</v>
      </c>
      <c r="D121" s="60">
        <v>200</v>
      </c>
      <c r="E121" s="41"/>
      <c r="F121" s="41">
        <f t="shared" si="3"/>
        <v>0</v>
      </c>
      <c r="G121" s="95">
        <v>0.23</v>
      </c>
      <c r="H121" s="20">
        <f t="shared" si="4"/>
        <v>0</v>
      </c>
      <c r="I121" s="184" t="s">
        <v>31</v>
      </c>
      <c r="J121" s="226"/>
    </row>
    <row r="122" spans="1:10" x14ac:dyDescent="0.25">
      <c r="A122" s="54">
        <f t="shared" si="5"/>
        <v>113</v>
      </c>
      <c r="B122" s="56" t="s">
        <v>125</v>
      </c>
      <c r="C122" s="186" t="s">
        <v>10</v>
      </c>
      <c r="D122" s="60">
        <v>200</v>
      </c>
      <c r="E122" s="41"/>
      <c r="F122" s="41">
        <f t="shared" si="3"/>
        <v>0</v>
      </c>
      <c r="G122" s="95">
        <v>0.23</v>
      </c>
      <c r="H122" s="20">
        <f t="shared" si="4"/>
        <v>0</v>
      </c>
      <c r="I122" s="184" t="s">
        <v>31</v>
      </c>
      <c r="J122" s="226"/>
    </row>
    <row r="123" spans="1:10" x14ac:dyDescent="0.25">
      <c r="A123" s="54">
        <f t="shared" si="5"/>
        <v>114</v>
      </c>
      <c r="B123" s="55" t="s">
        <v>126</v>
      </c>
      <c r="C123" s="186" t="s">
        <v>10</v>
      </c>
      <c r="D123" s="60">
        <v>200</v>
      </c>
      <c r="E123" s="41"/>
      <c r="F123" s="41">
        <f t="shared" si="3"/>
        <v>0</v>
      </c>
      <c r="G123" s="95">
        <v>0.23</v>
      </c>
      <c r="H123" s="20">
        <f t="shared" si="4"/>
        <v>0</v>
      </c>
      <c r="I123" s="184" t="s">
        <v>31</v>
      </c>
      <c r="J123" s="226"/>
    </row>
    <row r="124" spans="1:10" x14ac:dyDescent="0.25">
      <c r="A124" s="54">
        <f t="shared" si="5"/>
        <v>115</v>
      </c>
      <c r="B124" s="55" t="s">
        <v>127</v>
      </c>
      <c r="C124" s="186" t="s">
        <v>10</v>
      </c>
      <c r="D124" s="60">
        <v>800</v>
      </c>
      <c r="E124" s="41"/>
      <c r="F124" s="41">
        <f t="shared" si="3"/>
        <v>0</v>
      </c>
      <c r="G124" s="95">
        <v>0.23</v>
      </c>
      <c r="H124" s="20">
        <f t="shared" si="4"/>
        <v>0</v>
      </c>
      <c r="I124" s="184" t="s">
        <v>31</v>
      </c>
      <c r="J124" s="226"/>
    </row>
    <row r="125" spans="1:10" x14ac:dyDescent="0.25">
      <c r="A125" s="54">
        <f t="shared" si="5"/>
        <v>116</v>
      </c>
      <c r="B125" s="55" t="s">
        <v>128</v>
      </c>
      <c r="C125" s="186" t="s">
        <v>10</v>
      </c>
      <c r="D125" s="60">
        <v>400</v>
      </c>
      <c r="E125" s="41"/>
      <c r="F125" s="41">
        <f t="shared" si="3"/>
        <v>0</v>
      </c>
      <c r="G125" s="95">
        <v>0.23</v>
      </c>
      <c r="H125" s="20">
        <f t="shared" si="4"/>
        <v>0</v>
      </c>
      <c r="I125" s="184" t="s">
        <v>31</v>
      </c>
      <c r="J125" s="226"/>
    </row>
    <row r="126" spans="1:10" x14ac:dyDescent="0.25">
      <c r="A126" s="54">
        <f t="shared" si="5"/>
        <v>117</v>
      </c>
      <c r="B126" s="56" t="s">
        <v>65</v>
      </c>
      <c r="C126" s="186" t="s">
        <v>10</v>
      </c>
      <c r="D126" s="60">
        <v>500</v>
      </c>
      <c r="E126" s="41"/>
      <c r="F126" s="41">
        <f t="shared" si="3"/>
        <v>0</v>
      </c>
      <c r="G126" s="95">
        <v>0.23</v>
      </c>
      <c r="H126" s="20">
        <f t="shared" si="4"/>
        <v>0</v>
      </c>
      <c r="I126" s="184" t="s">
        <v>31</v>
      </c>
      <c r="J126" s="226"/>
    </row>
    <row r="127" spans="1:10" x14ac:dyDescent="0.25">
      <c r="A127" s="54">
        <f t="shared" si="5"/>
        <v>118</v>
      </c>
      <c r="B127" s="55" t="s">
        <v>129</v>
      </c>
      <c r="C127" s="186" t="s">
        <v>10</v>
      </c>
      <c r="D127" s="60">
        <v>200</v>
      </c>
      <c r="E127" s="41"/>
      <c r="F127" s="41">
        <f t="shared" si="3"/>
        <v>0</v>
      </c>
      <c r="G127" s="95">
        <v>0.23</v>
      </c>
      <c r="H127" s="20">
        <f t="shared" si="4"/>
        <v>0</v>
      </c>
      <c r="I127" s="184" t="s">
        <v>31</v>
      </c>
      <c r="J127" s="226"/>
    </row>
    <row r="128" spans="1:10" x14ac:dyDescent="0.25">
      <c r="A128" s="54">
        <f t="shared" si="5"/>
        <v>119</v>
      </c>
      <c r="B128" s="58" t="s">
        <v>179</v>
      </c>
      <c r="C128" s="186" t="s">
        <v>10</v>
      </c>
      <c r="D128" s="60">
        <v>300</v>
      </c>
      <c r="E128" s="41"/>
      <c r="F128" s="41">
        <f t="shared" si="3"/>
        <v>0</v>
      </c>
      <c r="G128" s="95">
        <v>0.23</v>
      </c>
      <c r="H128" s="20">
        <f t="shared" si="4"/>
        <v>0</v>
      </c>
      <c r="I128" s="184" t="s">
        <v>31</v>
      </c>
      <c r="J128" s="226"/>
    </row>
    <row r="129" spans="1:10" x14ac:dyDescent="0.25">
      <c r="A129" s="54">
        <f t="shared" si="5"/>
        <v>120</v>
      </c>
      <c r="B129" s="55" t="s">
        <v>130</v>
      </c>
      <c r="C129" s="59" t="s">
        <v>10</v>
      </c>
      <c r="D129" s="60">
        <v>15</v>
      </c>
      <c r="E129" s="41"/>
      <c r="F129" s="41">
        <f t="shared" si="3"/>
        <v>0</v>
      </c>
      <c r="G129" s="95">
        <v>0.23</v>
      </c>
      <c r="H129" s="20">
        <f t="shared" si="4"/>
        <v>0</v>
      </c>
      <c r="I129" s="184" t="s">
        <v>31</v>
      </c>
      <c r="J129" s="226"/>
    </row>
    <row r="130" spans="1:10" x14ac:dyDescent="0.25">
      <c r="A130" s="54">
        <f t="shared" si="5"/>
        <v>121</v>
      </c>
      <c r="B130" s="55" t="s">
        <v>131</v>
      </c>
      <c r="C130" s="59" t="s">
        <v>10</v>
      </c>
      <c r="D130" s="60">
        <v>20</v>
      </c>
      <c r="E130" s="41"/>
      <c r="F130" s="41">
        <f t="shared" si="3"/>
        <v>0</v>
      </c>
      <c r="G130" s="95">
        <v>0.23</v>
      </c>
      <c r="H130" s="20">
        <f t="shared" si="4"/>
        <v>0</v>
      </c>
      <c r="I130" s="184" t="s">
        <v>31</v>
      </c>
      <c r="J130" s="226"/>
    </row>
    <row r="131" spans="1:10" x14ac:dyDescent="0.25">
      <c r="A131" s="54">
        <f t="shared" si="5"/>
        <v>122</v>
      </c>
      <c r="B131" s="55" t="s">
        <v>180</v>
      </c>
      <c r="C131" s="59" t="s">
        <v>10</v>
      </c>
      <c r="D131" s="60">
        <v>5</v>
      </c>
      <c r="E131" s="41"/>
      <c r="F131" s="41">
        <f t="shared" si="3"/>
        <v>0</v>
      </c>
      <c r="G131" s="95">
        <v>0.23</v>
      </c>
      <c r="H131" s="20">
        <f t="shared" si="4"/>
        <v>0</v>
      </c>
      <c r="I131" s="184" t="s">
        <v>31</v>
      </c>
      <c r="J131" s="226"/>
    </row>
    <row r="132" spans="1:10" x14ac:dyDescent="0.25">
      <c r="A132" s="54">
        <f t="shared" si="5"/>
        <v>123</v>
      </c>
      <c r="B132" s="56" t="s">
        <v>181</v>
      </c>
      <c r="C132" s="59" t="s">
        <v>10</v>
      </c>
      <c r="D132" s="60">
        <v>10</v>
      </c>
      <c r="E132" s="41"/>
      <c r="F132" s="41">
        <f t="shared" si="3"/>
        <v>0</v>
      </c>
      <c r="G132" s="95">
        <v>0.23</v>
      </c>
      <c r="H132" s="20">
        <f t="shared" si="4"/>
        <v>0</v>
      </c>
      <c r="I132" s="184" t="s">
        <v>31</v>
      </c>
      <c r="J132" s="226"/>
    </row>
    <row r="133" spans="1:10" ht="60" x14ac:dyDescent="0.25">
      <c r="A133" s="54">
        <f t="shared" si="5"/>
        <v>124</v>
      </c>
      <c r="B133" s="161" t="s">
        <v>317</v>
      </c>
      <c r="C133" s="191" t="s">
        <v>10</v>
      </c>
      <c r="D133" s="188">
        <v>3</v>
      </c>
      <c r="E133" s="105"/>
      <c r="F133" s="105">
        <f t="shared" si="3"/>
        <v>0</v>
      </c>
      <c r="G133" s="106">
        <v>0.23</v>
      </c>
      <c r="H133" s="107">
        <f t="shared" si="4"/>
        <v>0</v>
      </c>
      <c r="I133" s="189" t="s">
        <v>31</v>
      </c>
      <c r="J133" s="227"/>
    </row>
    <row r="134" spans="1:10" ht="45" x14ac:dyDescent="0.25">
      <c r="A134" s="54">
        <f t="shared" si="5"/>
        <v>125</v>
      </c>
      <c r="B134" s="161" t="s">
        <v>318</v>
      </c>
      <c r="C134" s="191" t="s">
        <v>10</v>
      </c>
      <c r="D134" s="188">
        <v>3</v>
      </c>
      <c r="E134" s="105"/>
      <c r="F134" s="105">
        <f t="shared" si="3"/>
        <v>0</v>
      </c>
      <c r="G134" s="106">
        <v>0.23</v>
      </c>
      <c r="H134" s="107">
        <f t="shared" si="4"/>
        <v>0</v>
      </c>
      <c r="I134" s="189" t="s">
        <v>31</v>
      </c>
      <c r="J134" s="227"/>
    </row>
    <row r="135" spans="1:10" x14ac:dyDescent="0.25">
      <c r="A135" s="54">
        <f t="shared" si="5"/>
        <v>126</v>
      </c>
      <c r="B135" s="55" t="s">
        <v>132</v>
      </c>
      <c r="C135" s="59" t="s">
        <v>10</v>
      </c>
      <c r="D135" s="60">
        <v>20</v>
      </c>
      <c r="E135" s="41"/>
      <c r="F135" s="41">
        <f t="shared" si="3"/>
        <v>0</v>
      </c>
      <c r="G135" s="95">
        <v>0.23</v>
      </c>
      <c r="H135" s="20">
        <f t="shared" si="4"/>
        <v>0</v>
      </c>
      <c r="I135" s="184" t="s">
        <v>31</v>
      </c>
      <c r="J135" s="226"/>
    </row>
    <row r="136" spans="1:10" x14ac:dyDescent="0.25">
      <c r="A136" s="54">
        <f t="shared" si="5"/>
        <v>127</v>
      </c>
      <c r="B136" s="55" t="s">
        <v>133</v>
      </c>
      <c r="C136" s="59" t="s">
        <v>10</v>
      </c>
      <c r="D136" s="60">
        <v>30</v>
      </c>
      <c r="E136" s="41"/>
      <c r="F136" s="41">
        <f t="shared" si="3"/>
        <v>0</v>
      </c>
      <c r="G136" s="95">
        <v>0.23</v>
      </c>
      <c r="H136" s="20">
        <f t="shared" si="4"/>
        <v>0</v>
      </c>
      <c r="I136" s="184" t="s">
        <v>31</v>
      </c>
      <c r="J136" s="226"/>
    </row>
    <row r="137" spans="1:10" x14ac:dyDescent="0.25">
      <c r="A137" s="54">
        <f t="shared" si="5"/>
        <v>128</v>
      </c>
      <c r="B137" s="55" t="s">
        <v>182</v>
      </c>
      <c r="C137" s="186" t="s">
        <v>10</v>
      </c>
      <c r="D137" s="60">
        <v>150</v>
      </c>
      <c r="E137" s="41"/>
      <c r="F137" s="41">
        <f t="shared" si="3"/>
        <v>0</v>
      </c>
      <c r="G137" s="95">
        <v>0.23</v>
      </c>
      <c r="H137" s="20">
        <f t="shared" si="4"/>
        <v>0</v>
      </c>
      <c r="I137" s="184" t="s">
        <v>31</v>
      </c>
      <c r="J137" s="226"/>
    </row>
    <row r="138" spans="1:10" x14ac:dyDescent="0.25">
      <c r="A138" s="54">
        <f t="shared" si="5"/>
        <v>129</v>
      </c>
      <c r="B138" s="55" t="s">
        <v>183</v>
      </c>
      <c r="C138" s="186" t="s">
        <v>10</v>
      </c>
      <c r="D138" s="60">
        <v>120</v>
      </c>
      <c r="E138" s="41"/>
      <c r="F138" s="41">
        <f t="shared" si="3"/>
        <v>0</v>
      </c>
      <c r="G138" s="95">
        <v>0.23</v>
      </c>
      <c r="H138" s="20">
        <f t="shared" si="4"/>
        <v>0</v>
      </c>
      <c r="I138" s="184" t="s">
        <v>31</v>
      </c>
      <c r="J138" s="226"/>
    </row>
    <row r="139" spans="1:10" x14ac:dyDescent="0.25">
      <c r="A139" s="54">
        <f t="shared" si="5"/>
        <v>130</v>
      </c>
      <c r="B139" s="55" t="s">
        <v>184</v>
      </c>
      <c r="C139" s="186" t="s">
        <v>10</v>
      </c>
      <c r="D139" s="60">
        <v>20</v>
      </c>
      <c r="E139" s="41"/>
      <c r="F139" s="41">
        <f t="shared" si="3"/>
        <v>0</v>
      </c>
      <c r="G139" s="95">
        <v>0.23</v>
      </c>
      <c r="H139" s="20">
        <f t="shared" si="4"/>
        <v>0</v>
      </c>
      <c r="I139" s="184" t="s">
        <v>31</v>
      </c>
      <c r="J139" s="226"/>
    </row>
    <row r="140" spans="1:10" x14ac:dyDescent="0.25">
      <c r="A140" s="54">
        <f t="shared" ref="A140:A184" si="6">A139+1</f>
        <v>131</v>
      </c>
      <c r="B140" s="55" t="s">
        <v>185</v>
      </c>
      <c r="C140" s="186" t="s">
        <v>10</v>
      </c>
      <c r="D140" s="60">
        <v>30</v>
      </c>
      <c r="E140" s="41"/>
      <c r="F140" s="41">
        <f t="shared" si="3"/>
        <v>0</v>
      </c>
      <c r="G140" s="95">
        <v>0.23</v>
      </c>
      <c r="H140" s="20">
        <f t="shared" si="4"/>
        <v>0</v>
      </c>
      <c r="I140" s="184" t="s">
        <v>31</v>
      </c>
      <c r="J140" s="226"/>
    </row>
    <row r="141" spans="1:10" x14ac:dyDescent="0.25">
      <c r="A141" s="54">
        <f t="shared" si="6"/>
        <v>132</v>
      </c>
      <c r="B141" s="55" t="s">
        <v>186</v>
      </c>
      <c r="C141" s="186" t="s">
        <v>10</v>
      </c>
      <c r="D141" s="60">
        <v>50</v>
      </c>
      <c r="E141" s="41"/>
      <c r="F141" s="41">
        <f t="shared" si="3"/>
        <v>0</v>
      </c>
      <c r="G141" s="95">
        <v>0.23</v>
      </c>
      <c r="H141" s="20">
        <f t="shared" si="4"/>
        <v>0</v>
      </c>
      <c r="I141" s="184" t="s">
        <v>31</v>
      </c>
      <c r="J141" s="226"/>
    </row>
    <row r="142" spans="1:10" x14ac:dyDescent="0.25">
      <c r="A142" s="54">
        <f t="shared" si="6"/>
        <v>133</v>
      </c>
      <c r="B142" s="55" t="s">
        <v>134</v>
      </c>
      <c r="C142" s="186" t="s">
        <v>10</v>
      </c>
      <c r="D142" s="60">
        <v>20</v>
      </c>
      <c r="E142" s="41"/>
      <c r="F142" s="41">
        <f t="shared" ref="F142:F184" si="7">D142*E142</f>
        <v>0</v>
      </c>
      <c r="G142" s="95">
        <v>0.23</v>
      </c>
      <c r="H142" s="20">
        <f t="shared" ref="H142:H184" si="8">F142+F142*G142</f>
        <v>0</v>
      </c>
      <c r="I142" s="184" t="s">
        <v>31</v>
      </c>
      <c r="J142" s="226"/>
    </row>
    <row r="143" spans="1:10" x14ac:dyDescent="0.25">
      <c r="A143" s="54">
        <f t="shared" si="6"/>
        <v>134</v>
      </c>
      <c r="B143" s="55" t="s">
        <v>187</v>
      </c>
      <c r="C143" s="186" t="s">
        <v>10</v>
      </c>
      <c r="D143" s="60">
        <v>5</v>
      </c>
      <c r="E143" s="41"/>
      <c r="F143" s="41">
        <f t="shared" si="7"/>
        <v>0</v>
      </c>
      <c r="G143" s="95">
        <v>0.23</v>
      </c>
      <c r="H143" s="20">
        <f t="shared" si="8"/>
        <v>0</v>
      </c>
      <c r="I143" s="184" t="s">
        <v>31</v>
      </c>
      <c r="J143" s="226"/>
    </row>
    <row r="144" spans="1:10" x14ac:dyDescent="0.25">
      <c r="A144" s="54">
        <f t="shared" si="6"/>
        <v>135</v>
      </c>
      <c r="B144" s="57" t="s">
        <v>188</v>
      </c>
      <c r="C144" s="186" t="s">
        <v>10</v>
      </c>
      <c r="D144" s="60">
        <v>3</v>
      </c>
      <c r="E144" s="41"/>
      <c r="F144" s="41">
        <f t="shared" si="7"/>
        <v>0</v>
      </c>
      <c r="G144" s="95">
        <v>0.23</v>
      </c>
      <c r="H144" s="20">
        <f t="shared" si="8"/>
        <v>0</v>
      </c>
      <c r="I144" s="184" t="s">
        <v>31</v>
      </c>
      <c r="J144" s="226"/>
    </row>
    <row r="145" spans="1:10" x14ac:dyDescent="0.25">
      <c r="A145" s="54">
        <f t="shared" si="6"/>
        <v>136</v>
      </c>
      <c r="B145" s="57" t="s">
        <v>189</v>
      </c>
      <c r="C145" s="186" t="s">
        <v>10</v>
      </c>
      <c r="D145" s="60">
        <v>5</v>
      </c>
      <c r="E145" s="41"/>
      <c r="F145" s="41">
        <f t="shared" si="7"/>
        <v>0</v>
      </c>
      <c r="G145" s="95">
        <v>0.23</v>
      </c>
      <c r="H145" s="20">
        <f t="shared" si="8"/>
        <v>0</v>
      </c>
      <c r="I145" s="184" t="s">
        <v>31</v>
      </c>
      <c r="J145" s="226"/>
    </row>
    <row r="146" spans="1:10" x14ac:dyDescent="0.25">
      <c r="A146" s="54">
        <f t="shared" si="6"/>
        <v>137</v>
      </c>
      <c r="B146" s="55" t="s">
        <v>190</v>
      </c>
      <c r="C146" s="186" t="s">
        <v>10</v>
      </c>
      <c r="D146" s="60">
        <v>5</v>
      </c>
      <c r="E146" s="41"/>
      <c r="F146" s="41">
        <f t="shared" si="7"/>
        <v>0</v>
      </c>
      <c r="G146" s="95">
        <v>0.23</v>
      </c>
      <c r="H146" s="20">
        <f t="shared" si="8"/>
        <v>0</v>
      </c>
      <c r="I146" s="184" t="s">
        <v>31</v>
      </c>
      <c r="J146" s="226"/>
    </row>
    <row r="147" spans="1:10" x14ac:dyDescent="0.25">
      <c r="A147" s="54">
        <f t="shared" si="6"/>
        <v>138</v>
      </c>
      <c r="B147" s="55" t="s">
        <v>191</v>
      </c>
      <c r="C147" s="186" t="s">
        <v>10</v>
      </c>
      <c r="D147" s="60">
        <v>40</v>
      </c>
      <c r="E147" s="41"/>
      <c r="F147" s="41">
        <f t="shared" si="7"/>
        <v>0</v>
      </c>
      <c r="G147" s="95">
        <v>0.23</v>
      </c>
      <c r="H147" s="20">
        <f t="shared" si="8"/>
        <v>0</v>
      </c>
      <c r="I147" s="184" t="s">
        <v>31</v>
      </c>
      <c r="J147" s="226"/>
    </row>
    <row r="148" spans="1:10" x14ac:dyDescent="0.25">
      <c r="A148" s="54">
        <f t="shared" si="6"/>
        <v>139</v>
      </c>
      <c r="B148" s="55" t="s">
        <v>135</v>
      </c>
      <c r="C148" s="186" t="s">
        <v>10</v>
      </c>
      <c r="D148" s="60">
        <v>10</v>
      </c>
      <c r="E148" s="41"/>
      <c r="F148" s="41">
        <f t="shared" si="7"/>
        <v>0</v>
      </c>
      <c r="G148" s="95">
        <v>0.23</v>
      </c>
      <c r="H148" s="20">
        <f t="shared" si="8"/>
        <v>0</v>
      </c>
      <c r="I148" s="184" t="s">
        <v>31</v>
      </c>
      <c r="J148" s="226"/>
    </row>
    <row r="149" spans="1:10" x14ac:dyDescent="0.25">
      <c r="A149" s="54">
        <f t="shared" si="6"/>
        <v>140</v>
      </c>
      <c r="B149" s="55" t="s">
        <v>136</v>
      </c>
      <c r="C149" s="186" t="s">
        <v>10</v>
      </c>
      <c r="D149" s="60">
        <v>10</v>
      </c>
      <c r="E149" s="41"/>
      <c r="F149" s="41">
        <f t="shared" si="7"/>
        <v>0</v>
      </c>
      <c r="G149" s="95">
        <v>0.23</v>
      </c>
      <c r="H149" s="20">
        <f t="shared" si="8"/>
        <v>0</v>
      </c>
      <c r="I149" s="184" t="s">
        <v>31</v>
      </c>
      <c r="J149" s="226"/>
    </row>
    <row r="150" spans="1:10" x14ac:dyDescent="0.25">
      <c r="A150" s="54">
        <f t="shared" si="6"/>
        <v>141</v>
      </c>
      <c r="B150" s="58" t="s">
        <v>192</v>
      </c>
      <c r="C150" s="186" t="s">
        <v>10</v>
      </c>
      <c r="D150" s="60">
        <v>5</v>
      </c>
      <c r="E150" s="41"/>
      <c r="F150" s="41">
        <f t="shared" si="7"/>
        <v>0</v>
      </c>
      <c r="G150" s="95">
        <v>0.23</v>
      </c>
      <c r="H150" s="20">
        <f t="shared" si="8"/>
        <v>0</v>
      </c>
      <c r="I150" s="184" t="s">
        <v>31</v>
      </c>
      <c r="J150" s="226"/>
    </row>
    <row r="151" spans="1:10" x14ac:dyDescent="0.25">
      <c r="A151" s="54">
        <f t="shared" si="6"/>
        <v>142</v>
      </c>
      <c r="B151" s="58" t="s">
        <v>193</v>
      </c>
      <c r="C151" s="186" t="s">
        <v>10</v>
      </c>
      <c r="D151" s="60">
        <v>10</v>
      </c>
      <c r="E151" s="41"/>
      <c r="F151" s="41">
        <f t="shared" si="7"/>
        <v>0</v>
      </c>
      <c r="G151" s="95">
        <v>0.23</v>
      </c>
      <c r="H151" s="20">
        <f t="shared" si="8"/>
        <v>0</v>
      </c>
      <c r="I151" s="184" t="s">
        <v>31</v>
      </c>
      <c r="J151" s="226"/>
    </row>
    <row r="152" spans="1:10" x14ac:dyDescent="0.25">
      <c r="A152" s="54">
        <f t="shared" si="6"/>
        <v>143</v>
      </c>
      <c r="B152" s="58" t="s">
        <v>194</v>
      </c>
      <c r="C152" s="186" t="s">
        <v>10</v>
      </c>
      <c r="D152" s="60">
        <v>10</v>
      </c>
      <c r="E152" s="41"/>
      <c r="F152" s="41">
        <f t="shared" si="7"/>
        <v>0</v>
      </c>
      <c r="G152" s="95">
        <v>0.23</v>
      </c>
      <c r="H152" s="20">
        <f t="shared" si="8"/>
        <v>0</v>
      </c>
      <c r="I152" s="184" t="s">
        <v>31</v>
      </c>
      <c r="J152" s="226"/>
    </row>
    <row r="153" spans="1:10" x14ac:dyDescent="0.25">
      <c r="A153" s="54">
        <f t="shared" si="6"/>
        <v>144</v>
      </c>
      <c r="B153" s="55" t="s">
        <v>137</v>
      </c>
      <c r="C153" s="186" t="s">
        <v>10</v>
      </c>
      <c r="D153" s="60">
        <v>10</v>
      </c>
      <c r="E153" s="41"/>
      <c r="F153" s="41">
        <f t="shared" si="7"/>
        <v>0</v>
      </c>
      <c r="G153" s="95">
        <v>0.23</v>
      </c>
      <c r="H153" s="20">
        <f t="shared" si="8"/>
        <v>0</v>
      </c>
      <c r="I153" s="184" t="s">
        <v>31</v>
      </c>
      <c r="J153" s="226"/>
    </row>
    <row r="154" spans="1:10" x14ac:dyDescent="0.25">
      <c r="A154" s="54">
        <f t="shared" si="6"/>
        <v>145</v>
      </c>
      <c r="B154" s="55" t="s">
        <v>138</v>
      </c>
      <c r="C154" s="186" t="s">
        <v>10</v>
      </c>
      <c r="D154" s="60">
        <v>10</v>
      </c>
      <c r="E154" s="41"/>
      <c r="F154" s="41">
        <f t="shared" si="7"/>
        <v>0</v>
      </c>
      <c r="G154" s="95">
        <v>0.23</v>
      </c>
      <c r="H154" s="20">
        <f t="shared" si="8"/>
        <v>0</v>
      </c>
      <c r="I154" s="184" t="s">
        <v>31</v>
      </c>
      <c r="J154" s="226"/>
    </row>
    <row r="155" spans="1:10" ht="60" x14ac:dyDescent="0.25">
      <c r="A155" s="54">
        <f t="shared" si="6"/>
        <v>146</v>
      </c>
      <c r="B155" s="161" t="s">
        <v>319</v>
      </c>
      <c r="C155" s="187" t="s">
        <v>10</v>
      </c>
      <c r="D155" s="188">
        <v>16</v>
      </c>
      <c r="E155" s="105"/>
      <c r="F155" s="105">
        <f t="shared" si="7"/>
        <v>0</v>
      </c>
      <c r="G155" s="106">
        <v>0.23</v>
      </c>
      <c r="H155" s="107">
        <f t="shared" si="8"/>
        <v>0</v>
      </c>
      <c r="I155" s="189" t="s">
        <v>31</v>
      </c>
      <c r="J155" s="227"/>
    </row>
    <row r="156" spans="1:10" ht="45" x14ac:dyDescent="0.25">
      <c r="A156" s="54">
        <f t="shared" si="6"/>
        <v>147</v>
      </c>
      <c r="B156" s="190" t="s">
        <v>320</v>
      </c>
      <c r="C156" s="187" t="s">
        <v>10</v>
      </c>
      <c r="D156" s="188">
        <v>10</v>
      </c>
      <c r="E156" s="105"/>
      <c r="F156" s="105">
        <f t="shared" si="7"/>
        <v>0</v>
      </c>
      <c r="G156" s="106">
        <v>0.23</v>
      </c>
      <c r="H156" s="107">
        <f t="shared" si="8"/>
        <v>0</v>
      </c>
      <c r="I156" s="189" t="s">
        <v>31</v>
      </c>
      <c r="J156" s="227"/>
    </row>
    <row r="157" spans="1:10" x14ac:dyDescent="0.25">
      <c r="A157" s="54">
        <f t="shared" si="6"/>
        <v>148</v>
      </c>
      <c r="B157" s="55" t="s">
        <v>195</v>
      </c>
      <c r="C157" s="186" t="s">
        <v>10</v>
      </c>
      <c r="D157" s="60">
        <v>10</v>
      </c>
      <c r="E157" s="41"/>
      <c r="F157" s="41">
        <f t="shared" si="7"/>
        <v>0</v>
      </c>
      <c r="G157" s="95">
        <v>0.23</v>
      </c>
      <c r="H157" s="20">
        <f t="shared" si="8"/>
        <v>0</v>
      </c>
      <c r="I157" s="184" t="s">
        <v>31</v>
      </c>
      <c r="J157" s="226"/>
    </row>
    <row r="158" spans="1:10" x14ac:dyDescent="0.25">
      <c r="A158" s="54">
        <f t="shared" si="6"/>
        <v>149</v>
      </c>
      <c r="B158" s="55" t="s">
        <v>196</v>
      </c>
      <c r="C158" s="186" t="s">
        <v>10</v>
      </c>
      <c r="D158" s="60">
        <v>10</v>
      </c>
      <c r="E158" s="41"/>
      <c r="F158" s="41">
        <f t="shared" si="7"/>
        <v>0</v>
      </c>
      <c r="G158" s="95">
        <v>0.23</v>
      </c>
      <c r="H158" s="20">
        <f t="shared" si="8"/>
        <v>0</v>
      </c>
      <c r="I158" s="184" t="s">
        <v>31</v>
      </c>
      <c r="J158" s="226"/>
    </row>
    <row r="159" spans="1:10" x14ac:dyDescent="0.25">
      <c r="A159" s="54">
        <f t="shared" si="6"/>
        <v>150</v>
      </c>
      <c r="B159" s="55" t="s">
        <v>321</v>
      </c>
      <c r="C159" s="186" t="s">
        <v>10</v>
      </c>
      <c r="D159" s="60">
        <v>5</v>
      </c>
      <c r="E159" s="41"/>
      <c r="F159" s="41">
        <f t="shared" si="7"/>
        <v>0</v>
      </c>
      <c r="G159" s="95">
        <v>0.23</v>
      </c>
      <c r="H159" s="20">
        <f t="shared" si="8"/>
        <v>0</v>
      </c>
      <c r="I159" s="184" t="s">
        <v>31</v>
      </c>
      <c r="J159" s="226"/>
    </row>
    <row r="160" spans="1:10" x14ac:dyDescent="0.25">
      <c r="A160" s="54">
        <f t="shared" si="6"/>
        <v>151</v>
      </c>
      <c r="B160" s="55" t="s">
        <v>322</v>
      </c>
      <c r="C160" s="186"/>
      <c r="D160" s="60">
        <v>3</v>
      </c>
      <c r="E160" s="41"/>
      <c r="F160" s="41">
        <f t="shared" si="7"/>
        <v>0</v>
      </c>
      <c r="G160" s="95">
        <v>0.23</v>
      </c>
      <c r="H160" s="20">
        <f t="shared" si="8"/>
        <v>0</v>
      </c>
      <c r="I160" s="184" t="s">
        <v>31</v>
      </c>
      <c r="J160" s="226"/>
    </row>
    <row r="161" spans="1:10" x14ac:dyDescent="0.25">
      <c r="A161" s="54">
        <f t="shared" si="6"/>
        <v>152</v>
      </c>
      <c r="B161" s="190" t="s">
        <v>323</v>
      </c>
      <c r="C161" s="195" t="s">
        <v>10</v>
      </c>
      <c r="D161" s="196">
        <v>5</v>
      </c>
      <c r="E161" s="197"/>
      <c r="F161" s="197">
        <f t="shared" si="7"/>
        <v>0</v>
      </c>
      <c r="G161" s="198">
        <v>0.23</v>
      </c>
      <c r="H161" s="199">
        <f t="shared" si="8"/>
        <v>0</v>
      </c>
      <c r="I161" s="200" t="s">
        <v>31</v>
      </c>
      <c r="J161" s="229"/>
    </row>
    <row r="162" spans="1:10" ht="60" x14ac:dyDescent="0.25">
      <c r="A162" s="54">
        <f t="shared" si="6"/>
        <v>153</v>
      </c>
      <c r="B162" s="161" t="s">
        <v>324</v>
      </c>
      <c r="C162" s="187" t="s">
        <v>10</v>
      </c>
      <c r="D162" s="188">
        <v>2</v>
      </c>
      <c r="E162" s="105"/>
      <c r="F162" s="105">
        <f t="shared" si="7"/>
        <v>0</v>
      </c>
      <c r="G162" s="106">
        <v>0.23</v>
      </c>
      <c r="H162" s="107">
        <f t="shared" si="8"/>
        <v>0</v>
      </c>
      <c r="I162" s="189" t="s">
        <v>31</v>
      </c>
      <c r="J162" s="227"/>
    </row>
    <row r="163" spans="1:10" x14ac:dyDescent="0.25">
      <c r="A163" s="54">
        <f t="shared" si="6"/>
        <v>154</v>
      </c>
      <c r="B163" s="56" t="s">
        <v>139</v>
      </c>
      <c r="C163" s="186" t="s">
        <v>10</v>
      </c>
      <c r="D163" s="60">
        <v>300</v>
      </c>
      <c r="E163" s="41"/>
      <c r="F163" s="41">
        <f t="shared" si="7"/>
        <v>0</v>
      </c>
      <c r="G163" s="95">
        <v>0.23</v>
      </c>
      <c r="H163" s="20">
        <f t="shared" si="8"/>
        <v>0</v>
      </c>
      <c r="I163" s="184" t="s">
        <v>31</v>
      </c>
      <c r="J163" s="226"/>
    </row>
    <row r="164" spans="1:10" x14ac:dyDescent="0.25">
      <c r="A164" s="54">
        <f t="shared" si="6"/>
        <v>155</v>
      </c>
      <c r="B164" s="55" t="s">
        <v>140</v>
      </c>
      <c r="C164" s="186" t="s">
        <v>10</v>
      </c>
      <c r="D164" s="60">
        <v>200</v>
      </c>
      <c r="E164" s="41"/>
      <c r="F164" s="41">
        <f t="shared" si="7"/>
        <v>0</v>
      </c>
      <c r="G164" s="95">
        <v>0.23</v>
      </c>
      <c r="H164" s="20">
        <f t="shared" si="8"/>
        <v>0</v>
      </c>
      <c r="I164" s="184" t="s">
        <v>31</v>
      </c>
      <c r="J164" s="226"/>
    </row>
    <row r="165" spans="1:10" x14ac:dyDescent="0.25">
      <c r="A165" s="54">
        <f t="shared" si="6"/>
        <v>156</v>
      </c>
      <c r="B165" s="55" t="s">
        <v>197</v>
      </c>
      <c r="C165" s="186" t="s">
        <v>10</v>
      </c>
      <c r="D165" s="60">
        <v>2</v>
      </c>
      <c r="E165" s="41"/>
      <c r="F165" s="41">
        <f t="shared" si="7"/>
        <v>0</v>
      </c>
      <c r="G165" s="95">
        <v>0.23</v>
      </c>
      <c r="H165" s="20">
        <f t="shared" si="8"/>
        <v>0</v>
      </c>
      <c r="I165" s="184" t="s">
        <v>31</v>
      </c>
      <c r="J165" s="226"/>
    </row>
    <row r="166" spans="1:10" x14ac:dyDescent="0.25">
      <c r="A166" s="54">
        <f t="shared" si="6"/>
        <v>157</v>
      </c>
      <c r="B166" s="55" t="s">
        <v>198</v>
      </c>
      <c r="C166" s="186" t="s">
        <v>10</v>
      </c>
      <c r="D166" s="60">
        <v>3</v>
      </c>
      <c r="E166" s="41"/>
      <c r="F166" s="41">
        <f t="shared" si="7"/>
        <v>0</v>
      </c>
      <c r="G166" s="95">
        <v>0.23</v>
      </c>
      <c r="H166" s="20">
        <f t="shared" si="8"/>
        <v>0</v>
      </c>
      <c r="I166" s="184" t="s">
        <v>31</v>
      </c>
      <c r="J166" s="226"/>
    </row>
    <row r="167" spans="1:10" ht="45" x14ac:dyDescent="0.25">
      <c r="A167" s="54">
        <f t="shared" si="6"/>
        <v>158</v>
      </c>
      <c r="B167" s="161" t="s">
        <v>325</v>
      </c>
      <c r="C167" s="187" t="s">
        <v>10</v>
      </c>
      <c r="D167" s="188">
        <v>15</v>
      </c>
      <c r="E167" s="105"/>
      <c r="F167" s="105">
        <f t="shared" si="7"/>
        <v>0</v>
      </c>
      <c r="G167" s="106">
        <v>0.23</v>
      </c>
      <c r="H167" s="107">
        <f t="shared" si="8"/>
        <v>0</v>
      </c>
      <c r="I167" s="189" t="s">
        <v>31</v>
      </c>
      <c r="J167" s="227"/>
    </row>
    <row r="168" spans="1:10" ht="51" x14ac:dyDescent="0.25">
      <c r="A168" s="54">
        <f t="shared" si="6"/>
        <v>159</v>
      </c>
      <c r="B168" s="201" t="s">
        <v>326</v>
      </c>
      <c r="C168" s="187" t="s">
        <v>10</v>
      </c>
      <c r="D168" s="188">
        <v>2</v>
      </c>
      <c r="E168" s="105"/>
      <c r="F168" s="105">
        <f t="shared" si="7"/>
        <v>0</v>
      </c>
      <c r="G168" s="106">
        <v>0.23</v>
      </c>
      <c r="H168" s="107">
        <f t="shared" si="8"/>
        <v>0</v>
      </c>
      <c r="I168" s="189" t="s">
        <v>31</v>
      </c>
      <c r="J168" s="227"/>
    </row>
    <row r="169" spans="1:10" x14ac:dyDescent="0.25">
      <c r="A169" s="54">
        <f t="shared" si="6"/>
        <v>160</v>
      </c>
      <c r="B169" s="55" t="s">
        <v>327</v>
      </c>
      <c r="C169" s="186" t="s">
        <v>10</v>
      </c>
      <c r="D169" s="60">
        <v>5</v>
      </c>
      <c r="E169" s="41"/>
      <c r="F169" s="41">
        <f t="shared" si="7"/>
        <v>0</v>
      </c>
      <c r="G169" s="95">
        <v>0.23</v>
      </c>
      <c r="H169" s="20">
        <f t="shared" si="8"/>
        <v>0</v>
      </c>
      <c r="I169" s="184" t="s">
        <v>31</v>
      </c>
      <c r="J169" s="226"/>
    </row>
    <row r="170" spans="1:10" x14ac:dyDescent="0.25">
      <c r="A170" s="54">
        <f t="shared" si="6"/>
        <v>161</v>
      </c>
      <c r="B170" s="161" t="s">
        <v>328</v>
      </c>
      <c r="C170" s="187" t="s">
        <v>10</v>
      </c>
      <c r="D170" s="188">
        <v>15</v>
      </c>
      <c r="E170" s="105"/>
      <c r="F170" s="105">
        <f t="shared" si="7"/>
        <v>0</v>
      </c>
      <c r="G170" s="106">
        <v>0.23</v>
      </c>
      <c r="H170" s="107">
        <f t="shared" si="8"/>
        <v>0</v>
      </c>
      <c r="I170" s="189" t="s">
        <v>31</v>
      </c>
      <c r="J170" s="227"/>
    </row>
    <row r="171" spans="1:10" x14ac:dyDescent="0.25">
      <c r="A171" s="54">
        <f t="shared" si="6"/>
        <v>162</v>
      </c>
      <c r="B171" s="58" t="s">
        <v>199</v>
      </c>
      <c r="C171" s="186" t="s">
        <v>10</v>
      </c>
      <c r="D171" s="60">
        <v>20</v>
      </c>
      <c r="E171" s="41"/>
      <c r="F171" s="41">
        <f t="shared" si="7"/>
        <v>0</v>
      </c>
      <c r="G171" s="95">
        <v>0.23</v>
      </c>
      <c r="H171" s="20">
        <f t="shared" si="8"/>
        <v>0</v>
      </c>
      <c r="I171" s="184" t="s">
        <v>31</v>
      </c>
      <c r="J171" s="226"/>
    </row>
    <row r="172" spans="1:10" x14ac:dyDescent="0.25">
      <c r="A172" s="54">
        <f t="shared" si="6"/>
        <v>163</v>
      </c>
      <c r="B172" s="56" t="s">
        <v>200</v>
      </c>
      <c r="C172" s="186" t="s">
        <v>10</v>
      </c>
      <c r="D172" s="60">
        <v>50</v>
      </c>
      <c r="E172" s="41"/>
      <c r="F172" s="41">
        <f t="shared" si="7"/>
        <v>0</v>
      </c>
      <c r="G172" s="95">
        <v>0.23</v>
      </c>
      <c r="H172" s="20">
        <f t="shared" si="8"/>
        <v>0</v>
      </c>
      <c r="I172" s="184" t="s">
        <v>31</v>
      </c>
      <c r="J172" s="226"/>
    </row>
    <row r="173" spans="1:10" x14ac:dyDescent="0.25">
      <c r="A173" s="54">
        <f t="shared" si="6"/>
        <v>164</v>
      </c>
      <c r="B173" s="56" t="s">
        <v>201</v>
      </c>
      <c r="C173" s="186" t="s">
        <v>10</v>
      </c>
      <c r="D173" s="60">
        <v>50</v>
      </c>
      <c r="E173" s="41"/>
      <c r="F173" s="41">
        <f t="shared" si="7"/>
        <v>0</v>
      </c>
      <c r="G173" s="95">
        <v>0.23</v>
      </c>
      <c r="H173" s="20">
        <f t="shared" si="8"/>
        <v>0</v>
      </c>
      <c r="I173" s="184" t="s">
        <v>31</v>
      </c>
      <c r="J173" s="226"/>
    </row>
    <row r="174" spans="1:10" x14ac:dyDescent="0.25">
      <c r="A174" s="54">
        <f t="shared" si="6"/>
        <v>165</v>
      </c>
      <c r="B174" s="56" t="s">
        <v>202</v>
      </c>
      <c r="C174" s="186" t="s">
        <v>10</v>
      </c>
      <c r="D174" s="60">
        <v>100</v>
      </c>
      <c r="E174" s="41"/>
      <c r="F174" s="41">
        <f t="shared" si="7"/>
        <v>0</v>
      </c>
      <c r="G174" s="95">
        <v>0.23</v>
      </c>
      <c r="H174" s="20">
        <f t="shared" si="8"/>
        <v>0</v>
      </c>
      <c r="I174" s="184" t="s">
        <v>31</v>
      </c>
      <c r="J174" s="226"/>
    </row>
    <row r="175" spans="1:10" x14ac:dyDescent="0.25">
      <c r="A175" s="54">
        <f t="shared" si="6"/>
        <v>166</v>
      </c>
      <c r="B175" s="56" t="s">
        <v>203</v>
      </c>
      <c r="C175" s="186" t="s">
        <v>10</v>
      </c>
      <c r="D175" s="60">
        <v>200</v>
      </c>
      <c r="E175" s="41"/>
      <c r="F175" s="41">
        <f t="shared" si="7"/>
        <v>0</v>
      </c>
      <c r="G175" s="95">
        <v>0.23</v>
      </c>
      <c r="H175" s="20">
        <f t="shared" si="8"/>
        <v>0</v>
      </c>
      <c r="I175" s="184" t="s">
        <v>31</v>
      </c>
      <c r="J175" s="226"/>
    </row>
    <row r="176" spans="1:10" x14ac:dyDescent="0.25">
      <c r="A176" s="54">
        <f t="shared" si="6"/>
        <v>167</v>
      </c>
      <c r="B176" s="56" t="s">
        <v>204</v>
      </c>
      <c r="C176" s="186" t="s">
        <v>10</v>
      </c>
      <c r="D176" s="60">
        <v>50</v>
      </c>
      <c r="E176" s="41"/>
      <c r="F176" s="41">
        <f t="shared" si="7"/>
        <v>0</v>
      </c>
      <c r="G176" s="95">
        <v>0.23</v>
      </c>
      <c r="H176" s="20">
        <f t="shared" si="8"/>
        <v>0</v>
      </c>
      <c r="I176" s="184" t="s">
        <v>31</v>
      </c>
      <c r="J176" s="226"/>
    </row>
    <row r="177" spans="1:10" ht="39.75" customHeight="1" x14ac:dyDescent="0.25">
      <c r="A177" s="54">
        <f t="shared" si="6"/>
        <v>168</v>
      </c>
      <c r="B177" s="56" t="s">
        <v>205</v>
      </c>
      <c r="C177" s="186" t="s">
        <v>10</v>
      </c>
      <c r="D177" s="60">
        <v>150</v>
      </c>
      <c r="E177" s="41"/>
      <c r="F177" s="41">
        <f t="shared" si="7"/>
        <v>0</v>
      </c>
      <c r="G177" s="95">
        <v>0.23</v>
      </c>
      <c r="H177" s="20">
        <f t="shared" si="8"/>
        <v>0</v>
      </c>
      <c r="I177" s="184" t="s">
        <v>31</v>
      </c>
      <c r="J177" s="226"/>
    </row>
    <row r="178" spans="1:10" x14ac:dyDescent="0.25">
      <c r="A178" s="54">
        <f t="shared" si="6"/>
        <v>169</v>
      </c>
      <c r="B178" s="56" t="s">
        <v>206</v>
      </c>
      <c r="C178" s="186" t="s">
        <v>10</v>
      </c>
      <c r="D178" s="60">
        <v>150</v>
      </c>
      <c r="E178" s="41"/>
      <c r="F178" s="41">
        <f t="shared" si="7"/>
        <v>0</v>
      </c>
      <c r="G178" s="95">
        <v>0.23</v>
      </c>
      <c r="H178" s="20">
        <f t="shared" si="8"/>
        <v>0</v>
      </c>
      <c r="I178" s="184" t="s">
        <v>31</v>
      </c>
      <c r="J178" s="226"/>
    </row>
    <row r="179" spans="1:10" x14ac:dyDescent="0.25">
      <c r="A179" s="54">
        <f t="shared" si="6"/>
        <v>170</v>
      </c>
      <c r="B179" s="56" t="s">
        <v>207</v>
      </c>
      <c r="C179" s="186" t="s">
        <v>10</v>
      </c>
      <c r="D179" s="60">
        <v>150</v>
      </c>
      <c r="E179" s="41"/>
      <c r="F179" s="41">
        <f t="shared" si="7"/>
        <v>0</v>
      </c>
      <c r="G179" s="95">
        <v>0.23</v>
      </c>
      <c r="H179" s="20">
        <f t="shared" si="8"/>
        <v>0</v>
      </c>
      <c r="I179" s="184" t="s">
        <v>31</v>
      </c>
      <c r="J179" s="226"/>
    </row>
    <row r="180" spans="1:10" x14ac:dyDescent="0.25">
      <c r="A180" s="54">
        <f t="shared" si="6"/>
        <v>171</v>
      </c>
      <c r="B180" s="56" t="s">
        <v>208</v>
      </c>
      <c r="C180" s="186" t="s">
        <v>10</v>
      </c>
      <c r="D180" s="60">
        <v>150</v>
      </c>
      <c r="E180" s="41"/>
      <c r="F180" s="41">
        <f t="shared" si="7"/>
        <v>0</v>
      </c>
      <c r="G180" s="95">
        <v>0.23</v>
      </c>
      <c r="H180" s="20">
        <f t="shared" si="8"/>
        <v>0</v>
      </c>
      <c r="I180" s="184" t="s">
        <v>31</v>
      </c>
      <c r="J180" s="226"/>
    </row>
    <row r="181" spans="1:10" x14ac:dyDescent="0.25">
      <c r="A181" s="54">
        <f t="shared" si="6"/>
        <v>172</v>
      </c>
      <c r="B181" s="56" t="s">
        <v>141</v>
      </c>
      <c r="C181" s="186" t="s">
        <v>10</v>
      </c>
      <c r="D181" s="60">
        <v>80</v>
      </c>
      <c r="E181" s="41"/>
      <c r="F181" s="41">
        <f t="shared" si="7"/>
        <v>0</v>
      </c>
      <c r="G181" s="95">
        <v>0.23</v>
      </c>
      <c r="H181" s="20">
        <f t="shared" si="8"/>
        <v>0</v>
      </c>
      <c r="I181" s="184" t="s">
        <v>31</v>
      </c>
      <c r="J181" s="226"/>
    </row>
    <row r="182" spans="1:10" x14ac:dyDescent="0.25">
      <c r="A182" s="54">
        <f t="shared" si="6"/>
        <v>173</v>
      </c>
      <c r="B182" s="56" t="s">
        <v>142</v>
      </c>
      <c r="C182" s="186" t="s">
        <v>10</v>
      </c>
      <c r="D182" s="60">
        <v>80</v>
      </c>
      <c r="E182" s="41"/>
      <c r="F182" s="41">
        <f t="shared" si="7"/>
        <v>0</v>
      </c>
      <c r="G182" s="95">
        <v>0.23</v>
      </c>
      <c r="H182" s="20">
        <f t="shared" si="8"/>
        <v>0</v>
      </c>
      <c r="I182" s="184" t="s">
        <v>31</v>
      </c>
      <c r="J182" s="226"/>
    </row>
    <row r="183" spans="1:10" x14ac:dyDescent="0.25">
      <c r="A183" s="54">
        <f t="shared" si="6"/>
        <v>174</v>
      </c>
      <c r="B183" s="56" t="s">
        <v>209</v>
      </c>
      <c r="C183" s="186" t="s">
        <v>10</v>
      </c>
      <c r="D183" s="60">
        <v>10</v>
      </c>
      <c r="E183" s="41"/>
      <c r="F183" s="41">
        <f t="shared" si="7"/>
        <v>0</v>
      </c>
      <c r="G183" s="95">
        <v>0.23</v>
      </c>
      <c r="H183" s="20">
        <f t="shared" si="8"/>
        <v>0</v>
      </c>
      <c r="I183" s="184" t="s">
        <v>31</v>
      </c>
      <c r="J183" s="226"/>
    </row>
    <row r="184" spans="1:10" x14ac:dyDescent="0.25">
      <c r="A184" s="54">
        <f t="shared" si="6"/>
        <v>175</v>
      </c>
      <c r="B184" s="56" t="s">
        <v>210</v>
      </c>
      <c r="C184" s="186" t="s">
        <v>10</v>
      </c>
      <c r="D184" s="60">
        <v>10</v>
      </c>
      <c r="E184" s="41"/>
      <c r="F184" s="41">
        <f t="shared" si="7"/>
        <v>0</v>
      </c>
      <c r="G184" s="95">
        <v>0.23</v>
      </c>
      <c r="H184" s="20">
        <f t="shared" si="8"/>
        <v>0</v>
      </c>
      <c r="I184" s="184" t="s">
        <v>31</v>
      </c>
      <c r="J184" s="226"/>
    </row>
    <row r="185" spans="1:10" x14ac:dyDescent="0.25">
      <c r="A185" s="96"/>
      <c r="B185" s="97" t="s">
        <v>144</v>
      </c>
      <c r="C185" s="98"/>
      <c r="D185" s="99"/>
      <c r="E185" s="99"/>
      <c r="F185" s="100">
        <f>SUM(F10:F184)</f>
        <v>0</v>
      </c>
      <c r="G185" s="100">
        <f>H185-F185</f>
        <v>0</v>
      </c>
      <c r="H185" s="100">
        <f>SUM(H10:H184)</f>
        <v>0</v>
      </c>
      <c r="I185" s="101"/>
      <c r="J185" s="102"/>
    </row>
    <row r="186" spans="1:10" x14ac:dyDescent="0.25">
      <c r="A186" s="51"/>
      <c r="B186" s="52"/>
      <c r="C186" s="53"/>
      <c r="D186" s="52"/>
      <c r="E186" s="52"/>
      <c r="F186" s="52"/>
      <c r="G186" s="64"/>
      <c r="H186" s="64"/>
      <c r="I186" s="68"/>
      <c r="J186" s="68"/>
    </row>
    <row r="187" spans="1:10" x14ac:dyDescent="0.25">
      <c r="A187" s="240" t="s">
        <v>148</v>
      </c>
      <c r="B187" s="241"/>
      <c r="C187" s="14"/>
      <c r="D187" s="14"/>
      <c r="E187" s="15"/>
      <c r="F187" s="16"/>
      <c r="G187" s="17"/>
      <c r="H187" s="18"/>
      <c r="I187" s="19"/>
      <c r="J187" s="19"/>
    </row>
    <row r="188" spans="1:10" ht="49.5" customHeight="1" x14ac:dyDescent="0.25">
      <c r="A188" s="54">
        <v>1</v>
      </c>
      <c r="B188" s="202" t="s">
        <v>329</v>
      </c>
      <c r="C188" s="103" t="s">
        <v>10</v>
      </c>
      <c r="D188" s="104">
        <v>2</v>
      </c>
      <c r="E188" s="105"/>
      <c r="F188" s="105">
        <f>D188*E188</f>
        <v>0</v>
      </c>
      <c r="G188" s="106">
        <v>0.23</v>
      </c>
      <c r="H188" s="107">
        <f>F188+F188*G188</f>
        <v>0</v>
      </c>
      <c r="I188" s="108" t="s">
        <v>11</v>
      </c>
      <c r="J188" s="248"/>
    </row>
    <row r="189" spans="1:10" ht="41.25" customHeight="1" x14ac:dyDescent="0.25">
      <c r="A189" s="54">
        <f t="shared" ref="A189:A252" si="9">A188+1</f>
        <v>2</v>
      </c>
      <c r="B189" s="203" t="s">
        <v>330</v>
      </c>
      <c r="C189" s="103" t="s">
        <v>10</v>
      </c>
      <c r="D189" s="104">
        <v>2</v>
      </c>
      <c r="E189" s="109"/>
      <c r="F189" s="110">
        <f>D189*E189</f>
        <v>0</v>
      </c>
      <c r="G189" s="106">
        <v>0.23</v>
      </c>
      <c r="H189" s="111">
        <f>F189+F189*G189</f>
        <v>0</v>
      </c>
      <c r="I189" s="108" t="s">
        <v>11</v>
      </c>
      <c r="J189" s="249"/>
    </row>
    <row r="190" spans="1:10" ht="15" hidden="1" customHeight="1" x14ac:dyDescent="0.25">
      <c r="A190" s="54">
        <f t="shared" si="9"/>
        <v>3</v>
      </c>
      <c r="B190" s="204" t="s">
        <v>35</v>
      </c>
      <c r="C190" s="113" t="s">
        <v>10</v>
      </c>
      <c r="D190" s="88">
        <v>2</v>
      </c>
      <c r="E190" s="94"/>
      <c r="F190" s="114">
        <f t="shared" ref="F190:F212" si="10">D190*E190</f>
        <v>0</v>
      </c>
      <c r="G190" s="95">
        <v>0.23</v>
      </c>
      <c r="H190" s="115">
        <f t="shared" ref="H190:H212" si="11">F190+F190*G190</f>
        <v>0</v>
      </c>
      <c r="I190" s="116" t="s">
        <v>11</v>
      </c>
      <c r="J190" s="249"/>
    </row>
    <row r="191" spans="1:10" ht="30.75" hidden="1" customHeight="1" x14ac:dyDescent="0.25">
      <c r="A191" s="54">
        <f t="shared" si="9"/>
        <v>4</v>
      </c>
      <c r="B191" s="205" t="s">
        <v>340</v>
      </c>
      <c r="C191" s="103" t="s">
        <v>10</v>
      </c>
      <c r="D191" s="104">
        <v>5</v>
      </c>
      <c r="E191" s="109"/>
      <c r="F191" s="110">
        <f t="shared" si="10"/>
        <v>0</v>
      </c>
      <c r="G191" s="106">
        <v>0.23</v>
      </c>
      <c r="H191" s="111">
        <f t="shared" si="11"/>
        <v>0</v>
      </c>
      <c r="I191" s="108" t="s">
        <v>11</v>
      </c>
      <c r="J191" s="249"/>
    </row>
    <row r="192" spans="1:10" x14ac:dyDescent="0.25">
      <c r="A192" s="54">
        <f t="shared" si="9"/>
        <v>5</v>
      </c>
      <c r="B192" s="117" t="s">
        <v>36</v>
      </c>
      <c r="C192" s="118" t="s">
        <v>10</v>
      </c>
      <c r="D192" s="88">
        <v>10</v>
      </c>
      <c r="E192" s="42"/>
      <c r="F192" s="42">
        <f t="shared" si="10"/>
        <v>0</v>
      </c>
      <c r="G192" s="43">
        <v>0.23</v>
      </c>
      <c r="H192" s="21">
        <f t="shared" si="11"/>
        <v>0</v>
      </c>
      <c r="I192" s="119" t="s">
        <v>12</v>
      </c>
      <c r="J192" s="36"/>
    </row>
    <row r="193" spans="1:10" x14ac:dyDescent="0.25">
      <c r="A193" s="54">
        <f t="shared" si="9"/>
        <v>6</v>
      </c>
      <c r="B193" s="120" t="s">
        <v>211</v>
      </c>
      <c r="C193" s="118" t="s">
        <v>10</v>
      </c>
      <c r="D193" s="88">
        <v>10</v>
      </c>
      <c r="E193" s="42"/>
      <c r="F193" s="42">
        <f t="shared" si="10"/>
        <v>0</v>
      </c>
      <c r="G193" s="43">
        <v>0.23</v>
      </c>
      <c r="H193" s="21">
        <f t="shared" si="11"/>
        <v>0</v>
      </c>
      <c r="I193" s="121" t="s">
        <v>13</v>
      </c>
      <c r="J193" s="35"/>
    </row>
    <row r="194" spans="1:10" x14ac:dyDescent="0.25">
      <c r="A194" s="54">
        <f t="shared" si="9"/>
        <v>7</v>
      </c>
      <c r="B194" s="120" t="s">
        <v>37</v>
      </c>
      <c r="C194" s="118" t="s">
        <v>10</v>
      </c>
      <c r="D194" s="88">
        <v>20</v>
      </c>
      <c r="E194" s="42"/>
      <c r="F194" s="42">
        <f t="shared" si="10"/>
        <v>0</v>
      </c>
      <c r="G194" s="43">
        <v>0.23</v>
      </c>
      <c r="H194" s="21">
        <f t="shared" si="11"/>
        <v>0</v>
      </c>
      <c r="I194" s="121" t="s">
        <v>13</v>
      </c>
      <c r="J194" s="35"/>
    </row>
    <row r="195" spans="1:10" ht="14.25" customHeight="1" x14ac:dyDescent="0.25">
      <c r="A195" s="54">
        <f t="shared" si="9"/>
        <v>8</v>
      </c>
      <c r="B195" s="120" t="s">
        <v>38</v>
      </c>
      <c r="C195" s="118" t="s">
        <v>10</v>
      </c>
      <c r="D195" s="88">
        <v>40</v>
      </c>
      <c r="E195" s="42"/>
      <c r="F195" s="42">
        <f t="shared" si="10"/>
        <v>0</v>
      </c>
      <c r="G195" s="43">
        <v>0.23</v>
      </c>
      <c r="H195" s="21">
        <f t="shared" si="11"/>
        <v>0</v>
      </c>
      <c r="I195" s="121" t="s">
        <v>13</v>
      </c>
      <c r="J195" s="35"/>
    </row>
    <row r="196" spans="1:10" ht="12.75" customHeight="1" x14ac:dyDescent="0.25">
      <c r="A196" s="54">
        <f t="shared" si="9"/>
        <v>9</v>
      </c>
      <c r="B196" s="122" t="s">
        <v>39</v>
      </c>
      <c r="C196" s="118" t="s">
        <v>10</v>
      </c>
      <c r="D196" s="88">
        <v>40</v>
      </c>
      <c r="E196" s="42"/>
      <c r="F196" s="42">
        <f t="shared" si="10"/>
        <v>0</v>
      </c>
      <c r="G196" s="43">
        <v>0.23</v>
      </c>
      <c r="H196" s="21">
        <f t="shared" si="11"/>
        <v>0</v>
      </c>
      <c r="I196" s="121" t="s">
        <v>13</v>
      </c>
      <c r="J196" s="35"/>
    </row>
    <row r="197" spans="1:10" ht="13.5" customHeight="1" x14ac:dyDescent="0.25">
      <c r="A197" s="54">
        <f t="shared" si="9"/>
        <v>10</v>
      </c>
      <c r="B197" s="120" t="s">
        <v>40</v>
      </c>
      <c r="C197" s="118" t="s">
        <v>10</v>
      </c>
      <c r="D197" s="88">
        <v>40</v>
      </c>
      <c r="E197" s="42"/>
      <c r="F197" s="42">
        <f>D197*E197</f>
        <v>0</v>
      </c>
      <c r="G197" s="43">
        <v>0.23</v>
      </c>
      <c r="H197" s="21">
        <f>F197+F197*G197</f>
        <v>0</v>
      </c>
      <c r="I197" s="121" t="s">
        <v>13</v>
      </c>
      <c r="J197" s="35"/>
    </row>
    <row r="198" spans="1:10" x14ac:dyDescent="0.25">
      <c r="A198" s="54">
        <f t="shared" si="9"/>
        <v>11</v>
      </c>
      <c r="B198" s="123" t="s">
        <v>212</v>
      </c>
      <c r="C198" s="88" t="s">
        <v>10</v>
      </c>
      <c r="D198" s="88">
        <v>30</v>
      </c>
      <c r="E198" s="42"/>
      <c r="F198" s="42">
        <f t="shared" si="10"/>
        <v>0</v>
      </c>
      <c r="G198" s="43">
        <v>0.23</v>
      </c>
      <c r="H198" s="21">
        <f t="shared" si="11"/>
        <v>0</v>
      </c>
      <c r="I198" s="124" t="s">
        <v>15</v>
      </c>
      <c r="J198" s="35"/>
    </row>
    <row r="199" spans="1:10" x14ac:dyDescent="0.25">
      <c r="A199" s="54">
        <f t="shared" si="9"/>
        <v>12</v>
      </c>
      <c r="B199" s="123" t="s">
        <v>41</v>
      </c>
      <c r="C199" s="88" t="s">
        <v>10</v>
      </c>
      <c r="D199" s="88">
        <v>20</v>
      </c>
      <c r="E199" s="42"/>
      <c r="F199" s="42">
        <f>D199*E199</f>
        <v>0</v>
      </c>
      <c r="G199" s="43">
        <v>0.23</v>
      </c>
      <c r="H199" s="21">
        <f>F199+F199*G199</f>
        <v>0</v>
      </c>
      <c r="I199" s="124" t="s">
        <v>15</v>
      </c>
      <c r="J199" s="35"/>
    </row>
    <row r="200" spans="1:10" x14ac:dyDescent="0.25">
      <c r="A200" s="54">
        <f t="shared" si="9"/>
        <v>13</v>
      </c>
      <c r="B200" s="123" t="s">
        <v>42</v>
      </c>
      <c r="C200" s="88" t="s">
        <v>10</v>
      </c>
      <c r="D200" s="88">
        <v>30</v>
      </c>
      <c r="E200" s="42"/>
      <c r="F200" s="42">
        <f t="shared" si="10"/>
        <v>0</v>
      </c>
      <c r="G200" s="43">
        <v>0.23</v>
      </c>
      <c r="H200" s="21">
        <f t="shared" si="11"/>
        <v>0</v>
      </c>
      <c r="I200" s="124" t="s">
        <v>15</v>
      </c>
      <c r="J200" s="35"/>
    </row>
    <row r="201" spans="1:10" x14ac:dyDescent="0.25">
      <c r="A201" s="54">
        <f t="shared" si="9"/>
        <v>14</v>
      </c>
      <c r="B201" s="123" t="s">
        <v>43</v>
      </c>
      <c r="C201" s="88" t="s">
        <v>10</v>
      </c>
      <c r="D201" s="88">
        <v>20</v>
      </c>
      <c r="E201" s="42"/>
      <c r="F201" s="42">
        <f t="shared" si="10"/>
        <v>0</v>
      </c>
      <c r="G201" s="43">
        <v>0.23</v>
      </c>
      <c r="H201" s="21">
        <f t="shared" si="11"/>
        <v>0</v>
      </c>
      <c r="I201" s="125" t="s">
        <v>14</v>
      </c>
      <c r="J201" s="27"/>
    </row>
    <row r="202" spans="1:10" ht="12" customHeight="1" x14ac:dyDescent="0.25">
      <c r="A202" s="54">
        <f t="shared" si="9"/>
        <v>15</v>
      </c>
      <c r="B202" s="123" t="s">
        <v>44</v>
      </c>
      <c r="C202" s="88" t="s">
        <v>10</v>
      </c>
      <c r="D202" s="88">
        <v>20</v>
      </c>
      <c r="E202" s="41"/>
      <c r="F202" s="41">
        <f t="shared" si="10"/>
        <v>0</v>
      </c>
      <c r="G202" s="95">
        <v>0.23</v>
      </c>
      <c r="H202" s="20">
        <f t="shared" si="11"/>
        <v>0</v>
      </c>
      <c r="I202" s="124" t="s">
        <v>15</v>
      </c>
      <c r="J202" s="28"/>
    </row>
    <row r="203" spans="1:10" ht="12.75" customHeight="1" x14ac:dyDescent="0.25">
      <c r="A203" s="54">
        <f t="shared" si="9"/>
        <v>16</v>
      </c>
      <c r="B203" s="123" t="s">
        <v>45</v>
      </c>
      <c r="C203" s="88" t="s">
        <v>10</v>
      </c>
      <c r="D203" s="88">
        <v>20</v>
      </c>
      <c r="E203" s="41"/>
      <c r="F203" s="41">
        <f t="shared" si="10"/>
        <v>0</v>
      </c>
      <c r="G203" s="95">
        <v>0.23</v>
      </c>
      <c r="H203" s="20">
        <f t="shared" si="11"/>
        <v>0</v>
      </c>
      <c r="I203" s="124" t="s">
        <v>15</v>
      </c>
      <c r="J203" s="28"/>
    </row>
    <row r="204" spans="1:10" ht="63.75" customHeight="1" x14ac:dyDescent="0.25">
      <c r="A204" s="67">
        <f t="shared" si="9"/>
        <v>17</v>
      </c>
      <c r="B204" s="206" t="s">
        <v>331</v>
      </c>
      <c r="C204" s="207" t="s">
        <v>10</v>
      </c>
      <c r="D204" s="208">
        <v>2</v>
      </c>
      <c r="E204" s="209"/>
      <c r="F204" s="209">
        <f>D204*E204</f>
        <v>0</v>
      </c>
      <c r="G204" s="210">
        <v>0.23</v>
      </c>
      <c r="H204" s="211">
        <f>F204+F204*G204</f>
        <v>0</v>
      </c>
      <c r="I204" s="212" t="s">
        <v>213</v>
      </c>
      <c r="J204" s="29"/>
    </row>
    <row r="205" spans="1:10" ht="90" x14ac:dyDescent="0.25">
      <c r="A205" s="54">
        <f t="shared" si="9"/>
        <v>18</v>
      </c>
      <c r="B205" s="194" t="s">
        <v>332</v>
      </c>
      <c r="C205" s="213" t="s">
        <v>10</v>
      </c>
      <c r="D205" s="188">
        <v>1</v>
      </c>
      <c r="E205" s="214"/>
      <c r="F205" s="214">
        <f>D205*E205</f>
        <v>0</v>
      </c>
      <c r="G205" s="215">
        <v>0.23</v>
      </c>
      <c r="H205" s="216">
        <f>F205+F205*G205</f>
        <v>0</v>
      </c>
      <c r="I205" s="217" t="s">
        <v>16</v>
      </c>
      <c r="J205" s="30"/>
    </row>
    <row r="206" spans="1:10" ht="105" x14ac:dyDescent="0.25">
      <c r="A206" s="54">
        <f t="shared" si="9"/>
        <v>19</v>
      </c>
      <c r="B206" s="194" t="s">
        <v>333</v>
      </c>
      <c r="C206" s="213" t="s">
        <v>10</v>
      </c>
      <c r="D206" s="188">
        <v>1</v>
      </c>
      <c r="E206" s="214"/>
      <c r="F206" s="214">
        <f t="shared" si="10"/>
        <v>0</v>
      </c>
      <c r="G206" s="215">
        <v>0.23</v>
      </c>
      <c r="H206" s="216">
        <f t="shared" si="11"/>
        <v>0</v>
      </c>
      <c r="I206" s="217" t="s">
        <v>17</v>
      </c>
      <c r="J206" s="30"/>
    </row>
    <row r="207" spans="1:10" x14ac:dyDescent="0.25">
      <c r="A207" s="218">
        <f t="shared" si="9"/>
        <v>20</v>
      </c>
      <c r="B207" s="219" t="s">
        <v>214</v>
      </c>
      <c r="C207" s="220" t="s">
        <v>78</v>
      </c>
      <c r="D207" s="221">
        <v>6</v>
      </c>
      <c r="E207" s="222"/>
      <c r="F207" s="222">
        <f t="shared" si="10"/>
        <v>0</v>
      </c>
      <c r="G207" s="223">
        <v>0.23</v>
      </c>
      <c r="H207" s="224">
        <f t="shared" si="11"/>
        <v>0</v>
      </c>
      <c r="I207" s="225" t="s">
        <v>17</v>
      </c>
      <c r="J207" s="30"/>
    </row>
    <row r="208" spans="1:10" x14ac:dyDescent="0.25">
      <c r="A208" s="54">
        <f t="shared" si="9"/>
        <v>21</v>
      </c>
      <c r="B208" s="120" t="s">
        <v>334</v>
      </c>
      <c r="C208" s="88" t="s">
        <v>27</v>
      </c>
      <c r="D208" s="88">
        <v>10</v>
      </c>
      <c r="E208" s="42"/>
      <c r="F208" s="42">
        <f t="shared" si="10"/>
        <v>0</v>
      </c>
      <c r="G208" s="43">
        <v>0.23</v>
      </c>
      <c r="H208" s="21">
        <f t="shared" si="11"/>
        <v>0</v>
      </c>
      <c r="I208" s="126" t="s">
        <v>17</v>
      </c>
      <c r="J208" s="30"/>
    </row>
    <row r="209" spans="1:10" x14ac:dyDescent="0.25">
      <c r="A209" s="54">
        <f t="shared" si="9"/>
        <v>22</v>
      </c>
      <c r="B209" s="120" t="s">
        <v>215</v>
      </c>
      <c r="C209" s="118" t="s">
        <v>216</v>
      </c>
      <c r="D209" s="88">
        <v>3</v>
      </c>
      <c r="E209" s="42"/>
      <c r="F209" s="42">
        <f t="shared" si="10"/>
        <v>0</v>
      </c>
      <c r="G209" s="43">
        <v>0.23</v>
      </c>
      <c r="H209" s="21">
        <f t="shared" si="11"/>
        <v>0</v>
      </c>
      <c r="I209" s="126" t="s">
        <v>17</v>
      </c>
      <c r="J209" s="30"/>
    </row>
    <row r="210" spans="1:10" x14ac:dyDescent="0.25">
      <c r="A210" s="54">
        <f t="shared" si="9"/>
        <v>23</v>
      </c>
      <c r="B210" s="120" t="s">
        <v>217</v>
      </c>
      <c r="C210" s="118" t="s">
        <v>216</v>
      </c>
      <c r="D210" s="88">
        <v>3</v>
      </c>
      <c r="E210" s="42"/>
      <c r="F210" s="42">
        <f t="shared" si="10"/>
        <v>0</v>
      </c>
      <c r="G210" s="43">
        <v>0.23</v>
      </c>
      <c r="H210" s="21">
        <f t="shared" si="11"/>
        <v>0</v>
      </c>
      <c r="I210" s="126" t="s">
        <v>17</v>
      </c>
      <c r="J210" s="30"/>
    </row>
    <row r="211" spans="1:10" x14ac:dyDescent="0.25">
      <c r="A211" s="54">
        <f t="shared" si="9"/>
        <v>24</v>
      </c>
      <c r="B211" s="120" t="s">
        <v>46</v>
      </c>
      <c r="C211" s="118" t="s">
        <v>10</v>
      </c>
      <c r="D211" s="88">
        <v>20</v>
      </c>
      <c r="E211" s="42"/>
      <c r="F211" s="42">
        <f t="shared" si="10"/>
        <v>0</v>
      </c>
      <c r="G211" s="43">
        <v>0.23</v>
      </c>
      <c r="H211" s="21">
        <f t="shared" si="11"/>
        <v>0</v>
      </c>
      <c r="I211" s="126" t="s">
        <v>218</v>
      </c>
      <c r="J211" s="30"/>
    </row>
    <row r="212" spans="1:10" x14ac:dyDescent="0.25">
      <c r="A212" s="54">
        <f t="shared" si="9"/>
        <v>25</v>
      </c>
      <c r="B212" s="120" t="s">
        <v>47</v>
      </c>
      <c r="C212" s="118" t="s">
        <v>10</v>
      </c>
      <c r="D212" s="88">
        <v>10</v>
      </c>
      <c r="E212" s="42"/>
      <c r="F212" s="42">
        <f t="shared" si="10"/>
        <v>0</v>
      </c>
      <c r="G212" s="43">
        <v>0.23</v>
      </c>
      <c r="H212" s="21">
        <f t="shared" si="11"/>
        <v>0</v>
      </c>
      <c r="I212" s="126" t="s">
        <v>218</v>
      </c>
      <c r="J212" s="30"/>
    </row>
    <row r="213" spans="1:10" x14ac:dyDescent="0.25">
      <c r="A213" s="54">
        <f t="shared" si="9"/>
        <v>26</v>
      </c>
      <c r="B213" s="120" t="s">
        <v>48</v>
      </c>
      <c r="C213" s="118" t="s">
        <v>10</v>
      </c>
      <c r="D213" s="88">
        <v>10</v>
      </c>
      <c r="E213" s="42"/>
      <c r="F213" s="42">
        <f>D213*E213</f>
        <v>0</v>
      </c>
      <c r="G213" s="43">
        <v>0.23</v>
      </c>
      <c r="H213" s="21">
        <f>F213+F213*G213</f>
        <v>0</v>
      </c>
      <c r="I213" s="126" t="s">
        <v>218</v>
      </c>
      <c r="J213" s="30"/>
    </row>
    <row r="214" spans="1:10" x14ac:dyDescent="0.25">
      <c r="A214" s="54">
        <f t="shared" si="9"/>
        <v>27</v>
      </c>
      <c r="B214" s="120" t="s">
        <v>49</v>
      </c>
      <c r="C214" s="118" t="s">
        <v>10</v>
      </c>
      <c r="D214" s="88">
        <v>10</v>
      </c>
      <c r="E214" s="42"/>
      <c r="F214" s="42">
        <f t="shared" ref="F214:F236" si="12">D214*E214</f>
        <v>0</v>
      </c>
      <c r="G214" s="43">
        <v>0.23</v>
      </c>
      <c r="H214" s="21">
        <f t="shared" ref="H214:H236" si="13">F214+F214*G214</f>
        <v>0</v>
      </c>
      <c r="I214" s="126" t="s">
        <v>218</v>
      </c>
      <c r="J214" s="30"/>
    </row>
    <row r="215" spans="1:10" x14ac:dyDescent="0.25">
      <c r="A215" s="54">
        <f t="shared" si="9"/>
        <v>28</v>
      </c>
      <c r="B215" s="120" t="s">
        <v>50</v>
      </c>
      <c r="C215" s="118" t="s">
        <v>10</v>
      </c>
      <c r="D215" s="88">
        <v>8</v>
      </c>
      <c r="E215" s="42"/>
      <c r="F215" s="42">
        <f t="shared" si="12"/>
        <v>0</v>
      </c>
      <c r="G215" s="43">
        <v>0.23</v>
      </c>
      <c r="H215" s="21">
        <f t="shared" si="13"/>
        <v>0</v>
      </c>
      <c r="I215" s="126" t="s">
        <v>218</v>
      </c>
      <c r="J215" s="30"/>
    </row>
    <row r="216" spans="1:10" x14ac:dyDescent="0.25">
      <c r="A216" s="54">
        <f t="shared" si="9"/>
        <v>29</v>
      </c>
      <c r="B216" s="120" t="s">
        <v>51</v>
      </c>
      <c r="C216" s="118" t="s">
        <v>10</v>
      </c>
      <c r="D216" s="88">
        <v>2</v>
      </c>
      <c r="E216" s="42"/>
      <c r="F216" s="42">
        <f t="shared" si="12"/>
        <v>0</v>
      </c>
      <c r="G216" s="43">
        <v>0.23</v>
      </c>
      <c r="H216" s="21">
        <f t="shared" si="13"/>
        <v>0</v>
      </c>
      <c r="I216" s="126" t="s">
        <v>218</v>
      </c>
      <c r="J216" s="30"/>
    </row>
    <row r="217" spans="1:10" x14ac:dyDescent="0.25">
      <c r="A217" s="54">
        <f t="shared" si="9"/>
        <v>30</v>
      </c>
      <c r="B217" s="127" t="s">
        <v>52</v>
      </c>
      <c r="C217" s="118" t="s">
        <v>10</v>
      </c>
      <c r="D217" s="88">
        <v>36</v>
      </c>
      <c r="E217" s="42"/>
      <c r="F217" s="42">
        <f t="shared" si="12"/>
        <v>0</v>
      </c>
      <c r="G217" s="43">
        <v>0.23</v>
      </c>
      <c r="H217" s="21">
        <f t="shared" si="13"/>
        <v>0</v>
      </c>
      <c r="I217" s="126" t="s">
        <v>218</v>
      </c>
      <c r="J217" s="30"/>
    </row>
    <row r="218" spans="1:10" x14ac:dyDescent="0.25">
      <c r="A218" s="54">
        <f t="shared" si="9"/>
        <v>31</v>
      </c>
      <c r="B218" s="127" t="s">
        <v>53</v>
      </c>
      <c r="C218" s="118" t="s">
        <v>10</v>
      </c>
      <c r="D218" s="88">
        <v>20</v>
      </c>
      <c r="E218" s="42"/>
      <c r="F218" s="42">
        <f t="shared" si="12"/>
        <v>0</v>
      </c>
      <c r="G218" s="43">
        <v>0.23</v>
      </c>
      <c r="H218" s="21">
        <f t="shared" si="13"/>
        <v>0</v>
      </c>
      <c r="I218" s="126" t="s">
        <v>218</v>
      </c>
      <c r="J218" s="30"/>
    </row>
    <row r="219" spans="1:10" x14ac:dyDescent="0.25">
      <c r="A219" s="54">
        <f t="shared" si="9"/>
        <v>32</v>
      </c>
      <c r="B219" s="127" t="s">
        <v>54</v>
      </c>
      <c r="C219" s="118" t="s">
        <v>10</v>
      </c>
      <c r="D219" s="88">
        <v>20</v>
      </c>
      <c r="E219" s="44"/>
      <c r="F219" s="44">
        <f t="shared" si="12"/>
        <v>0</v>
      </c>
      <c r="G219" s="45">
        <v>0.23</v>
      </c>
      <c r="H219" s="22">
        <f t="shared" si="13"/>
        <v>0</v>
      </c>
      <c r="I219" s="128" t="s">
        <v>18</v>
      </c>
      <c r="J219" s="40"/>
    </row>
    <row r="220" spans="1:10" x14ac:dyDescent="0.25">
      <c r="A220" s="54">
        <f t="shared" si="9"/>
        <v>33</v>
      </c>
      <c r="B220" s="112" t="s">
        <v>55</v>
      </c>
      <c r="C220" s="129" t="s">
        <v>10</v>
      </c>
      <c r="D220" s="129">
        <v>30</v>
      </c>
      <c r="E220" s="44"/>
      <c r="F220" s="44">
        <f t="shared" si="12"/>
        <v>0</v>
      </c>
      <c r="G220" s="45">
        <v>0.23</v>
      </c>
      <c r="H220" s="22">
        <f t="shared" si="13"/>
        <v>0</v>
      </c>
      <c r="I220" s="128" t="s">
        <v>18</v>
      </c>
      <c r="J220" s="40"/>
    </row>
    <row r="221" spans="1:10" x14ac:dyDescent="0.25">
      <c r="A221" s="54">
        <f t="shared" si="9"/>
        <v>34</v>
      </c>
      <c r="B221" s="120" t="s">
        <v>219</v>
      </c>
      <c r="C221" s="118" t="s">
        <v>10</v>
      </c>
      <c r="D221" s="88">
        <v>5</v>
      </c>
      <c r="E221" s="44"/>
      <c r="F221" s="44">
        <f t="shared" si="12"/>
        <v>0</v>
      </c>
      <c r="G221" s="45">
        <v>0.23</v>
      </c>
      <c r="H221" s="22">
        <f t="shared" si="13"/>
        <v>0</v>
      </c>
      <c r="I221" s="128" t="s">
        <v>18</v>
      </c>
      <c r="J221" s="40"/>
    </row>
    <row r="222" spans="1:10" x14ac:dyDescent="0.25">
      <c r="A222" s="54">
        <f t="shared" si="9"/>
        <v>35</v>
      </c>
      <c r="B222" s="123" t="s">
        <v>56</v>
      </c>
      <c r="C222" s="88" t="s">
        <v>10</v>
      </c>
      <c r="D222" s="88">
        <v>20</v>
      </c>
      <c r="E222" s="42"/>
      <c r="F222" s="42">
        <f t="shared" si="12"/>
        <v>0</v>
      </c>
      <c r="G222" s="43">
        <v>0.23</v>
      </c>
      <c r="H222" s="21">
        <f t="shared" si="13"/>
        <v>0</v>
      </c>
      <c r="I222" s="126" t="s">
        <v>19</v>
      </c>
      <c r="J222" s="30"/>
    </row>
    <row r="223" spans="1:10" x14ac:dyDescent="0.25">
      <c r="A223" s="54">
        <f t="shared" si="9"/>
        <v>36</v>
      </c>
      <c r="B223" s="123" t="s">
        <v>57</v>
      </c>
      <c r="C223" s="88" t="s">
        <v>10</v>
      </c>
      <c r="D223" s="88">
        <v>5</v>
      </c>
      <c r="E223" s="42"/>
      <c r="F223" s="42">
        <f t="shared" si="12"/>
        <v>0</v>
      </c>
      <c r="G223" s="43">
        <v>0.23</v>
      </c>
      <c r="H223" s="21">
        <f t="shared" si="13"/>
        <v>0</v>
      </c>
      <c r="I223" s="125" t="s">
        <v>20</v>
      </c>
      <c r="J223" s="27"/>
    </row>
    <row r="224" spans="1:10" x14ac:dyDescent="0.25">
      <c r="A224" s="54">
        <f t="shared" si="9"/>
        <v>37</v>
      </c>
      <c r="B224" s="120" t="s">
        <v>335</v>
      </c>
      <c r="C224" s="118" t="s">
        <v>10</v>
      </c>
      <c r="D224" s="88">
        <v>25</v>
      </c>
      <c r="E224" s="42"/>
      <c r="F224" s="42">
        <f t="shared" si="12"/>
        <v>0</v>
      </c>
      <c r="G224" s="43">
        <v>0.23</v>
      </c>
      <c r="H224" s="21">
        <f t="shared" si="13"/>
        <v>0</v>
      </c>
      <c r="I224" s="126" t="s">
        <v>21</v>
      </c>
      <c r="J224" s="30"/>
    </row>
    <row r="225" spans="1:10" x14ac:dyDescent="0.25">
      <c r="A225" s="54">
        <f t="shared" si="9"/>
        <v>38</v>
      </c>
      <c r="B225" s="130" t="s">
        <v>220</v>
      </c>
      <c r="C225" s="88" t="s">
        <v>10</v>
      </c>
      <c r="D225" s="88">
        <v>500</v>
      </c>
      <c r="E225" s="42"/>
      <c r="F225" s="42">
        <f t="shared" si="12"/>
        <v>0</v>
      </c>
      <c r="G225" s="43">
        <v>0.23</v>
      </c>
      <c r="H225" s="21">
        <f t="shared" si="13"/>
        <v>0</v>
      </c>
      <c r="I225" s="126" t="s">
        <v>21</v>
      </c>
      <c r="J225" s="30"/>
    </row>
    <row r="226" spans="1:10" x14ac:dyDescent="0.25">
      <c r="A226" s="54">
        <f t="shared" si="9"/>
        <v>39</v>
      </c>
      <c r="B226" s="123" t="s">
        <v>58</v>
      </c>
      <c r="C226" s="88" t="s">
        <v>10</v>
      </c>
      <c r="D226" s="88">
        <v>10</v>
      </c>
      <c r="E226" s="42"/>
      <c r="F226" s="42">
        <f t="shared" si="12"/>
        <v>0</v>
      </c>
      <c r="G226" s="43">
        <v>0.23</v>
      </c>
      <c r="H226" s="21">
        <f>F226+F226*G226</f>
        <v>0</v>
      </c>
      <c r="I226" s="126" t="s">
        <v>25</v>
      </c>
      <c r="J226" s="30"/>
    </row>
    <row r="227" spans="1:10" x14ac:dyDescent="0.25">
      <c r="A227" s="54">
        <f t="shared" si="9"/>
        <v>40</v>
      </c>
      <c r="B227" s="120" t="s">
        <v>221</v>
      </c>
      <c r="C227" s="118" t="s">
        <v>10</v>
      </c>
      <c r="D227" s="88">
        <v>2</v>
      </c>
      <c r="E227" s="42"/>
      <c r="F227" s="42">
        <f t="shared" si="12"/>
        <v>0</v>
      </c>
      <c r="G227" s="43">
        <v>0.23</v>
      </c>
      <c r="H227" s="21">
        <f t="shared" si="13"/>
        <v>0</v>
      </c>
      <c r="I227" s="126" t="s">
        <v>19</v>
      </c>
      <c r="J227" s="30"/>
    </row>
    <row r="228" spans="1:10" ht="15" customHeight="1" x14ac:dyDescent="0.25">
      <c r="A228" s="54">
        <f t="shared" si="9"/>
        <v>41</v>
      </c>
      <c r="B228" s="120" t="s">
        <v>222</v>
      </c>
      <c r="C228" s="118" t="s">
        <v>10</v>
      </c>
      <c r="D228" s="88">
        <v>2</v>
      </c>
      <c r="E228" s="42"/>
      <c r="F228" s="42">
        <f t="shared" si="12"/>
        <v>0</v>
      </c>
      <c r="G228" s="43">
        <v>0.23</v>
      </c>
      <c r="H228" s="21">
        <f t="shared" si="13"/>
        <v>0</v>
      </c>
      <c r="I228" s="126" t="s">
        <v>22</v>
      </c>
      <c r="J228" s="30"/>
    </row>
    <row r="229" spans="1:10" ht="16.5" customHeight="1" x14ac:dyDescent="0.25">
      <c r="A229" s="54">
        <f t="shared" si="9"/>
        <v>42</v>
      </c>
      <c r="B229" s="122" t="s">
        <v>223</v>
      </c>
      <c r="C229" s="118" t="s">
        <v>24</v>
      </c>
      <c r="D229" s="88">
        <v>50</v>
      </c>
      <c r="E229" s="42"/>
      <c r="F229" s="42">
        <f t="shared" si="12"/>
        <v>0</v>
      </c>
      <c r="G229" s="43">
        <v>0.23</v>
      </c>
      <c r="H229" s="21">
        <f t="shared" si="13"/>
        <v>0</v>
      </c>
      <c r="I229" s="126" t="s">
        <v>23</v>
      </c>
      <c r="J229" s="30"/>
    </row>
    <row r="230" spans="1:10" x14ac:dyDescent="0.25">
      <c r="A230" s="54">
        <f t="shared" si="9"/>
        <v>43</v>
      </c>
      <c r="B230" s="120" t="s">
        <v>224</v>
      </c>
      <c r="C230" s="88" t="s">
        <v>10</v>
      </c>
      <c r="D230" s="88">
        <v>50</v>
      </c>
      <c r="E230" s="23"/>
      <c r="F230" s="42">
        <f t="shared" si="12"/>
        <v>0</v>
      </c>
      <c r="G230" s="43">
        <v>0.23</v>
      </c>
      <c r="H230" s="21">
        <f t="shared" si="13"/>
        <v>0</v>
      </c>
      <c r="I230" s="126" t="s">
        <v>25</v>
      </c>
      <c r="J230" s="30"/>
    </row>
    <row r="231" spans="1:10" x14ac:dyDescent="0.25">
      <c r="A231" s="54">
        <f t="shared" si="9"/>
        <v>44</v>
      </c>
      <c r="B231" s="120" t="s">
        <v>59</v>
      </c>
      <c r="C231" s="88" t="s">
        <v>10</v>
      </c>
      <c r="D231" s="88">
        <v>10</v>
      </c>
      <c r="E231" s="23"/>
      <c r="F231" s="42">
        <f t="shared" si="12"/>
        <v>0</v>
      </c>
      <c r="G231" s="43">
        <v>0.23</v>
      </c>
      <c r="H231" s="21">
        <f t="shared" si="13"/>
        <v>0</v>
      </c>
      <c r="I231" s="126" t="s">
        <v>25</v>
      </c>
      <c r="J231" s="30"/>
    </row>
    <row r="232" spans="1:10" x14ac:dyDescent="0.25">
      <c r="A232" s="54">
        <f t="shared" si="9"/>
        <v>45</v>
      </c>
      <c r="B232" s="120" t="s">
        <v>60</v>
      </c>
      <c r="C232" s="88" t="s">
        <v>10</v>
      </c>
      <c r="D232" s="88">
        <v>5</v>
      </c>
      <c r="E232" s="24"/>
      <c r="F232" s="44">
        <f t="shared" si="12"/>
        <v>0</v>
      </c>
      <c r="G232" s="45">
        <v>0.23</v>
      </c>
      <c r="H232" s="22">
        <f t="shared" si="13"/>
        <v>0</v>
      </c>
      <c r="I232" s="128" t="s">
        <v>25</v>
      </c>
      <c r="J232" s="40"/>
    </row>
    <row r="233" spans="1:10" x14ac:dyDescent="0.25">
      <c r="A233" s="54">
        <f t="shared" si="9"/>
        <v>46</v>
      </c>
      <c r="B233" s="120" t="s">
        <v>225</v>
      </c>
      <c r="C233" s="88" t="s">
        <v>10</v>
      </c>
      <c r="D233" s="88">
        <v>5</v>
      </c>
      <c r="E233" s="23"/>
      <c r="F233" s="42">
        <f>D233*E233</f>
        <v>0</v>
      </c>
      <c r="G233" s="43">
        <v>0.23</v>
      </c>
      <c r="H233" s="21">
        <f>F233+F233*G233</f>
        <v>0</v>
      </c>
      <c r="I233" s="126" t="s">
        <v>25</v>
      </c>
      <c r="J233" s="30"/>
    </row>
    <row r="234" spans="1:10" x14ac:dyDescent="0.25">
      <c r="A234" s="54">
        <f t="shared" si="9"/>
        <v>47</v>
      </c>
      <c r="B234" s="120" t="s">
        <v>77</v>
      </c>
      <c r="C234" s="88" t="s">
        <v>10</v>
      </c>
      <c r="D234" s="88">
        <v>2</v>
      </c>
      <c r="E234" s="25"/>
      <c r="F234" s="41">
        <f t="shared" si="12"/>
        <v>0</v>
      </c>
      <c r="G234" s="95">
        <v>0.23</v>
      </c>
      <c r="H234" s="20">
        <f t="shared" si="13"/>
        <v>0</v>
      </c>
      <c r="I234" s="131" t="s">
        <v>12</v>
      </c>
      <c r="J234" s="37"/>
    </row>
    <row r="235" spans="1:10" x14ac:dyDescent="0.25">
      <c r="A235" s="54">
        <f t="shared" si="9"/>
        <v>48</v>
      </c>
      <c r="B235" s="120" t="s">
        <v>226</v>
      </c>
      <c r="C235" s="88" t="s">
        <v>10</v>
      </c>
      <c r="D235" s="88">
        <v>50</v>
      </c>
      <c r="E235" s="25"/>
      <c r="F235" s="41">
        <f t="shared" si="12"/>
        <v>0</v>
      </c>
      <c r="G235" s="95">
        <v>0.23</v>
      </c>
      <c r="H235" s="20">
        <f t="shared" si="13"/>
        <v>0</v>
      </c>
      <c r="I235" s="131" t="s">
        <v>26</v>
      </c>
      <c r="J235" s="37"/>
    </row>
    <row r="236" spans="1:10" x14ac:dyDescent="0.25">
      <c r="A236" s="54">
        <f t="shared" si="9"/>
        <v>49</v>
      </c>
      <c r="B236" s="120" t="s">
        <v>61</v>
      </c>
      <c r="C236" s="88" t="s">
        <v>10</v>
      </c>
      <c r="D236" s="88">
        <v>50</v>
      </c>
      <c r="E236" s="25"/>
      <c r="F236" s="41">
        <f t="shared" si="12"/>
        <v>0</v>
      </c>
      <c r="G236" s="95">
        <v>0.23</v>
      </c>
      <c r="H236" s="20">
        <f t="shared" si="13"/>
        <v>0</v>
      </c>
      <c r="I236" s="131" t="s">
        <v>26</v>
      </c>
      <c r="J236" s="37"/>
    </row>
    <row r="237" spans="1:10" ht="12.75" customHeight="1" x14ac:dyDescent="0.25">
      <c r="A237" s="54">
        <f t="shared" si="9"/>
        <v>50</v>
      </c>
      <c r="B237" s="120" t="s">
        <v>62</v>
      </c>
      <c r="C237" s="88" t="s">
        <v>10</v>
      </c>
      <c r="D237" s="88">
        <v>25</v>
      </c>
      <c r="E237" s="25"/>
      <c r="F237" s="41">
        <f>D237*E237</f>
        <v>0</v>
      </c>
      <c r="G237" s="95">
        <v>0.23</v>
      </c>
      <c r="H237" s="20">
        <f>F237+F237*G237</f>
        <v>0</v>
      </c>
      <c r="I237" s="131" t="s">
        <v>26</v>
      </c>
      <c r="J237" s="37"/>
    </row>
    <row r="238" spans="1:10" x14ac:dyDescent="0.25">
      <c r="A238" s="54">
        <f t="shared" si="9"/>
        <v>51</v>
      </c>
      <c r="B238" s="120" t="s">
        <v>63</v>
      </c>
      <c r="C238" s="88" t="s">
        <v>10</v>
      </c>
      <c r="D238" s="88">
        <v>100</v>
      </c>
      <c r="E238" s="25"/>
      <c r="F238" s="41">
        <f>D238*E238</f>
        <v>0</v>
      </c>
      <c r="G238" s="95">
        <v>0.23</v>
      </c>
      <c r="H238" s="46">
        <f>F238+F238*G238</f>
        <v>0</v>
      </c>
      <c r="I238" s="132" t="s">
        <v>28</v>
      </c>
      <c r="J238" s="34"/>
    </row>
    <row r="239" spans="1:10" x14ac:dyDescent="0.25">
      <c r="A239" s="54">
        <f t="shared" si="9"/>
        <v>52</v>
      </c>
      <c r="B239" s="120" t="s">
        <v>64</v>
      </c>
      <c r="C239" s="88" t="s">
        <v>10</v>
      </c>
      <c r="D239" s="88">
        <v>50</v>
      </c>
      <c r="E239" s="47"/>
      <c r="F239" s="41">
        <f>D239*E239</f>
        <v>0</v>
      </c>
      <c r="G239" s="95">
        <v>0.23</v>
      </c>
      <c r="H239" s="46">
        <f>F239+F239*G239</f>
        <v>0</v>
      </c>
      <c r="I239" s="132" t="s">
        <v>28</v>
      </c>
      <c r="J239" s="34"/>
    </row>
    <row r="240" spans="1:10" x14ac:dyDescent="0.25">
      <c r="A240" s="54">
        <f t="shared" si="9"/>
        <v>53</v>
      </c>
      <c r="B240" s="120" t="s">
        <v>227</v>
      </c>
      <c r="C240" s="88" t="s">
        <v>10</v>
      </c>
      <c r="D240" s="88">
        <v>50</v>
      </c>
      <c r="E240" s="25"/>
      <c r="F240" s="41">
        <f t="shared" ref="F240:F265" si="14">D240*E240</f>
        <v>0</v>
      </c>
      <c r="G240" s="95">
        <v>0.23</v>
      </c>
      <c r="H240" s="20">
        <f t="shared" ref="H240:H265" si="15">F240+F240*G240</f>
        <v>0</v>
      </c>
      <c r="I240" s="131" t="s">
        <v>29</v>
      </c>
      <c r="J240" s="37"/>
    </row>
    <row r="241" spans="1:10" x14ac:dyDescent="0.25">
      <c r="A241" s="54">
        <f t="shared" si="9"/>
        <v>54</v>
      </c>
      <c r="B241" s="120" t="s">
        <v>66</v>
      </c>
      <c r="C241" s="88" t="s">
        <v>10</v>
      </c>
      <c r="D241" s="88">
        <v>50</v>
      </c>
      <c r="E241" s="23"/>
      <c r="F241" s="42">
        <f t="shared" si="14"/>
        <v>0</v>
      </c>
      <c r="G241" s="43">
        <v>0.23</v>
      </c>
      <c r="H241" s="21">
        <f t="shared" si="15"/>
        <v>0</v>
      </c>
      <c r="I241" s="125" t="s">
        <v>30</v>
      </c>
      <c r="J241" s="27"/>
    </row>
    <row r="242" spans="1:10" x14ac:dyDescent="0.25">
      <c r="A242" s="54">
        <f t="shared" si="9"/>
        <v>55</v>
      </c>
      <c r="B242" s="120" t="s">
        <v>67</v>
      </c>
      <c r="C242" s="88" t="s">
        <v>10</v>
      </c>
      <c r="D242" s="88">
        <v>100</v>
      </c>
      <c r="E242" s="25"/>
      <c r="F242" s="41">
        <f t="shared" si="14"/>
        <v>0</v>
      </c>
      <c r="G242" s="95">
        <v>0.23</v>
      </c>
      <c r="H242" s="20">
        <f>F242+F242*G242</f>
        <v>0</v>
      </c>
      <c r="I242" s="131" t="s">
        <v>30</v>
      </c>
      <c r="J242" s="37"/>
    </row>
    <row r="243" spans="1:10" x14ac:dyDescent="0.25">
      <c r="A243" s="54">
        <f t="shared" si="9"/>
        <v>56</v>
      </c>
      <c r="B243" s="120" t="s">
        <v>68</v>
      </c>
      <c r="C243" s="88" t="s">
        <v>10</v>
      </c>
      <c r="D243" s="88">
        <v>5</v>
      </c>
      <c r="E243" s="25"/>
      <c r="F243" s="41">
        <f t="shared" si="14"/>
        <v>0</v>
      </c>
      <c r="G243" s="95">
        <v>0.23</v>
      </c>
      <c r="H243" s="20">
        <f t="shared" si="15"/>
        <v>0</v>
      </c>
      <c r="I243" s="131" t="s">
        <v>30</v>
      </c>
      <c r="J243" s="37"/>
    </row>
    <row r="244" spans="1:10" x14ac:dyDescent="0.25">
      <c r="A244" s="54">
        <f t="shared" si="9"/>
        <v>57</v>
      </c>
      <c r="B244" s="120" t="s">
        <v>228</v>
      </c>
      <c r="C244" s="88" t="s">
        <v>10</v>
      </c>
      <c r="D244" s="88">
        <v>120</v>
      </c>
      <c r="E244" s="25"/>
      <c r="F244" s="41">
        <f t="shared" si="14"/>
        <v>0</v>
      </c>
      <c r="G244" s="95">
        <v>0.23</v>
      </c>
      <c r="H244" s="20">
        <f t="shared" si="15"/>
        <v>0</v>
      </c>
      <c r="I244" s="131" t="s">
        <v>30</v>
      </c>
      <c r="J244" s="37"/>
    </row>
    <row r="245" spans="1:10" x14ac:dyDescent="0.25">
      <c r="A245" s="54">
        <f t="shared" si="9"/>
        <v>58</v>
      </c>
      <c r="B245" s="120" t="s">
        <v>229</v>
      </c>
      <c r="C245" s="88" t="s">
        <v>10</v>
      </c>
      <c r="D245" s="88">
        <v>20</v>
      </c>
      <c r="E245" s="25"/>
      <c r="F245" s="41">
        <f t="shared" si="14"/>
        <v>0</v>
      </c>
      <c r="G245" s="95">
        <v>0.23</v>
      </c>
      <c r="H245" s="20">
        <f t="shared" si="15"/>
        <v>0</v>
      </c>
      <c r="I245" s="131" t="s">
        <v>30</v>
      </c>
      <c r="J245" s="37"/>
    </row>
    <row r="246" spans="1:10" x14ac:dyDescent="0.25">
      <c r="A246" s="54">
        <f t="shared" si="9"/>
        <v>59</v>
      </c>
      <c r="B246" s="120" t="s">
        <v>69</v>
      </c>
      <c r="C246" s="88" t="s">
        <v>10</v>
      </c>
      <c r="D246" s="88">
        <v>5</v>
      </c>
      <c r="E246" s="25"/>
      <c r="F246" s="41">
        <f>D246*E246</f>
        <v>0</v>
      </c>
      <c r="G246" s="95">
        <v>0.23</v>
      </c>
      <c r="H246" s="20">
        <f>F246+F246*G246</f>
        <v>0</v>
      </c>
      <c r="I246" s="131" t="s">
        <v>30</v>
      </c>
      <c r="J246" s="37"/>
    </row>
    <row r="247" spans="1:10" x14ac:dyDescent="0.25">
      <c r="A247" s="54">
        <f t="shared" si="9"/>
        <v>60</v>
      </c>
      <c r="B247" s="133" t="s">
        <v>70</v>
      </c>
      <c r="C247" s="88" t="s">
        <v>10</v>
      </c>
      <c r="D247" s="88">
        <v>2</v>
      </c>
      <c r="E247" s="25"/>
      <c r="F247" s="41">
        <f>D247*E247</f>
        <v>0</v>
      </c>
      <c r="G247" s="95">
        <v>0.23</v>
      </c>
      <c r="H247" s="20">
        <f>F247+F247*G247</f>
        <v>0</v>
      </c>
      <c r="I247" s="131" t="s">
        <v>30</v>
      </c>
      <c r="J247" s="37"/>
    </row>
    <row r="248" spans="1:10" x14ac:dyDescent="0.25">
      <c r="A248" s="54">
        <f t="shared" si="9"/>
        <v>61</v>
      </c>
      <c r="B248" s="123" t="s">
        <v>230</v>
      </c>
      <c r="C248" s="88" t="s">
        <v>10</v>
      </c>
      <c r="D248" s="88">
        <v>1</v>
      </c>
      <c r="E248" s="25"/>
      <c r="F248" s="41">
        <f t="shared" si="14"/>
        <v>0</v>
      </c>
      <c r="G248" s="95">
        <v>0.23</v>
      </c>
      <c r="H248" s="20">
        <f t="shared" si="15"/>
        <v>0</v>
      </c>
      <c r="I248" s="131" t="s">
        <v>30</v>
      </c>
      <c r="J248" s="37"/>
    </row>
    <row r="249" spans="1:10" x14ac:dyDescent="0.25">
      <c r="A249" s="54">
        <f t="shared" si="9"/>
        <v>62</v>
      </c>
      <c r="B249" s="123" t="s">
        <v>71</v>
      </c>
      <c r="C249" s="88" t="s">
        <v>10</v>
      </c>
      <c r="D249" s="88">
        <v>10</v>
      </c>
      <c r="E249" s="24"/>
      <c r="F249" s="44">
        <f>D249*E249</f>
        <v>0</v>
      </c>
      <c r="G249" s="45">
        <v>0.23</v>
      </c>
      <c r="H249" s="26">
        <f t="shared" si="15"/>
        <v>0</v>
      </c>
      <c r="I249" s="134" t="s">
        <v>30</v>
      </c>
      <c r="J249" s="38"/>
    </row>
    <row r="250" spans="1:10" x14ac:dyDescent="0.25">
      <c r="A250" s="54">
        <f t="shared" si="9"/>
        <v>63</v>
      </c>
      <c r="B250" s="123" t="s">
        <v>72</v>
      </c>
      <c r="C250" s="88" t="s">
        <v>10</v>
      </c>
      <c r="D250" s="88">
        <v>10</v>
      </c>
      <c r="E250" s="25"/>
      <c r="F250" s="41">
        <f t="shared" si="14"/>
        <v>0</v>
      </c>
      <c r="G250" s="95">
        <v>0.23</v>
      </c>
      <c r="H250" s="20">
        <f>F250+F250*G250</f>
        <v>0</v>
      </c>
      <c r="I250" s="131" t="s">
        <v>30</v>
      </c>
      <c r="J250" s="37"/>
    </row>
    <row r="251" spans="1:10" x14ac:dyDescent="0.25">
      <c r="A251" s="54">
        <f t="shared" si="9"/>
        <v>64</v>
      </c>
      <c r="B251" s="123" t="s">
        <v>73</v>
      </c>
      <c r="C251" s="88" t="s">
        <v>10</v>
      </c>
      <c r="D251" s="88">
        <v>12</v>
      </c>
      <c r="E251" s="25"/>
      <c r="F251" s="41">
        <f t="shared" si="14"/>
        <v>0</v>
      </c>
      <c r="G251" s="95">
        <v>0.23</v>
      </c>
      <c r="H251" s="20">
        <f t="shared" si="15"/>
        <v>0</v>
      </c>
      <c r="I251" s="131" t="s">
        <v>31</v>
      </c>
      <c r="J251" s="37"/>
    </row>
    <row r="252" spans="1:10" ht="19.5" customHeight="1" x14ac:dyDescent="0.25">
      <c r="A252" s="54">
        <f t="shared" si="9"/>
        <v>65</v>
      </c>
      <c r="B252" s="135" t="s">
        <v>336</v>
      </c>
      <c r="C252" s="88" t="s">
        <v>10</v>
      </c>
      <c r="D252" s="88">
        <v>5</v>
      </c>
      <c r="E252" s="31"/>
      <c r="F252" s="41">
        <f t="shared" si="14"/>
        <v>0</v>
      </c>
      <c r="G252" s="95">
        <v>0.23</v>
      </c>
      <c r="H252" s="20">
        <f t="shared" si="15"/>
        <v>0</v>
      </c>
      <c r="I252" s="124" t="s">
        <v>32</v>
      </c>
      <c r="J252" s="28"/>
    </row>
    <row r="253" spans="1:10" ht="18" customHeight="1" x14ac:dyDescent="0.25">
      <c r="A253" s="54">
        <f t="shared" ref="A253:A265" si="16">A252+1</f>
        <v>66</v>
      </c>
      <c r="B253" s="136" t="s">
        <v>74</v>
      </c>
      <c r="C253" s="88" t="s">
        <v>10</v>
      </c>
      <c r="D253" s="88">
        <v>3</v>
      </c>
      <c r="E253" s="32"/>
      <c r="F253" s="48">
        <f>D253*E253</f>
        <v>0</v>
      </c>
      <c r="G253" s="49">
        <v>0.23</v>
      </c>
      <c r="H253" s="50">
        <f>F253+F253*G253</f>
        <v>0</v>
      </c>
      <c r="I253" s="137" t="s">
        <v>33</v>
      </c>
      <c r="J253" s="33"/>
    </row>
    <row r="254" spans="1:10" x14ac:dyDescent="0.25">
      <c r="A254" s="54">
        <f t="shared" si="16"/>
        <v>67</v>
      </c>
      <c r="B254" s="120" t="s">
        <v>75</v>
      </c>
      <c r="C254" s="88" t="s">
        <v>10</v>
      </c>
      <c r="D254" s="88">
        <v>15</v>
      </c>
      <c r="E254" s="25"/>
      <c r="F254" s="41">
        <f t="shared" si="14"/>
        <v>0</v>
      </c>
      <c r="G254" s="95">
        <v>0.23</v>
      </c>
      <c r="H254" s="20">
        <f t="shared" si="15"/>
        <v>0</v>
      </c>
      <c r="I254" s="131" t="s">
        <v>33</v>
      </c>
      <c r="J254" s="37"/>
    </row>
    <row r="255" spans="1:10" x14ac:dyDescent="0.25">
      <c r="A255" s="54">
        <f t="shared" si="16"/>
        <v>68</v>
      </c>
      <c r="B255" s="120" t="s">
        <v>231</v>
      </c>
      <c r="C255" s="88" t="s">
        <v>10</v>
      </c>
      <c r="D255" s="88">
        <v>3</v>
      </c>
      <c r="E255" s="25"/>
      <c r="F255" s="41">
        <f t="shared" si="14"/>
        <v>0</v>
      </c>
      <c r="G255" s="95">
        <v>0.23</v>
      </c>
      <c r="H255" s="20">
        <f t="shared" si="15"/>
        <v>0</v>
      </c>
      <c r="I255" s="131" t="s">
        <v>33</v>
      </c>
      <c r="J255" s="37"/>
    </row>
    <row r="256" spans="1:10" x14ac:dyDescent="0.25">
      <c r="A256" s="54">
        <f t="shared" si="16"/>
        <v>69</v>
      </c>
      <c r="B256" s="120" t="s">
        <v>337</v>
      </c>
      <c r="C256" s="88" t="s">
        <v>10</v>
      </c>
      <c r="D256" s="88">
        <v>7</v>
      </c>
      <c r="E256" s="25"/>
      <c r="F256" s="41">
        <f t="shared" si="14"/>
        <v>0</v>
      </c>
      <c r="G256" s="95">
        <v>0.23</v>
      </c>
      <c r="H256" s="20">
        <f t="shared" si="15"/>
        <v>0</v>
      </c>
      <c r="I256" s="131" t="s">
        <v>20</v>
      </c>
      <c r="J256" s="37"/>
    </row>
    <row r="257" spans="1:10" x14ac:dyDescent="0.25">
      <c r="A257" s="54">
        <f t="shared" si="16"/>
        <v>70</v>
      </c>
      <c r="B257" s="120" t="s">
        <v>232</v>
      </c>
      <c r="C257" s="88" t="s">
        <v>10</v>
      </c>
      <c r="D257" s="88">
        <v>3</v>
      </c>
      <c r="E257" s="25"/>
      <c r="F257" s="41">
        <f t="shared" si="14"/>
        <v>0</v>
      </c>
      <c r="G257" s="95">
        <v>0.23</v>
      </c>
      <c r="H257" s="20">
        <f t="shared" si="15"/>
        <v>0</v>
      </c>
      <c r="I257" s="131" t="s">
        <v>34</v>
      </c>
      <c r="J257" s="37"/>
    </row>
    <row r="258" spans="1:10" x14ac:dyDescent="0.25">
      <c r="A258" s="54">
        <f t="shared" si="16"/>
        <v>71</v>
      </c>
      <c r="B258" s="120" t="s">
        <v>338</v>
      </c>
      <c r="C258" s="88" t="s">
        <v>10</v>
      </c>
      <c r="D258" s="88">
        <v>4</v>
      </c>
      <c r="E258" s="25"/>
      <c r="F258" s="41">
        <f t="shared" si="14"/>
        <v>0</v>
      </c>
      <c r="G258" s="95">
        <v>0.23</v>
      </c>
      <c r="H258" s="20">
        <f t="shared" si="15"/>
        <v>0</v>
      </c>
      <c r="I258" s="131" t="s">
        <v>34</v>
      </c>
      <c r="J258" s="37"/>
    </row>
    <row r="259" spans="1:10" x14ac:dyDescent="0.25">
      <c r="A259" s="54">
        <f t="shared" si="16"/>
        <v>72</v>
      </c>
      <c r="B259" s="120" t="s">
        <v>233</v>
      </c>
      <c r="C259" s="88" t="s">
        <v>10</v>
      </c>
      <c r="D259" s="88">
        <v>20</v>
      </c>
      <c r="E259" s="25"/>
      <c r="F259" s="41">
        <f t="shared" si="14"/>
        <v>0</v>
      </c>
      <c r="G259" s="95">
        <v>0.23</v>
      </c>
      <c r="H259" s="20">
        <f t="shared" si="15"/>
        <v>0</v>
      </c>
      <c r="I259" s="131" t="s">
        <v>20</v>
      </c>
      <c r="J259" s="37"/>
    </row>
    <row r="260" spans="1:10" x14ac:dyDescent="0.25">
      <c r="A260" s="54">
        <f t="shared" si="16"/>
        <v>73</v>
      </c>
      <c r="B260" s="120" t="s">
        <v>234</v>
      </c>
      <c r="C260" s="88" t="s">
        <v>10</v>
      </c>
      <c r="D260" s="88">
        <v>100</v>
      </c>
      <c r="E260" s="25"/>
      <c r="F260" s="41">
        <f t="shared" si="14"/>
        <v>0</v>
      </c>
      <c r="G260" s="95">
        <v>0.23</v>
      </c>
      <c r="H260" s="20">
        <f t="shared" si="15"/>
        <v>0</v>
      </c>
      <c r="I260" s="131" t="s">
        <v>20</v>
      </c>
      <c r="J260" s="37"/>
    </row>
    <row r="261" spans="1:10" x14ac:dyDescent="0.25">
      <c r="A261" s="54">
        <f t="shared" si="16"/>
        <v>74</v>
      </c>
      <c r="B261" s="120" t="s">
        <v>235</v>
      </c>
      <c r="C261" s="88" t="s">
        <v>10</v>
      </c>
      <c r="D261" s="88">
        <v>100</v>
      </c>
      <c r="E261" s="25"/>
      <c r="F261" s="41">
        <f t="shared" si="14"/>
        <v>0</v>
      </c>
      <c r="G261" s="95">
        <v>0.23</v>
      </c>
      <c r="H261" s="20">
        <f t="shared" si="15"/>
        <v>0</v>
      </c>
      <c r="I261" s="131" t="s">
        <v>20</v>
      </c>
      <c r="J261" s="37"/>
    </row>
    <row r="262" spans="1:10" x14ac:dyDescent="0.25">
      <c r="A262" s="54">
        <f t="shared" si="16"/>
        <v>75</v>
      </c>
      <c r="B262" s="120" t="s">
        <v>236</v>
      </c>
      <c r="C262" s="88" t="s">
        <v>10</v>
      </c>
      <c r="D262" s="88">
        <v>100</v>
      </c>
      <c r="E262" s="25"/>
      <c r="F262" s="41">
        <f t="shared" si="14"/>
        <v>0</v>
      </c>
      <c r="G262" s="95">
        <v>0.23</v>
      </c>
      <c r="H262" s="20">
        <f t="shared" si="15"/>
        <v>0</v>
      </c>
      <c r="I262" s="131" t="s">
        <v>20</v>
      </c>
      <c r="J262" s="37"/>
    </row>
    <row r="263" spans="1:10" x14ac:dyDescent="0.25">
      <c r="A263" s="54">
        <f t="shared" si="16"/>
        <v>76</v>
      </c>
      <c r="B263" s="120" t="s">
        <v>237</v>
      </c>
      <c r="C263" s="88" t="s">
        <v>10</v>
      </c>
      <c r="D263" s="88">
        <v>100</v>
      </c>
      <c r="E263" s="25"/>
      <c r="F263" s="41">
        <f t="shared" si="14"/>
        <v>0</v>
      </c>
      <c r="G263" s="95">
        <v>0.23</v>
      </c>
      <c r="H263" s="20">
        <f t="shared" si="15"/>
        <v>0</v>
      </c>
      <c r="I263" s="131" t="s">
        <v>20</v>
      </c>
      <c r="J263" s="37"/>
    </row>
    <row r="264" spans="1:10" x14ac:dyDescent="0.25">
      <c r="A264" s="54">
        <f t="shared" si="16"/>
        <v>77</v>
      </c>
      <c r="B264" s="120" t="s">
        <v>76</v>
      </c>
      <c r="C264" s="138" t="s">
        <v>10</v>
      </c>
      <c r="D264" s="138">
        <v>100</v>
      </c>
      <c r="E264" s="25"/>
      <c r="F264" s="41">
        <f t="shared" si="14"/>
        <v>0</v>
      </c>
      <c r="G264" s="95">
        <v>0.23</v>
      </c>
      <c r="H264" s="20">
        <f t="shared" si="15"/>
        <v>0</v>
      </c>
      <c r="I264" s="131" t="s">
        <v>20</v>
      </c>
      <c r="J264" s="37"/>
    </row>
    <row r="265" spans="1:10" x14ac:dyDescent="0.25">
      <c r="A265" s="67">
        <f t="shared" si="16"/>
        <v>78</v>
      </c>
      <c r="B265" s="139" t="s">
        <v>339</v>
      </c>
      <c r="C265" s="140" t="s">
        <v>10</v>
      </c>
      <c r="D265" s="140">
        <v>20</v>
      </c>
      <c r="E265" s="141"/>
      <c r="F265" s="65">
        <f t="shared" si="14"/>
        <v>0</v>
      </c>
      <c r="G265" s="66">
        <v>0.23</v>
      </c>
      <c r="H265" s="63">
        <f t="shared" si="15"/>
        <v>0</v>
      </c>
      <c r="I265" s="142" t="s">
        <v>20</v>
      </c>
      <c r="J265" s="37"/>
    </row>
    <row r="266" spans="1:10" x14ac:dyDescent="0.25">
      <c r="A266" s="11"/>
      <c r="B266" s="12" t="s">
        <v>145</v>
      </c>
      <c r="C266" s="13"/>
      <c r="D266" s="8"/>
      <c r="E266" s="9"/>
      <c r="F266" s="100">
        <f>SUM(F188:F265)</f>
        <v>0</v>
      </c>
      <c r="G266" s="100">
        <f>H266-F266</f>
        <v>0</v>
      </c>
      <c r="H266" s="100">
        <f>SUM(H188:H265)</f>
        <v>0</v>
      </c>
      <c r="I266" s="89"/>
    </row>
    <row r="267" spans="1:10" x14ac:dyDescent="0.25">
      <c r="A267" s="10"/>
      <c r="B267" s="143"/>
      <c r="C267" s="90"/>
      <c r="D267" s="144"/>
      <c r="E267" s="10"/>
      <c r="F267" s="145"/>
      <c r="G267" s="146"/>
      <c r="H267" s="147"/>
      <c r="I267" s="90"/>
    </row>
    <row r="268" spans="1:10" ht="15.75" customHeight="1" x14ac:dyDescent="0.25">
      <c r="A268" s="231" t="s">
        <v>238</v>
      </c>
      <c r="B268" s="232"/>
      <c r="C268" s="149"/>
      <c r="D268" s="149"/>
      <c r="E268" s="150"/>
      <c r="F268" s="150"/>
      <c r="G268" s="151"/>
      <c r="H268" s="152"/>
      <c r="I268" s="153"/>
      <c r="J268" s="153"/>
    </row>
    <row r="269" spans="1:10" x14ac:dyDescent="0.25">
      <c r="A269" s="154">
        <v>1</v>
      </c>
      <c r="B269" s="62" t="s">
        <v>239</v>
      </c>
      <c r="C269" s="54" t="s">
        <v>10</v>
      </c>
      <c r="D269" s="155">
        <v>10</v>
      </c>
      <c r="E269" s="180"/>
      <c r="F269" s="182">
        <f t="shared" ref="F269:F289" si="17">D269*E269</f>
        <v>0</v>
      </c>
      <c r="G269" s="156">
        <v>0.23</v>
      </c>
      <c r="H269" s="183">
        <f t="shared" ref="H269:H289" si="18">F269+F269*G269</f>
        <v>0</v>
      </c>
      <c r="I269" s="157" t="s">
        <v>240</v>
      </c>
      <c r="J269" s="148"/>
    </row>
    <row r="270" spans="1:10" x14ac:dyDescent="0.25">
      <c r="A270" s="154">
        <v>2</v>
      </c>
      <c r="B270" s="55" t="s">
        <v>241</v>
      </c>
      <c r="C270" s="54" t="s">
        <v>10</v>
      </c>
      <c r="D270" s="155">
        <v>46</v>
      </c>
      <c r="E270" s="180"/>
      <c r="F270" s="182">
        <f t="shared" si="17"/>
        <v>0</v>
      </c>
      <c r="G270" s="156">
        <v>0.23</v>
      </c>
      <c r="H270" s="183">
        <f t="shared" si="18"/>
        <v>0</v>
      </c>
      <c r="I270" s="157" t="s">
        <v>240</v>
      </c>
      <c r="J270" s="148"/>
    </row>
    <row r="271" spans="1:10" x14ac:dyDescent="0.25">
      <c r="A271" s="154">
        <v>3</v>
      </c>
      <c r="B271" s="55" t="s">
        <v>89</v>
      </c>
      <c r="C271" s="54" t="s">
        <v>10</v>
      </c>
      <c r="D271" s="155">
        <v>80</v>
      </c>
      <c r="E271" s="181"/>
      <c r="F271" s="182">
        <f t="shared" si="17"/>
        <v>0</v>
      </c>
      <c r="G271" s="156">
        <v>0.23</v>
      </c>
      <c r="H271" s="183">
        <f t="shared" si="18"/>
        <v>0</v>
      </c>
      <c r="I271" s="157" t="s">
        <v>240</v>
      </c>
      <c r="J271" s="148"/>
    </row>
    <row r="272" spans="1:10" x14ac:dyDescent="0.25">
      <c r="A272" s="154">
        <v>4</v>
      </c>
      <c r="B272" s="55" t="s">
        <v>242</v>
      </c>
      <c r="C272" s="54" t="s">
        <v>10</v>
      </c>
      <c r="D272" s="155">
        <v>20</v>
      </c>
      <c r="E272" s="180"/>
      <c r="F272" s="182">
        <f t="shared" si="17"/>
        <v>0</v>
      </c>
      <c r="G272" s="156">
        <v>0.23</v>
      </c>
      <c r="H272" s="183">
        <f t="shared" si="18"/>
        <v>0</v>
      </c>
      <c r="I272" s="157" t="s">
        <v>240</v>
      </c>
      <c r="J272" s="148"/>
    </row>
    <row r="273" spans="1:10" x14ac:dyDescent="0.25">
      <c r="A273" s="154">
        <v>5</v>
      </c>
      <c r="B273" s="55" t="s">
        <v>243</v>
      </c>
      <c r="C273" s="54" t="s">
        <v>10</v>
      </c>
      <c r="D273" s="155">
        <v>14</v>
      </c>
      <c r="E273" s="180"/>
      <c r="F273" s="182">
        <f t="shared" si="17"/>
        <v>0</v>
      </c>
      <c r="G273" s="156">
        <v>0.23</v>
      </c>
      <c r="H273" s="183">
        <f t="shared" si="18"/>
        <v>0</v>
      </c>
      <c r="I273" s="157" t="s">
        <v>240</v>
      </c>
      <c r="J273" s="148"/>
    </row>
    <row r="274" spans="1:10" x14ac:dyDescent="0.25">
      <c r="A274" s="154">
        <v>6</v>
      </c>
      <c r="B274" s="55" t="s">
        <v>244</v>
      </c>
      <c r="C274" s="54" t="s">
        <v>10</v>
      </c>
      <c r="D274" s="155">
        <v>10</v>
      </c>
      <c r="E274" s="180"/>
      <c r="F274" s="182">
        <f t="shared" si="17"/>
        <v>0</v>
      </c>
      <c r="G274" s="156">
        <v>0.23</v>
      </c>
      <c r="H274" s="183">
        <f t="shared" si="18"/>
        <v>0</v>
      </c>
      <c r="I274" s="157" t="s">
        <v>240</v>
      </c>
      <c r="J274" s="148"/>
    </row>
    <row r="275" spans="1:10" x14ac:dyDescent="0.25">
      <c r="A275" s="154">
        <v>7</v>
      </c>
      <c r="B275" s="55" t="s">
        <v>245</v>
      </c>
      <c r="C275" s="54" t="s">
        <v>10</v>
      </c>
      <c r="D275" s="155">
        <v>10</v>
      </c>
      <c r="E275" s="180"/>
      <c r="F275" s="182">
        <f t="shared" si="17"/>
        <v>0</v>
      </c>
      <c r="G275" s="156">
        <v>0.23</v>
      </c>
      <c r="H275" s="183">
        <f t="shared" si="18"/>
        <v>0</v>
      </c>
      <c r="I275" s="157" t="s">
        <v>240</v>
      </c>
      <c r="J275" s="148"/>
    </row>
    <row r="276" spans="1:10" x14ac:dyDescent="0.25">
      <c r="A276" s="154">
        <v>8</v>
      </c>
      <c r="B276" s="55" t="s">
        <v>246</v>
      </c>
      <c r="C276" s="54" t="s">
        <v>10</v>
      </c>
      <c r="D276" s="155">
        <v>286</v>
      </c>
      <c r="E276" s="180"/>
      <c r="F276" s="182">
        <f t="shared" si="17"/>
        <v>0</v>
      </c>
      <c r="G276" s="156">
        <v>0.23</v>
      </c>
      <c r="H276" s="183">
        <f t="shared" si="18"/>
        <v>0</v>
      </c>
      <c r="I276" s="157" t="s">
        <v>240</v>
      </c>
      <c r="J276" s="148"/>
    </row>
    <row r="277" spans="1:10" x14ac:dyDescent="0.25">
      <c r="A277" s="154">
        <v>9</v>
      </c>
      <c r="B277" s="55" t="s">
        <v>247</v>
      </c>
      <c r="C277" s="54" t="s">
        <v>10</v>
      </c>
      <c r="D277" s="155">
        <v>420</v>
      </c>
      <c r="E277" s="180"/>
      <c r="F277" s="182">
        <f t="shared" si="17"/>
        <v>0</v>
      </c>
      <c r="G277" s="156">
        <v>0.23</v>
      </c>
      <c r="H277" s="183">
        <f t="shared" si="18"/>
        <v>0</v>
      </c>
      <c r="I277" s="157" t="s">
        <v>240</v>
      </c>
      <c r="J277" s="148"/>
    </row>
    <row r="278" spans="1:10" x14ac:dyDescent="0.25">
      <c r="A278" s="154">
        <v>10</v>
      </c>
      <c r="B278" s="55" t="s">
        <v>248</v>
      </c>
      <c r="C278" s="54" t="s">
        <v>10</v>
      </c>
      <c r="D278" s="155">
        <v>100</v>
      </c>
      <c r="E278" s="180"/>
      <c r="F278" s="182">
        <f t="shared" si="17"/>
        <v>0</v>
      </c>
      <c r="G278" s="156">
        <v>0.23</v>
      </c>
      <c r="H278" s="183">
        <f t="shared" si="18"/>
        <v>0</v>
      </c>
      <c r="I278" s="157" t="s">
        <v>240</v>
      </c>
      <c r="J278" s="148"/>
    </row>
    <row r="279" spans="1:10" x14ac:dyDescent="0.25">
      <c r="A279" s="154">
        <v>11</v>
      </c>
      <c r="B279" s="55" t="s">
        <v>249</v>
      </c>
      <c r="C279" s="54" t="s">
        <v>10</v>
      </c>
      <c r="D279" s="155">
        <v>20</v>
      </c>
      <c r="E279" s="180"/>
      <c r="F279" s="182">
        <f t="shared" si="17"/>
        <v>0</v>
      </c>
      <c r="G279" s="156">
        <v>0.23</v>
      </c>
      <c r="H279" s="183">
        <f t="shared" si="18"/>
        <v>0</v>
      </c>
      <c r="I279" s="157" t="s">
        <v>240</v>
      </c>
      <c r="J279" s="148"/>
    </row>
    <row r="280" spans="1:10" x14ac:dyDescent="0.25">
      <c r="A280" s="154">
        <v>12</v>
      </c>
      <c r="B280" s="55" t="s">
        <v>250</v>
      </c>
      <c r="C280" s="54" t="s">
        <v>10</v>
      </c>
      <c r="D280" s="155">
        <v>20</v>
      </c>
      <c r="E280" s="180"/>
      <c r="F280" s="182">
        <f t="shared" si="17"/>
        <v>0</v>
      </c>
      <c r="G280" s="156">
        <v>0.23</v>
      </c>
      <c r="H280" s="183">
        <f t="shared" si="18"/>
        <v>0</v>
      </c>
      <c r="I280" s="157" t="s">
        <v>240</v>
      </c>
      <c r="J280" s="148"/>
    </row>
    <row r="281" spans="1:10" x14ac:dyDescent="0.25">
      <c r="A281" s="154">
        <v>13</v>
      </c>
      <c r="B281" s="62" t="s">
        <v>251</v>
      </c>
      <c r="C281" s="54" t="s">
        <v>10</v>
      </c>
      <c r="D281" s="155">
        <v>6</v>
      </c>
      <c r="E281" s="180"/>
      <c r="F281" s="182">
        <f t="shared" si="17"/>
        <v>0</v>
      </c>
      <c r="G281" s="156">
        <v>0.23</v>
      </c>
      <c r="H281" s="183">
        <f t="shared" si="18"/>
        <v>0</v>
      </c>
      <c r="I281" s="157" t="s">
        <v>240</v>
      </c>
      <c r="J281" s="148"/>
    </row>
    <row r="282" spans="1:10" x14ac:dyDescent="0.25">
      <c r="A282" s="154">
        <v>14</v>
      </c>
      <c r="B282" s="62" t="s">
        <v>252</v>
      </c>
      <c r="C282" s="54" t="s">
        <v>10</v>
      </c>
      <c r="D282" s="155">
        <v>110</v>
      </c>
      <c r="E282" s="180"/>
      <c r="F282" s="182">
        <f t="shared" si="17"/>
        <v>0</v>
      </c>
      <c r="G282" s="156">
        <v>0.23</v>
      </c>
      <c r="H282" s="183">
        <f t="shared" si="18"/>
        <v>0</v>
      </c>
      <c r="I282" s="157" t="s">
        <v>240</v>
      </c>
      <c r="J282" s="148"/>
    </row>
    <row r="283" spans="1:10" x14ac:dyDescent="0.25">
      <c r="A283" s="154">
        <v>15</v>
      </c>
      <c r="B283" s="55" t="s">
        <v>253</v>
      </c>
      <c r="C283" s="54" t="s">
        <v>10</v>
      </c>
      <c r="D283" s="155">
        <v>20</v>
      </c>
      <c r="E283" s="180"/>
      <c r="F283" s="182">
        <f t="shared" si="17"/>
        <v>0</v>
      </c>
      <c r="G283" s="156">
        <v>0.23</v>
      </c>
      <c r="H283" s="183">
        <f t="shared" si="18"/>
        <v>0</v>
      </c>
      <c r="I283" s="157" t="s">
        <v>240</v>
      </c>
      <c r="J283" s="148"/>
    </row>
    <row r="284" spans="1:10" x14ac:dyDescent="0.25">
      <c r="A284" s="154">
        <v>16</v>
      </c>
      <c r="B284" s="55" t="s">
        <v>254</v>
      </c>
      <c r="C284" s="54" t="s">
        <v>10</v>
      </c>
      <c r="D284" s="155">
        <v>14</v>
      </c>
      <c r="E284" s="180"/>
      <c r="F284" s="182">
        <f t="shared" si="17"/>
        <v>0</v>
      </c>
      <c r="G284" s="156">
        <v>0.23</v>
      </c>
      <c r="H284" s="183">
        <f t="shared" si="18"/>
        <v>0</v>
      </c>
      <c r="I284" s="157" t="s">
        <v>240</v>
      </c>
      <c r="J284" s="148"/>
    </row>
    <row r="285" spans="1:10" x14ac:dyDescent="0.25">
      <c r="A285" s="154">
        <v>17</v>
      </c>
      <c r="B285" s="55" t="s">
        <v>255</v>
      </c>
      <c r="C285" s="54" t="s">
        <v>10</v>
      </c>
      <c r="D285" s="155">
        <v>1</v>
      </c>
      <c r="E285" s="180"/>
      <c r="F285" s="182">
        <f t="shared" si="17"/>
        <v>0</v>
      </c>
      <c r="G285" s="156">
        <v>0.23</v>
      </c>
      <c r="H285" s="183">
        <f t="shared" si="18"/>
        <v>0</v>
      </c>
      <c r="I285" s="157" t="s">
        <v>240</v>
      </c>
      <c r="J285" s="148"/>
    </row>
    <row r="286" spans="1:10" x14ac:dyDescent="0.25">
      <c r="A286" s="154">
        <v>18</v>
      </c>
      <c r="B286" s="55" t="s">
        <v>256</v>
      </c>
      <c r="C286" s="54" t="s">
        <v>10</v>
      </c>
      <c r="D286" s="155">
        <v>32</v>
      </c>
      <c r="E286" s="180"/>
      <c r="F286" s="182">
        <f t="shared" si="17"/>
        <v>0</v>
      </c>
      <c r="G286" s="156">
        <v>0.23</v>
      </c>
      <c r="H286" s="183">
        <f t="shared" si="18"/>
        <v>0</v>
      </c>
      <c r="I286" s="157" t="s">
        <v>240</v>
      </c>
      <c r="J286" s="148"/>
    </row>
    <row r="287" spans="1:10" x14ac:dyDescent="0.25">
      <c r="A287" s="154">
        <v>19</v>
      </c>
      <c r="B287" s="55" t="s">
        <v>257</v>
      </c>
      <c r="C287" s="54" t="s">
        <v>10</v>
      </c>
      <c r="D287" s="155">
        <v>10</v>
      </c>
      <c r="E287" s="180"/>
      <c r="F287" s="182">
        <f t="shared" si="17"/>
        <v>0</v>
      </c>
      <c r="G287" s="156">
        <v>0.23</v>
      </c>
      <c r="H287" s="183">
        <f t="shared" si="18"/>
        <v>0</v>
      </c>
      <c r="I287" s="157" t="s">
        <v>240</v>
      </c>
      <c r="J287" s="148"/>
    </row>
    <row r="288" spans="1:10" x14ac:dyDescent="0.25">
      <c r="A288" s="154">
        <v>20</v>
      </c>
      <c r="B288" s="55" t="s">
        <v>258</v>
      </c>
      <c r="C288" s="54" t="s">
        <v>10</v>
      </c>
      <c r="D288" s="155">
        <v>216</v>
      </c>
      <c r="E288" s="180"/>
      <c r="F288" s="182">
        <f t="shared" si="17"/>
        <v>0</v>
      </c>
      <c r="G288" s="156">
        <v>0.23</v>
      </c>
      <c r="H288" s="183">
        <f t="shared" si="18"/>
        <v>0</v>
      </c>
      <c r="I288" s="157" t="s">
        <v>240</v>
      </c>
      <c r="J288" s="148"/>
    </row>
    <row r="289" spans="1:10" x14ac:dyDescent="0.25">
      <c r="A289" s="154">
        <v>21</v>
      </c>
      <c r="B289" s="55" t="s">
        <v>259</v>
      </c>
      <c r="C289" s="54" t="s">
        <v>10</v>
      </c>
      <c r="D289" s="155">
        <v>64</v>
      </c>
      <c r="E289" s="180"/>
      <c r="F289" s="182">
        <f t="shared" si="17"/>
        <v>0</v>
      </c>
      <c r="G289" s="156">
        <v>0.23</v>
      </c>
      <c r="H289" s="183">
        <f t="shared" si="18"/>
        <v>0</v>
      </c>
      <c r="I289" s="157" t="s">
        <v>240</v>
      </c>
      <c r="J289" s="148"/>
    </row>
    <row r="290" spans="1:10" x14ac:dyDescent="0.25">
      <c r="A290" s="11"/>
      <c r="B290" s="12" t="s">
        <v>260</v>
      </c>
      <c r="C290" s="13"/>
      <c r="D290" s="8"/>
      <c r="E290" s="9"/>
      <c r="F290" s="100">
        <f>SUM(F269:F289)</f>
        <v>0</v>
      </c>
      <c r="G290" s="100">
        <f>H290-F290</f>
        <v>0</v>
      </c>
      <c r="H290" s="100">
        <f>SUM(H269:H289)</f>
        <v>0</v>
      </c>
      <c r="I290" s="89"/>
    </row>
    <row r="291" spans="1:10" x14ac:dyDescent="0.25">
      <c r="A291" s="10"/>
      <c r="B291" s="143"/>
      <c r="C291" s="90"/>
      <c r="D291" s="144"/>
      <c r="E291" s="10"/>
      <c r="F291" s="158"/>
      <c r="G291" s="158"/>
      <c r="H291" s="158"/>
      <c r="I291" s="90"/>
    </row>
    <row r="292" spans="1:10" x14ac:dyDescent="0.25">
      <c r="A292" s="10"/>
      <c r="B292" s="143"/>
      <c r="C292" s="90"/>
      <c r="D292" s="144"/>
      <c r="E292" s="10"/>
      <c r="F292" s="158"/>
      <c r="G292" s="158"/>
      <c r="H292" s="158"/>
      <c r="I292" s="90"/>
    </row>
    <row r="293" spans="1:10" x14ac:dyDescent="0.25">
      <c r="A293" s="231" t="s">
        <v>261</v>
      </c>
      <c r="B293" s="232"/>
      <c r="C293" s="149"/>
      <c r="D293" s="149"/>
      <c r="E293" s="150"/>
      <c r="F293" s="150"/>
      <c r="G293" s="151"/>
      <c r="H293" s="152"/>
      <c r="I293" s="153"/>
      <c r="J293" s="153"/>
    </row>
    <row r="294" spans="1:10" x14ac:dyDescent="0.25">
      <c r="A294" s="154">
        <v>1</v>
      </c>
      <c r="B294" s="161" t="s">
        <v>262</v>
      </c>
      <c r="C294" s="162" t="s">
        <v>10</v>
      </c>
      <c r="D294" s="163">
        <v>2</v>
      </c>
      <c r="E294" s="164"/>
      <c r="F294" s="165">
        <f>D294*E294</f>
        <v>0</v>
      </c>
      <c r="G294" s="166">
        <v>0.23</v>
      </c>
      <c r="H294" s="167">
        <f>F294+F294*G294</f>
        <v>0</v>
      </c>
      <c r="I294" s="168" t="s">
        <v>240</v>
      </c>
      <c r="J294" s="169"/>
    </row>
    <row r="295" spans="1:10" x14ac:dyDescent="0.25">
      <c r="A295" s="170">
        <v>2</v>
      </c>
      <c r="B295" s="161" t="s">
        <v>263</v>
      </c>
      <c r="C295" s="162" t="s">
        <v>10</v>
      </c>
      <c r="D295" s="171">
        <v>100</v>
      </c>
      <c r="E295" s="172"/>
      <c r="F295" s="173">
        <f>D295*E295</f>
        <v>0</v>
      </c>
      <c r="G295" s="166">
        <v>0.23</v>
      </c>
      <c r="H295" s="174">
        <f>F295+F295*G295</f>
        <v>0</v>
      </c>
      <c r="I295" s="168" t="s">
        <v>240</v>
      </c>
      <c r="J295" s="169"/>
    </row>
    <row r="296" spans="1:10" x14ac:dyDescent="0.25">
      <c r="A296" s="175">
        <v>3</v>
      </c>
      <c r="B296" s="161" t="s">
        <v>264</v>
      </c>
      <c r="C296" s="162" t="s">
        <v>10</v>
      </c>
      <c r="D296" s="171">
        <v>20</v>
      </c>
      <c r="E296" s="172"/>
      <c r="F296" s="173">
        <f>D296*E296</f>
        <v>0</v>
      </c>
      <c r="G296" s="166">
        <v>0.23</v>
      </c>
      <c r="H296" s="174">
        <f>F296+F296*G296</f>
        <v>0</v>
      </c>
      <c r="I296" s="168" t="s">
        <v>240</v>
      </c>
      <c r="J296" s="169"/>
    </row>
    <row r="297" spans="1:10" x14ac:dyDescent="0.25">
      <c r="A297" s="154">
        <v>4</v>
      </c>
      <c r="B297" s="161" t="s">
        <v>265</v>
      </c>
      <c r="C297" s="162" t="s">
        <v>10</v>
      </c>
      <c r="D297" s="171">
        <v>4</v>
      </c>
      <c r="E297" s="172"/>
      <c r="F297" s="173">
        <f>D297*E297</f>
        <v>0</v>
      </c>
      <c r="G297" s="166">
        <v>0.23</v>
      </c>
      <c r="H297" s="174">
        <f>F297+F297*G297</f>
        <v>0</v>
      </c>
      <c r="I297" s="168" t="s">
        <v>240</v>
      </c>
      <c r="J297" s="169"/>
    </row>
    <row r="298" spans="1:10" x14ac:dyDescent="0.25">
      <c r="A298" s="170">
        <v>5</v>
      </c>
      <c r="B298" s="161" t="s">
        <v>266</v>
      </c>
      <c r="C298" s="162" t="s">
        <v>10</v>
      </c>
      <c r="D298" s="171">
        <v>50</v>
      </c>
      <c r="E298" s="176"/>
      <c r="F298" s="173"/>
      <c r="G298" s="166">
        <v>0.23</v>
      </c>
      <c r="H298" s="174"/>
      <c r="I298" s="168" t="s">
        <v>240</v>
      </c>
      <c r="J298" s="169"/>
    </row>
    <row r="299" spans="1:10" x14ac:dyDescent="0.25">
      <c r="A299" s="175">
        <v>6</v>
      </c>
      <c r="B299" s="161" t="s">
        <v>267</v>
      </c>
      <c r="C299" s="162" t="s">
        <v>10</v>
      </c>
      <c r="D299" s="171">
        <v>65</v>
      </c>
      <c r="E299" s="176"/>
      <c r="F299" s="173"/>
      <c r="G299" s="166">
        <v>0.23</v>
      </c>
      <c r="H299" s="174"/>
      <c r="I299" s="168" t="s">
        <v>240</v>
      </c>
      <c r="J299" s="169"/>
    </row>
    <row r="300" spans="1:10" x14ac:dyDescent="0.25">
      <c r="A300" s="154">
        <v>7</v>
      </c>
      <c r="B300" s="161" t="s">
        <v>268</v>
      </c>
      <c r="C300" s="162" t="s">
        <v>10</v>
      </c>
      <c r="D300" s="171">
        <v>16</v>
      </c>
      <c r="E300" s="176"/>
      <c r="F300" s="173"/>
      <c r="G300" s="166">
        <v>0.23</v>
      </c>
      <c r="H300" s="174"/>
      <c r="I300" s="168" t="s">
        <v>240</v>
      </c>
      <c r="J300" s="169"/>
    </row>
    <row r="301" spans="1:10" x14ac:dyDescent="0.25">
      <c r="A301" s="170">
        <v>8</v>
      </c>
      <c r="B301" s="177" t="s">
        <v>269</v>
      </c>
      <c r="C301" s="162" t="s">
        <v>10</v>
      </c>
      <c r="D301" s="171">
        <v>45</v>
      </c>
      <c r="E301" s="176"/>
      <c r="F301" s="173"/>
      <c r="G301" s="166">
        <v>0.23</v>
      </c>
      <c r="H301" s="174"/>
      <c r="I301" s="168" t="s">
        <v>240</v>
      </c>
      <c r="J301" s="169"/>
    </row>
    <row r="302" spans="1:10" x14ac:dyDescent="0.25">
      <c r="A302" s="175">
        <v>9</v>
      </c>
      <c r="B302" s="177" t="s">
        <v>270</v>
      </c>
      <c r="C302" s="162" t="s">
        <v>10</v>
      </c>
      <c r="D302" s="171">
        <v>80</v>
      </c>
      <c r="E302" s="176"/>
      <c r="F302" s="173"/>
      <c r="G302" s="166">
        <v>0.23</v>
      </c>
      <c r="H302" s="174"/>
      <c r="I302" s="168" t="s">
        <v>240</v>
      </c>
      <c r="J302" s="169"/>
    </row>
    <row r="303" spans="1:10" x14ac:dyDescent="0.25">
      <c r="A303" s="154">
        <v>10</v>
      </c>
      <c r="B303" s="161" t="s">
        <v>271</v>
      </c>
      <c r="C303" s="162" t="s">
        <v>10</v>
      </c>
      <c r="D303" s="171">
        <v>25</v>
      </c>
      <c r="E303" s="176"/>
      <c r="F303" s="173"/>
      <c r="G303" s="166">
        <v>0.23</v>
      </c>
      <c r="H303" s="174"/>
      <c r="I303" s="168" t="s">
        <v>240</v>
      </c>
      <c r="J303" s="169"/>
    </row>
    <row r="304" spans="1:10" x14ac:dyDescent="0.25">
      <c r="A304" s="170">
        <v>11</v>
      </c>
      <c r="B304" s="161" t="s">
        <v>272</v>
      </c>
      <c r="C304" s="162" t="s">
        <v>10</v>
      </c>
      <c r="D304" s="171">
        <v>25</v>
      </c>
      <c r="E304" s="176"/>
      <c r="F304" s="173"/>
      <c r="G304" s="166">
        <v>0.23</v>
      </c>
      <c r="H304" s="174"/>
      <c r="I304" s="168" t="s">
        <v>240</v>
      </c>
      <c r="J304" s="169"/>
    </row>
    <row r="305" spans="1:12" x14ac:dyDescent="0.25">
      <c r="A305" s="175">
        <v>12</v>
      </c>
      <c r="B305" s="161" t="s">
        <v>273</v>
      </c>
      <c r="C305" s="162" t="s">
        <v>10</v>
      </c>
      <c r="D305" s="171">
        <v>800</v>
      </c>
      <c r="E305" s="176"/>
      <c r="F305" s="173"/>
      <c r="G305" s="166">
        <v>0.23</v>
      </c>
      <c r="H305" s="174"/>
      <c r="I305" s="168" t="s">
        <v>240</v>
      </c>
      <c r="J305" s="169"/>
    </row>
    <row r="306" spans="1:12" x14ac:dyDescent="0.25">
      <c r="A306" s="154">
        <v>13</v>
      </c>
      <c r="B306" s="161" t="s">
        <v>274</v>
      </c>
      <c r="C306" s="162" t="s">
        <v>10</v>
      </c>
      <c r="D306" s="171">
        <v>1000</v>
      </c>
      <c r="E306" s="176"/>
      <c r="F306" s="173"/>
      <c r="G306" s="166">
        <v>0.23</v>
      </c>
      <c r="H306" s="174"/>
      <c r="I306" s="168" t="s">
        <v>240</v>
      </c>
      <c r="J306" s="169"/>
    </row>
    <row r="307" spans="1:12" x14ac:dyDescent="0.25">
      <c r="A307" s="170">
        <v>14</v>
      </c>
      <c r="B307" s="161" t="s">
        <v>275</v>
      </c>
      <c r="C307" s="162" t="s">
        <v>10</v>
      </c>
      <c r="D307" s="171">
        <v>300</v>
      </c>
      <c r="E307" s="176"/>
      <c r="F307" s="173"/>
      <c r="G307" s="166">
        <v>0.23</v>
      </c>
      <c r="H307" s="174"/>
      <c r="I307" s="168" t="s">
        <v>240</v>
      </c>
      <c r="J307" s="169"/>
    </row>
    <row r="308" spans="1:12" x14ac:dyDescent="0.25">
      <c r="A308" s="175">
        <v>15</v>
      </c>
      <c r="B308" s="161" t="s">
        <v>276</v>
      </c>
      <c r="C308" s="162" t="s">
        <v>10</v>
      </c>
      <c r="D308" s="171">
        <v>60</v>
      </c>
      <c r="E308" s="176"/>
      <c r="F308" s="173"/>
      <c r="G308" s="166">
        <v>0.23</v>
      </c>
      <c r="H308" s="174"/>
      <c r="I308" s="168" t="s">
        <v>240</v>
      </c>
      <c r="J308" s="169"/>
    </row>
    <row r="309" spans="1:12" x14ac:dyDescent="0.25">
      <c r="A309" s="154">
        <v>16</v>
      </c>
      <c r="B309" s="161" t="s">
        <v>277</v>
      </c>
      <c r="C309" s="162" t="s">
        <v>10</v>
      </c>
      <c r="D309" s="171">
        <v>350</v>
      </c>
      <c r="E309" s="176"/>
      <c r="F309" s="173"/>
      <c r="G309" s="166">
        <v>0.23</v>
      </c>
      <c r="H309" s="174"/>
      <c r="I309" s="168" t="s">
        <v>240</v>
      </c>
      <c r="J309" s="169"/>
    </row>
    <row r="310" spans="1:12" x14ac:dyDescent="0.25">
      <c r="A310" s="170">
        <v>17</v>
      </c>
      <c r="B310" s="161" t="s">
        <v>278</v>
      </c>
      <c r="C310" s="162" t="s">
        <v>10</v>
      </c>
      <c r="D310" s="171">
        <v>70</v>
      </c>
      <c r="E310" s="176"/>
      <c r="F310" s="173"/>
      <c r="G310" s="166">
        <v>0.23</v>
      </c>
      <c r="H310" s="174"/>
      <c r="I310" s="168" t="s">
        <v>240</v>
      </c>
      <c r="J310" s="169"/>
    </row>
    <row r="311" spans="1:12" x14ac:dyDescent="0.25">
      <c r="A311" s="175">
        <v>18</v>
      </c>
      <c r="B311" s="161" t="s">
        <v>279</v>
      </c>
      <c r="C311" s="162" t="s">
        <v>10</v>
      </c>
      <c r="D311" s="171">
        <v>20</v>
      </c>
      <c r="E311" s="176"/>
      <c r="F311" s="173"/>
      <c r="G311" s="166">
        <v>0.23</v>
      </c>
      <c r="H311" s="174"/>
      <c r="I311" s="60" t="s">
        <v>240</v>
      </c>
      <c r="J311" s="169"/>
    </row>
    <row r="312" spans="1:12" x14ac:dyDescent="0.25">
      <c r="A312" s="154">
        <v>19</v>
      </c>
      <c r="B312" s="178" t="s">
        <v>87</v>
      </c>
      <c r="C312" s="162" t="s">
        <v>10</v>
      </c>
      <c r="D312" s="171">
        <v>50</v>
      </c>
      <c r="E312" s="176"/>
      <c r="F312" s="173"/>
      <c r="G312" s="166">
        <v>0.23</v>
      </c>
      <c r="H312" s="174"/>
      <c r="I312" s="168" t="s">
        <v>240</v>
      </c>
      <c r="J312" s="169"/>
    </row>
    <row r="313" spans="1:12" x14ac:dyDescent="0.25">
      <c r="A313" s="11"/>
      <c r="B313" s="160" t="s">
        <v>280</v>
      </c>
      <c r="C313" s="13"/>
      <c r="D313" s="8"/>
      <c r="E313" s="9"/>
      <c r="F313" s="179">
        <f>SUM(F294:F312)</f>
        <v>0</v>
      </c>
      <c r="G313" s="179">
        <f>H313-F313</f>
        <v>0</v>
      </c>
      <c r="H313" s="179">
        <f>SUM(H294:H312)</f>
        <v>0</v>
      </c>
      <c r="I313" s="89"/>
      <c r="J313" s="159"/>
    </row>
    <row r="314" spans="1:12" x14ac:dyDescent="0.25">
      <c r="A314" s="10"/>
      <c r="B314" s="143"/>
      <c r="C314" s="90"/>
      <c r="D314" s="144"/>
      <c r="E314" s="10"/>
      <c r="F314" s="158"/>
      <c r="G314" s="158"/>
      <c r="H314" s="158"/>
      <c r="I314" s="90"/>
    </row>
    <row r="315" spans="1:12" x14ac:dyDescent="0.25">
      <c r="A315" s="11"/>
      <c r="B315" s="12" t="s">
        <v>146</v>
      </c>
      <c r="C315" s="13"/>
      <c r="D315" s="8"/>
      <c r="E315" s="9"/>
      <c r="F315" s="72">
        <f>F185+F266+F290+F313</f>
        <v>0</v>
      </c>
      <c r="G315" s="73">
        <f>H315-F315</f>
        <v>0</v>
      </c>
      <c r="H315" s="72">
        <f>H185+H266+H290+H313</f>
        <v>0</v>
      </c>
      <c r="I315" s="89"/>
      <c r="J315" s="39"/>
    </row>
    <row r="316" spans="1:12" x14ac:dyDescent="0.25">
      <c r="A316" s="84"/>
      <c r="B316" s="84"/>
      <c r="C316" s="84"/>
      <c r="D316" s="85"/>
      <c r="E316" s="84"/>
      <c r="F316" s="84"/>
      <c r="G316" s="86"/>
      <c r="H316" s="84"/>
      <c r="I316" s="90"/>
      <c r="J316" s="10"/>
      <c r="K316" s="87"/>
      <c r="L316" s="87"/>
    </row>
    <row r="317" spans="1:12" x14ac:dyDescent="0.25">
      <c r="A317" s="76"/>
      <c r="B317" s="92"/>
      <c r="C317" s="92"/>
      <c r="D317" s="78"/>
      <c r="E317" s="233"/>
      <c r="F317" s="233"/>
      <c r="G317" s="233"/>
      <c r="H317" s="79"/>
      <c r="I317" s="80"/>
      <c r="J317" s="80"/>
      <c r="K317" s="79"/>
      <c r="L317" s="77"/>
    </row>
    <row r="318" spans="1:12" ht="15" customHeight="1" x14ac:dyDescent="0.25">
      <c r="A318" s="245" t="s">
        <v>342</v>
      </c>
      <c r="B318" s="246"/>
      <c r="C318" s="246"/>
      <c r="D318" s="246"/>
      <c r="E318" s="246"/>
      <c r="F318" s="246"/>
      <c r="G318" s="246"/>
      <c r="H318" s="246"/>
      <c r="I318" s="246"/>
      <c r="J318" s="83"/>
      <c r="K318" s="75"/>
      <c r="L318" s="81"/>
    </row>
    <row r="319" spans="1:12" x14ac:dyDescent="0.25">
      <c r="A319" s="246"/>
      <c r="B319" s="246"/>
      <c r="C319" s="246"/>
      <c r="D319" s="246"/>
      <c r="E319" s="246"/>
      <c r="F319" s="246"/>
      <c r="G319" s="246"/>
      <c r="H319" s="246"/>
      <c r="I319" s="246"/>
    </row>
    <row r="320" spans="1:12" x14ac:dyDescent="0.25">
      <c r="A320" s="246"/>
      <c r="B320" s="246"/>
      <c r="C320" s="246"/>
      <c r="D320" s="246"/>
      <c r="E320" s="246"/>
      <c r="F320" s="246"/>
      <c r="G320" s="246"/>
      <c r="H320" s="246"/>
      <c r="I320" s="246"/>
    </row>
    <row r="321" spans="1:9" x14ac:dyDescent="0.25">
      <c r="A321" s="246"/>
      <c r="B321" s="246"/>
      <c r="C321" s="246"/>
      <c r="D321" s="246"/>
      <c r="E321" s="246"/>
      <c r="F321" s="246"/>
      <c r="G321" s="246"/>
      <c r="H321" s="246"/>
      <c r="I321" s="246"/>
    </row>
    <row r="322" spans="1:9" x14ac:dyDescent="0.25">
      <c r="B322" s="93"/>
      <c r="C322" s="81"/>
      <c r="D322" s="82"/>
      <c r="E322" s="230"/>
      <c r="F322" s="230"/>
      <c r="G322" s="230"/>
      <c r="H322" s="75"/>
    </row>
  </sheetData>
  <mergeCells count="20">
    <mergeCell ref="A9:B9"/>
    <mergeCell ref="A187:B187"/>
    <mergeCell ref="G1:J1"/>
    <mergeCell ref="A7:A8"/>
    <mergeCell ref="B7:B8"/>
    <mergeCell ref="C7:C8"/>
    <mergeCell ref="D7:D8"/>
    <mergeCell ref="A3:J3"/>
    <mergeCell ref="J189:J191"/>
    <mergeCell ref="E7:E8"/>
    <mergeCell ref="F7:F8"/>
    <mergeCell ref="G7:G8"/>
    <mergeCell ref="H7:H8"/>
    <mergeCell ref="I7:I8"/>
    <mergeCell ref="J7:J8"/>
    <mergeCell ref="E322:G322"/>
    <mergeCell ref="A268:B268"/>
    <mergeCell ref="A293:B293"/>
    <mergeCell ref="E317:G317"/>
    <mergeCell ref="A318:I321"/>
  </mergeCells>
  <conditionalFormatting sqref="E187:H187 F267:H267">
    <cfRule type="cellIs" dxfId="30" priority="65" stopIfTrue="1" operator="equal">
      <formula>0</formula>
    </cfRule>
  </conditionalFormatting>
  <conditionalFormatting sqref="E9:H9">
    <cfRule type="cellIs" dxfId="29" priority="57" stopIfTrue="1" operator="equal">
      <formula>0</formula>
    </cfRule>
  </conditionalFormatting>
  <conditionalFormatting sqref="E268:H268">
    <cfRule type="cellIs" dxfId="28" priority="54" stopIfTrue="1" operator="equal">
      <formula>0</formula>
    </cfRule>
  </conditionalFormatting>
  <conditionalFormatting sqref="E293:H293">
    <cfRule type="cellIs" dxfId="27" priority="36" stopIfTrue="1" operator="equal">
      <formula>0</formula>
    </cfRule>
  </conditionalFormatting>
  <conditionalFormatting sqref="F269:H269 G270 G272 G274 G276 G278">
    <cfRule type="cellIs" dxfId="26" priority="51" stopIfTrue="1" operator="equal">
      <formula>0</formula>
    </cfRule>
  </conditionalFormatting>
  <conditionalFormatting sqref="F270:F271 H270:H271 G271 G273 G275 G277 G279">
    <cfRule type="cellIs" dxfId="25" priority="50" stopIfTrue="1" operator="equal">
      <formula>0</formula>
    </cfRule>
  </conditionalFormatting>
  <conditionalFormatting sqref="F279 H279">
    <cfRule type="cellIs" dxfId="24" priority="49" stopIfTrue="1" operator="equal">
      <formula>0</formula>
    </cfRule>
  </conditionalFormatting>
  <conditionalFormatting sqref="F272 H272">
    <cfRule type="cellIs" dxfId="23" priority="48" stopIfTrue="1" operator="equal">
      <formula>0</formula>
    </cfRule>
  </conditionalFormatting>
  <conditionalFormatting sqref="F273 H273">
    <cfRule type="cellIs" dxfId="22" priority="47" stopIfTrue="1" operator="equal">
      <formula>0</formula>
    </cfRule>
  </conditionalFormatting>
  <conditionalFormatting sqref="F274:F276 H274:H276">
    <cfRule type="cellIs" dxfId="21" priority="46" stopIfTrue="1" operator="equal">
      <formula>0</formula>
    </cfRule>
  </conditionalFormatting>
  <conditionalFormatting sqref="F277 H277">
    <cfRule type="cellIs" dxfId="20" priority="45" stopIfTrue="1" operator="equal">
      <formula>0</formula>
    </cfRule>
  </conditionalFormatting>
  <conditionalFormatting sqref="F278 H278">
    <cfRule type="cellIs" dxfId="19" priority="44" stopIfTrue="1" operator="equal">
      <formula>0</formula>
    </cfRule>
  </conditionalFormatting>
  <conditionalFormatting sqref="F280:H280 G282 G284 G286">
    <cfRule type="cellIs" dxfId="18" priority="43" stopIfTrue="1" operator="equal">
      <formula>0</formula>
    </cfRule>
  </conditionalFormatting>
  <conditionalFormatting sqref="F281:H281 F282:F283 H282:H283 G283 G285 G287">
    <cfRule type="cellIs" dxfId="17" priority="42" stopIfTrue="1" operator="equal">
      <formula>0</formula>
    </cfRule>
  </conditionalFormatting>
  <conditionalFormatting sqref="F284 H284">
    <cfRule type="cellIs" dxfId="16" priority="41" stopIfTrue="1" operator="equal">
      <formula>0</formula>
    </cfRule>
  </conditionalFormatting>
  <conditionalFormatting sqref="F285 H285">
    <cfRule type="cellIs" dxfId="15" priority="40" stopIfTrue="1" operator="equal">
      <formula>0</formula>
    </cfRule>
  </conditionalFormatting>
  <conditionalFormatting sqref="F286:F287 H286:H287">
    <cfRule type="cellIs" dxfId="14" priority="39" stopIfTrue="1" operator="equal">
      <formula>0</formula>
    </cfRule>
  </conditionalFormatting>
  <conditionalFormatting sqref="F288:H288 G289">
    <cfRule type="cellIs" dxfId="13" priority="38" stopIfTrue="1" operator="equal">
      <formula>0</formula>
    </cfRule>
  </conditionalFormatting>
  <conditionalFormatting sqref="F289 H289">
    <cfRule type="cellIs" dxfId="12" priority="37" stopIfTrue="1" operator="equal">
      <formula>0</formula>
    </cfRule>
  </conditionalFormatting>
  <conditionalFormatting sqref="F294:F312 H294:H312">
    <cfRule type="cellIs" dxfId="11" priority="20" stopIfTrue="1" operator="equal">
      <formula>0</formula>
    </cfRule>
  </conditionalFormatting>
  <conditionalFormatting sqref="F315:H315">
    <cfRule type="cellIs" dxfId="10" priority="19" stopIfTrue="1" operator="equal">
      <formula>0</formula>
    </cfRule>
  </conditionalFormatting>
  <conditionalFormatting sqref="F188:H189 F192:H265">
    <cfRule type="cellIs" dxfId="9" priority="10" stopIfTrue="1" operator="equal">
      <formula>0</formula>
    </cfRule>
  </conditionalFormatting>
  <conditionalFormatting sqref="F190:H191">
    <cfRule type="cellIs" dxfId="8" priority="9" stopIfTrue="1" operator="equal">
      <formula>0</formula>
    </cfRule>
  </conditionalFormatting>
  <conditionalFormatting sqref="F184:H184 F90:H123 F11:H31 F125:H133 F33:H87 F135:H167 F169:H182">
    <cfRule type="cellIs" dxfId="7" priority="8" stopIfTrue="1" operator="equal">
      <formula>0</formula>
    </cfRule>
  </conditionalFormatting>
  <conditionalFormatting sqref="F10:H10">
    <cfRule type="cellIs" dxfId="6" priority="7" stopIfTrue="1" operator="equal">
      <formula>0</formula>
    </cfRule>
  </conditionalFormatting>
  <conditionalFormatting sqref="F183:H183">
    <cfRule type="cellIs" dxfId="5" priority="6" stopIfTrue="1" operator="equal">
      <formula>0</formula>
    </cfRule>
  </conditionalFormatting>
  <conditionalFormatting sqref="F88:H89">
    <cfRule type="cellIs" dxfId="4" priority="5" stopIfTrue="1" operator="equal">
      <formula>0</formula>
    </cfRule>
  </conditionalFormatting>
  <conditionalFormatting sqref="F32:H32">
    <cfRule type="cellIs" dxfId="3" priority="4" stopIfTrue="1" operator="equal">
      <formula>0</formula>
    </cfRule>
  </conditionalFormatting>
  <conditionalFormatting sqref="F124:H124">
    <cfRule type="cellIs" dxfId="2" priority="3" stopIfTrue="1" operator="equal">
      <formula>0</formula>
    </cfRule>
  </conditionalFormatting>
  <conditionalFormatting sqref="F134:H134">
    <cfRule type="cellIs" dxfId="1" priority="2" stopIfTrue="1" operator="equal">
      <formula>0</formula>
    </cfRule>
  </conditionalFormatting>
  <conditionalFormatting sqref="F168:H168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&amp;L&amp;"-,Kursywa"&amp;10Formularz cenowy&amp;R&amp;"-,Kursywa"&amp;10Nr referencyjny 17/TP1/2021</oddHeader>
    <oddFooter>&amp;C&amp;10 32 Baza Lotnoctwa Taktycznego w Łasku&amp;R&amp;P/&amp;N</oddFooter>
  </headerFooter>
  <rowBreaks count="1" manualBreakCount="1">
    <brk id="2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Formularz_cenowy</vt:lpstr>
      <vt:lpstr>Formularz_cenowy!Obszar_wydruku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2021-03-26T07:56:08Z</dcterms:modified>
</cp:coreProperties>
</file>