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ctec-sgpol\POL63013EP\fs_Procurement_department\4_BUDOWY (OFERTOWANIE_UMOWY)\2021\RAN\BNK2112 DK21 Słupsk - Ustka\ZAKRES WYSZUKIWANIA PRZEZ DZIAŁ ZAKUPÓW\Ekrany akustyczne\Treść zapytania + przedmiar\"/>
    </mc:Choice>
  </mc:AlternateContent>
  <xr:revisionPtr revIDLastSave="0" documentId="13_ncr:1_{6C47631D-A81C-4FB2-93E7-8DE09720A0A9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Ekrany" sheetId="1" r:id="rId1"/>
  </sheets>
  <externalReferences>
    <externalReference r:id="rId2"/>
  </externalReferences>
  <definedNames>
    <definedName name="_xlnm.Print_Area" localSheetId="0">Ekrany!$A$7:$G$21</definedName>
    <definedName name="PM">[1]Listy_rozwijalne!$B$2:$B$8</definedName>
    <definedName name="Rozliczenie">[1]Listy_rozwijalne!$E$2:$E$8</definedName>
    <definedName name="WMB">[1]Listy_rozwijalne!$D$2:$D$7</definedName>
    <definedName name="wsp_7">[1]Drogowe!$K$5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1" l="1"/>
  <c r="H18" i="1"/>
  <c r="H16" i="1"/>
  <c r="H15" i="1"/>
  <c r="H14" i="1"/>
  <c r="H11" i="1"/>
  <c r="H8" i="1"/>
  <c r="H7" i="1"/>
  <c r="H34" i="1" l="1"/>
  <c r="H32" i="1" l="1"/>
  <c r="H28" i="1"/>
  <c r="H26" i="1"/>
  <c r="H35" i="1" l="1"/>
</calcChain>
</file>

<file path=xl/sharedStrings.xml><?xml version="1.0" encoding="utf-8"?>
<sst xmlns="http://schemas.openxmlformats.org/spreadsheetml/2006/main" count="62" uniqueCount="52">
  <si>
    <t>m</t>
  </si>
  <si>
    <t>EKRANY AKUSTYCZNE</t>
  </si>
  <si>
    <t>Rozbudowa drogi krajowej 21 na odcinku Słupsk - Ustka</t>
  </si>
  <si>
    <t>L.p.</t>
  </si>
  <si>
    <t>Numer Specyfikacji                  Technicznej</t>
  </si>
  <si>
    <t>Wyszczególnienie elementów rozliczeniowych</t>
  </si>
  <si>
    <t>ilość</t>
  </si>
  <si>
    <t>D.07.08.04</t>
  </si>
  <si>
    <t>Ekrany akustyczne</t>
  </si>
  <si>
    <t xml:space="preserve"> 1.1</t>
  </si>
  <si>
    <t>Typ 1 - Ekran pochłaniający E28; h=2,5m; km 66+787 - 66+813;  L=27m</t>
  </si>
  <si>
    <t xml:space="preserve"> 1.2</t>
  </si>
  <si>
    <t>Typ 2 - Ekran pochłaniający E12; h=3,5m; km  71+568 - 71+665; L=100m</t>
  </si>
  <si>
    <t>Typ 2 - Ekran pochłaniający E24; h=3,5m; km  67+188 - 67+248; L=65m</t>
  </si>
  <si>
    <t>Typ 2 - Ekran pochłaniający E40; h=3,5m; km  62+419 - 62+441 ; L=34,5m</t>
  </si>
  <si>
    <t xml:space="preserve"> 1.3</t>
  </si>
  <si>
    <t>Typ 3 - Ekran pochłaniający E6; h=4,0m; km 72+762 - 72+815; L=55m</t>
  </si>
  <si>
    <t>Typ 3 - Ekran pochłaniający E11; h=4,0m; km 71+691 - 71+737; L=46m</t>
  </si>
  <si>
    <t>Typ 3 - Ekran pochłaniający E40; h=4,0m; km 62+418 - 62+419 i km 62+441 - 62+481; L= 45,5m</t>
  </si>
  <si>
    <t>1.4</t>
  </si>
  <si>
    <t>Typ 4 - Ekran pochłaniający E23_1; h=4,5m; km 71+171 - 71+285; L=114m</t>
  </si>
  <si>
    <t>1.5</t>
  </si>
  <si>
    <t>Typ 5 - Ekran przroczysty E32; h=2,5m; km 66+681 - 66+694; L=19m</t>
  </si>
  <si>
    <t>1.6</t>
  </si>
  <si>
    <t>Typ 6 - Ekran przroczysty E31; h=3,0m; km 66+700 - 66+729; L=30m</t>
  </si>
  <si>
    <t>Typ 6 - Ekran przroczysty E32; h=3,0m; km 66+681 - 66+681; L=11m</t>
  </si>
  <si>
    <t>1.7</t>
  </si>
  <si>
    <t>Typ 7 - Ekran przezroczysty E24; h=3,5m; km 67+248 - 67+ 260; L=13m</t>
  </si>
  <si>
    <t>Typ 7 - Ekran przezroczysty E27; h=3,5m; km 66+868 - 66+ 911; L=45m</t>
  </si>
  <si>
    <t>1.8</t>
  </si>
  <si>
    <t>Typ 8 - Ekran przezroczysty E13; h=4,0m; km 71+508 - 71+529; L=22m</t>
  </si>
  <si>
    <t>Typ 8 - Ekran przezroczysty E14; h=4,0m; km 71+462 - 71+519; L=57m</t>
  </si>
  <si>
    <t>Typ 8 - Ekran przezroczysty E15; h=4,0m; km 71+426 - 71+472; L=47m</t>
  </si>
  <si>
    <t>Typ 8 - Ekran przezroczysty E17; h=4,0m; km 71+384 - 71+423; L=39m</t>
  </si>
  <si>
    <t>Typ 8 - Ekran przezroczysty E18; h=4,0m; km 71+349 - 71+379; L=30m</t>
  </si>
  <si>
    <t>Typ 8 - Ekran przezroczysty E19; h=4,0m; km 71+312 - 71+343; L=31m</t>
  </si>
  <si>
    <t>1.9</t>
  </si>
  <si>
    <t>Typ 9 - Ekran przezroczysty E15; h=4,5m; km 71+410 - 71+426; L=16m</t>
  </si>
  <si>
    <t>Typ 9 - Ekran przezroczysty E38; h=4,5m; km 62+775 - 62+825; L=50m</t>
  </si>
  <si>
    <t>1.10</t>
  </si>
  <si>
    <t>Typ 10 - Ekran przezroczysty E10; h=5,0m; km 71+930 - 71+952; L=22</t>
  </si>
  <si>
    <t>Typ 10 - Ekran przezroczysty E33; h=5,0m; km 66+631 - 66+660; L=30</t>
  </si>
  <si>
    <t>Typ 10 - Ekran przezroczysty E37; h=5,0m; km 62+820 - 62+858; L=40</t>
  </si>
  <si>
    <t>Typ 10 - Ekran przezroczysty E39; h=5,0m; km 62+783 - 62+809; L=28</t>
  </si>
  <si>
    <t>1.11</t>
  </si>
  <si>
    <t>Typ 11 - Ekran przezroczysty E21; h=5,5m; km 71+371 - 71+420; L=50</t>
  </si>
  <si>
    <t>Typ 11 - Ekran przezroczysty E23; h=5,5m; km 71+326 - 71+355; L=29</t>
  </si>
  <si>
    <t>Razem</t>
  </si>
  <si>
    <t>ŁĄCZNIE NETTO:</t>
  </si>
  <si>
    <t>KOSZTORYS</t>
  </si>
  <si>
    <t>cena jedn netto [zł]</t>
  </si>
  <si>
    <t>wartość netto
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</si>
</sst>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9C0006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Verdana"/>
      <family val="2"/>
      <charset val="238"/>
    </font>
    <font>
      <sz val="10"/>
      <color rgb="FF000000"/>
      <name val="Arial CE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C7CE"/>
        <bgColor rgb="FFFFC7CE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1" fillId="2" borderId="0" applyNumberFormat="0" applyFont="0" applyBorder="0" applyAlignment="0" applyProtection="0"/>
    <xf numFmtId="0" fontId="1" fillId="2" borderId="0" applyNumberFormat="0" applyFont="0" applyBorder="0" applyAlignment="0" applyProtection="0"/>
    <xf numFmtId="0" fontId="1" fillId="2" borderId="0" applyNumberFormat="0" applyFont="0" applyBorder="0" applyAlignment="0" applyProtection="0"/>
    <xf numFmtId="0" fontId="1" fillId="2" borderId="0" applyNumberFormat="0" applyFon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Font="0" applyBorder="0" applyAlignment="0" applyProtection="0"/>
    <xf numFmtId="0" fontId="1" fillId="2" borderId="0" applyNumberFormat="0" applyFon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Font="0" applyBorder="0" applyAlignment="0" applyProtection="0"/>
    <xf numFmtId="0" fontId="1" fillId="2" borderId="0" applyNumberFormat="0" applyFont="0" applyBorder="0" applyAlignment="0" applyProtection="0"/>
    <xf numFmtId="0" fontId="1" fillId="2" borderId="0" applyNumberFormat="0" applyFon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Border="0" applyProtection="0"/>
    <xf numFmtId="0" fontId="4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5" fillId="0" borderId="0" applyNumberFormat="0" applyBorder="0" applyProtection="0"/>
    <xf numFmtId="0" fontId="6" fillId="0" borderId="0" applyNumberFormat="0" applyBorder="0" applyProtection="0"/>
    <xf numFmtId="0" fontId="4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41">
    <xf numFmtId="0" fontId="0" fillId="0" borderId="0" xfId="0"/>
    <xf numFmtId="0" fontId="7" fillId="0" borderId="0" xfId="0" applyFont="1" applyAlignment="1">
      <alignment vertical="center"/>
    </xf>
    <xf numFmtId="0" fontId="7" fillId="0" borderId="0" xfId="14" applyFont="1" applyAlignment="1">
      <alignment vertical="center"/>
    </xf>
    <xf numFmtId="0" fontId="10" fillId="4" borderId="1" xfId="14" applyFont="1" applyFill="1" applyBorder="1" applyAlignment="1">
      <alignment horizontal="center" vertical="center"/>
    </xf>
    <xf numFmtId="0" fontId="10" fillId="4" borderId="1" xfId="14" applyFont="1" applyFill="1" applyBorder="1" applyAlignment="1">
      <alignment horizontal="center" vertical="center" wrapText="1"/>
    </xf>
    <xf numFmtId="0" fontId="10" fillId="4" borderId="2" xfId="14" applyFont="1" applyFill="1" applyBorder="1" applyAlignment="1">
      <alignment vertical="center"/>
    </xf>
    <xf numFmtId="0" fontId="10" fillId="4" borderId="2" xfId="14" applyFont="1" applyFill="1" applyBorder="1" applyAlignment="1">
      <alignment horizontal="center" vertical="center"/>
    </xf>
    <xf numFmtId="0" fontId="10" fillId="4" borderId="2" xfId="14" applyFont="1" applyFill="1" applyBorder="1" applyAlignment="1">
      <alignment horizontal="center" vertical="center" wrapText="1"/>
    </xf>
    <xf numFmtId="0" fontId="10" fillId="0" borderId="2" xfId="14" applyFont="1" applyBorder="1" applyAlignment="1">
      <alignment horizontal="center" vertical="center"/>
    </xf>
    <xf numFmtId="0" fontId="11" fillId="0" borderId="2" xfId="14" applyFont="1" applyBorder="1" applyAlignment="1">
      <alignment horizontal="center" vertical="center"/>
    </xf>
    <xf numFmtId="0" fontId="10" fillId="0" borderId="2" xfId="3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right" vertical="center"/>
    </xf>
    <xf numFmtId="0" fontId="7" fillId="0" borderId="0" xfId="0" applyFont="1"/>
    <xf numFmtId="0" fontId="7" fillId="0" borderId="1" xfId="14" applyFont="1" applyBorder="1" applyAlignment="1">
      <alignment horizontal="center" vertical="center"/>
    </xf>
    <xf numFmtId="0" fontId="12" fillId="0" borderId="1" xfId="14" applyFont="1" applyBorder="1" applyAlignment="1">
      <alignment horizontal="center" vertical="center"/>
    </xf>
    <xf numFmtId="0" fontId="7" fillId="0" borderId="2" xfId="30" applyFont="1" applyBorder="1" applyAlignment="1">
      <alignment vertical="center" wrapText="1"/>
    </xf>
    <xf numFmtId="0" fontId="7" fillId="0" borderId="3" xfId="3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0" fontId="7" fillId="0" borderId="4" xfId="14" applyFont="1" applyBorder="1" applyAlignment="1">
      <alignment horizontal="center" vertical="center"/>
    </xf>
    <xf numFmtId="0" fontId="12" fillId="0" borderId="4" xfId="14" applyFont="1" applyBorder="1" applyAlignment="1">
      <alignment horizontal="center" vertical="center"/>
    </xf>
    <xf numFmtId="0" fontId="7" fillId="0" borderId="5" xfId="3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right" vertical="center"/>
    </xf>
    <xf numFmtId="0" fontId="7" fillId="0" borderId="6" xfId="14" applyFont="1" applyBorder="1" applyAlignment="1">
      <alignment horizontal="center" vertical="center"/>
    </xf>
    <xf numFmtId="0" fontId="12" fillId="0" borderId="6" xfId="14" applyFont="1" applyBorder="1" applyAlignment="1">
      <alignment horizontal="center" vertical="center"/>
    </xf>
    <xf numFmtId="0" fontId="7" fillId="0" borderId="7" xfId="3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right" vertical="center"/>
    </xf>
    <xf numFmtId="16" fontId="7" fillId="0" borderId="1" xfId="14" applyNumberFormat="1" applyFont="1" applyBorder="1" applyAlignment="1">
      <alignment horizontal="center" vertical="center"/>
    </xf>
    <xf numFmtId="0" fontId="7" fillId="0" borderId="2" xfId="14" applyFont="1" applyBorder="1" applyAlignment="1">
      <alignment horizontal="center" vertical="center"/>
    </xf>
    <xf numFmtId="0" fontId="12" fillId="0" borderId="2" xfId="14" applyFont="1" applyBorder="1" applyAlignment="1">
      <alignment horizontal="center" vertical="center"/>
    </xf>
    <xf numFmtId="0" fontId="7" fillId="0" borderId="8" xfId="3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 indent="1"/>
    </xf>
    <xf numFmtId="4" fontId="10" fillId="0" borderId="2" xfId="14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10" fillId="0" borderId="2" xfId="14" applyFont="1" applyBorder="1" applyAlignment="1">
      <alignment horizontal="right" vertical="center" indent="1"/>
    </xf>
    <xf numFmtId="0" fontId="7" fillId="0" borderId="2" xfId="14" applyFont="1" applyBorder="1" applyAlignment="1">
      <alignment horizontal="right" vertical="center" indent="1"/>
    </xf>
  </cellXfs>
  <cellStyles count="31">
    <cellStyle name="cf1" xfId="1" xr:uid="{00000000-0005-0000-0000-000000000000}"/>
    <cellStyle name="cf10" xfId="2" xr:uid="{00000000-0005-0000-0000-000001000000}"/>
    <cellStyle name="cf11" xfId="3" xr:uid="{00000000-0005-0000-0000-000002000000}"/>
    <cellStyle name="cf12" xfId="4" xr:uid="{00000000-0005-0000-0000-000003000000}"/>
    <cellStyle name="cf13" xfId="5" xr:uid="{00000000-0005-0000-0000-000004000000}"/>
    <cellStyle name="cf2" xfId="6" xr:uid="{00000000-0005-0000-0000-000005000000}"/>
    <cellStyle name="cf3" xfId="7" xr:uid="{00000000-0005-0000-0000-000006000000}"/>
    <cellStyle name="cf4" xfId="8" xr:uid="{00000000-0005-0000-0000-000007000000}"/>
    <cellStyle name="cf5" xfId="9" xr:uid="{00000000-0005-0000-0000-000008000000}"/>
    <cellStyle name="cf6" xfId="10" xr:uid="{00000000-0005-0000-0000-000009000000}"/>
    <cellStyle name="cf7" xfId="11" xr:uid="{00000000-0005-0000-0000-00000A000000}"/>
    <cellStyle name="cf8" xfId="12" xr:uid="{00000000-0005-0000-0000-00000B000000}"/>
    <cellStyle name="cf9" xfId="13" xr:uid="{00000000-0005-0000-0000-00000C000000}"/>
    <cellStyle name="Normalny" xfId="0" builtinId="0" customBuiltin="1"/>
    <cellStyle name="Normalny 10" xfId="14" xr:uid="{00000000-0005-0000-0000-00000E000000}"/>
    <cellStyle name="Normalny 10 2" xfId="15" xr:uid="{00000000-0005-0000-0000-00000F000000}"/>
    <cellStyle name="Normalny 10 3" xfId="16" xr:uid="{00000000-0005-0000-0000-000010000000}"/>
    <cellStyle name="Normalny 2" xfId="17" xr:uid="{00000000-0005-0000-0000-000011000000}"/>
    <cellStyle name="Normalny 2 10" xfId="18" xr:uid="{00000000-0005-0000-0000-000012000000}"/>
    <cellStyle name="Normalny 2 2 2" xfId="19" xr:uid="{00000000-0005-0000-0000-000013000000}"/>
    <cellStyle name="Normalny 2 2 3" xfId="20" xr:uid="{00000000-0005-0000-0000-000014000000}"/>
    <cellStyle name="Normalny 2 2 4" xfId="21" xr:uid="{00000000-0005-0000-0000-000015000000}"/>
    <cellStyle name="Normalny 3" xfId="22" xr:uid="{00000000-0005-0000-0000-000016000000}"/>
    <cellStyle name="Normalny 3 2" xfId="30" xr:uid="{EE41DDB1-4C9C-4AA9-B900-0EF31DA352B9}"/>
    <cellStyle name="Normalny 6 2 2 2" xfId="23" xr:uid="{00000000-0005-0000-0000-000017000000}"/>
    <cellStyle name="Normalny 6 2 2 2 2" xfId="24" xr:uid="{00000000-0005-0000-0000-000018000000}"/>
    <cellStyle name="Normalny 6 2 2 2 4" xfId="25" xr:uid="{00000000-0005-0000-0000-000019000000}"/>
    <cellStyle name="Normalny 6 2 2 2 4 2" xfId="26" xr:uid="{00000000-0005-0000-0000-00001A000000}"/>
    <cellStyle name="Procentowy 2" xfId="27" xr:uid="{00000000-0005-0000-0000-00001B000000}"/>
    <cellStyle name="Procentowy 2 2" xfId="28" xr:uid="{00000000-0005-0000-0000-00001C000000}"/>
    <cellStyle name="Procentowy 2 2 2" xfId="29" xr:uid="{00000000-0005-0000-0000-00001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ybickj\OneDrive%20-%20Colas\Desktop\CPL%20Zabrze\(2020-04-21)%20D&#261;browa%20G&#243;rnicza%20-%20&#347;cie&#380;ki%20rowerowe\PU%20Dabrowa%20Gornicza%20sciezka%2021.04%20(00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"/>
      <sheetName val="KO"/>
      <sheetName val="Bitum_-_założenia2"/>
      <sheetName val="Bezposrednie"/>
      <sheetName val="KOB"/>
      <sheetName val="Komisja"/>
      <sheetName val="Drogowe"/>
      <sheetName val="Presentation"/>
      <sheetName val="Summary_PLN_(CPL)2"/>
      <sheetName val="KOB_(CPL)2"/>
      <sheetName val="Drogowe_(2)2"/>
      <sheetName val="Listy_rozwijalne2"/>
      <sheetName val="Bitum_-_założenia"/>
      <sheetName val="Summary_PLN_(CPL)"/>
      <sheetName val="KOB_(CPL)"/>
      <sheetName val="Drogowe_(2)"/>
      <sheetName val="Listy_rozwijalne"/>
      <sheetName val="Bitum_-_założenia1"/>
      <sheetName val="Summary_PLN_(CPL)1"/>
      <sheetName val="KOB_(CPL)1"/>
      <sheetName val="Drogowe_(2)1"/>
      <sheetName val="Listy_rozwijalne1"/>
    </sheetNames>
    <sheetDataSet>
      <sheetData sheetId="0"/>
      <sheetData sheetId="1">
        <row r="7">
          <cell r="O7">
            <v>29</v>
          </cell>
        </row>
      </sheetData>
      <sheetData sheetId="2"/>
      <sheetData sheetId="3"/>
      <sheetData sheetId="4"/>
      <sheetData sheetId="5"/>
      <sheetData sheetId="6">
        <row r="5">
          <cell r="K5">
            <v>1</v>
          </cell>
        </row>
      </sheetData>
      <sheetData sheetId="7"/>
      <sheetData sheetId="8"/>
      <sheetData sheetId="9"/>
      <sheetData sheetId="10"/>
      <sheetData sheetId="11">
        <row r="2">
          <cell r="B2" t="str">
            <v>Arkadiusz Brzeziak</v>
          </cell>
        </row>
      </sheetData>
      <sheetData sheetId="12"/>
      <sheetData sheetId="13"/>
      <sheetData sheetId="14"/>
      <sheetData sheetId="15"/>
      <sheetData sheetId="16">
        <row r="2">
          <cell r="B2" t="str">
            <v>Arkadiusz Brzeziak</v>
          </cell>
          <cell r="D2" t="str">
            <v>WMB Zabrze</v>
          </cell>
          <cell r="E2" t="str">
            <v>Ryczałtowe</v>
          </cell>
        </row>
        <row r="3">
          <cell r="B3" t="str">
            <v>Michał Barczyk</v>
          </cell>
          <cell r="D3" t="str">
            <v>WMB Skawina</v>
          </cell>
          <cell r="E3" t="str">
            <v>Kosztorysowe</v>
          </cell>
        </row>
      </sheetData>
      <sheetData sheetId="17"/>
      <sheetData sheetId="18"/>
      <sheetData sheetId="19"/>
      <sheetData sheetId="20"/>
      <sheetData sheetId="21">
        <row r="2">
          <cell r="B2" t="str">
            <v>Arkadiusz Brzeziak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5"/>
  <sheetViews>
    <sheetView tabSelected="1" workbookViewId="0">
      <selection activeCell="H21" sqref="H21"/>
    </sheetView>
  </sheetViews>
  <sheetFormatPr defaultColWidth="9.140625" defaultRowHeight="12.75" x14ac:dyDescent="0.2"/>
  <cols>
    <col min="1" max="1" width="9.140625" style="1"/>
    <col min="2" max="2" width="6.7109375" style="1" customWidth="1"/>
    <col min="3" max="3" width="12.7109375" style="1" customWidth="1"/>
    <col min="4" max="4" width="58.140625" style="1" customWidth="1"/>
    <col min="5" max="5" width="9.7109375" style="1" customWidth="1"/>
    <col min="6" max="7" width="12.7109375" style="1" customWidth="1"/>
    <col min="8" max="8" width="14.7109375" style="1" customWidth="1"/>
    <col min="9" max="9" width="24.7109375" style="1" customWidth="1"/>
    <col min="10" max="16384" width="9.140625" style="1"/>
  </cols>
  <sheetData>
    <row r="1" spans="2:9" ht="15" customHeight="1" x14ac:dyDescent="0.2">
      <c r="B1" s="38" t="s">
        <v>49</v>
      </c>
      <c r="C1" s="38"/>
      <c r="D1" s="38"/>
      <c r="E1" s="38"/>
      <c r="F1" s="38"/>
      <c r="G1" s="38"/>
      <c r="H1" s="38"/>
    </row>
    <row r="2" spans="2:9" ht="15.75" x14ac:dyDescent="0.2">
      <c r="B2" s="38" t="s">
        <v>1</v>
      </c>
      <c r="C2" s="38"/>
      <c r="D2" s="38"/>
      <c r="E2" s="38"/>
      <c r="F2" s="38"/>
      <c r="G2" s="38"/>
      <c r="H2" s="38"/>
    </row>
    <row r="3" spans="2:9" ht="15.75" x14ac:dyDescent="0.2">
      <c r="B3" s="38" t="s">
        <v>2</v>
      </c>
      <c r="C3" s="38"/>
      <c r="D3" s="38"/>
      <c r="E3" s="38"/>
      <c r="F3" s="38"/>
      <c r="G3" s="38"/>
      <c r="H3" s="38"/>
    </row>
    <row r="4" spans="2:9" x14ac:dyDescent="0.2">
      <c r="B4" s="2"/>
      <c r="C4" s="2"/>
      <c r="D4" s="2"/>
      <c r="E4" s="2"/>
      <c r="F4" s="2"/>
      <c r="G4" s="2"/>
      <c r="H4" s="2"/>
    </row>
    <row r="5" spans="2:9" ht="38.25" x14ac:dyDescent="0.2">
      <c r="B5" s="3" t="s">
        <v>3</v>
      </c>
      <c r="C5" s="4" t="s">
        <v>4</v>
      </c>
      <c r="D5" s="3" t="s">
        <v>5</v>
      </c>
      <c r="E5" s="5"/>
      <c r="F5" s="6" t="s">
        <v>6</v>
      </c>
      <c r="G5" s="7" t="s">
        <v>50</v>
      </c>
      <c r="H5" s="7" t="s">
        <v>51</v>
      </c>
    </row>
    <row r="6" spans="2:9" x14ac:dyDescent="0.2">
      <c r="B6" s="8">
        <v>1</v>
      </c>
      <c r="C6" s="9" t="s">
        <v>7</v>
      </c>
      <c r="D6" s="10" t="s">
        <v>8</v>
      </c>
      <c r="E6" s="11"/>
      <c r="F6" s="12"/>
      <c r="G6" s="12"/>
      <c r="H6" s="12"/>
      <c r="I6" s="13"/>
    </row>
    <row r="7" spans="2:9" ht="25.5" x14ac:dyDescent="0.2">
      <c r="B7" s="14" t="s">
        <v>9</v>
      </c>
      <c r="C7" s="15"/>
      <c r="D7" s="16" t="s">
        <v>10</v>
      </c>
      <c r="E7" s="11" t="s">
        <v>0</v>
      </c>
      <c r="F7" s="12">
        <v>27</v>
      </c>
      <c r="G7" s="12"/>
      <c r="H7" s="12">
        <f>ROUND($F7*G7,2)</f>
        <v>0</v>
      </c>
      <c r="I7" s="13"/>
    </row>
    <row r="8" spans="2:9" ht="25.5" x14ac:dyDescent="0.2">
      <c r="B8" s="14" t="s">
        <v>11</v>
      </c>
      <c r="C8" s="15"/>
      <c r="D8" s="17" t="s">
        <v>12</v>
      </c>
      <c r="E8" s="18" t="s">
        <v>0</v>
      </c>
      <c r="F8" s="19">
        <v>199.5</v>
      </c>
      <c r="G8" s="19"/>
      <c r="H8" s="19">
        <f>ROUND($F8*G8,2)</f>
        <v>0</v>
      </c>
      <c r="I8" s="13"/>
    </row>
    <row r="9" spans="2:9" ht="25.5" x14ac:dyDescent="0.2">
      <c r="B9" s="20"/>
      <c r="C9" s="21"/>
      <c r="D9" s="22" t="s">
        <v>13</v>
      </c>
      <c r="E9" s="23"/>
      <c r="F9" s="24"/>
      <c r="G9" s="24"/>
      <c r="H9" s="24"/>
      <c r="I9" s="13"/>
    </row>
    <row r="10" spans="2:9" ht="25.5" x14ac:dyDescent="0.2">
      <c r="B10" s="25"/>
      <c r="C10" s="26"/>
      <c r="D10" s="27" t="s">
        <v>14</v>
      </c>
      <c r="E10" s="28"/>
      <c r="F10" s="29"/>
      <c r="G10" s="29"/>
      <c r="H10" s="29"/>
      <c r="I10" s="13"/>
    </row>
    <row r="11" spans="2:9" ht="25.5" x14ac:dyDescent="0.2">
      <c r="B11" s="14" t="s">
        <v>15</v>
      </c>
      <c r="C11" s="15"/>
      <c r="D11" s="17" t="s">
        <v>16</v>
      </c>
      <c r="E11" s="18" t="s">
        <v>0</v>
      </c>
      <c r="F11" s="19">
        <v>146.5</v>
      </c>
      <c r="G11" s="19"/>
      <c r="H11" s="19">
        <f>ROUND($F11*G11,2)</f>
        <v>0</v>
      </c>
      <c r="I11" s="13"/>
    </row>
    <row r="12" spans="2:9" ht="25.5" x14ac:dyDescent="0.2">
      <c r="B12" s="20"/>
      <c r="C12" s="21"/>
      <c r="D12" s="22" t="s">
        <v>17</v>
      </c>
      <c r="E12" s="23"/>
      <c r="F12" s="24"/>
      <c r="G12" s="24"/>
      <c r="H12" s="24"/>
      <c r="I12" s="13"/>
    </row>
    <row r="13" spans="2:9" ht="25.5" x14ac:dyDescent="0.2">
      <c r="B13" s="25"/>
      <c r="C13" s="26"/>
      <c r="D13" s="27" t="s">
        <v>18</v>
      </c>
      <c r="E13" s="28"/>
      <c r="F13" s="29"/>
      <c r="G13" s="29"/>
      <c r="H13" s="29"/>
      <c r="I13" s="13"/>
    </row>
    <row r="14" spans="2:9" ht="25.5" x14ac:dyDescent="0.2">
      <c r="B14" s="14" t="s">
        <v>19</v>
      </c>
      <c r="C14" s="15"/>
      <c r="D14" s="16" t="s">
        <v>20</v>
      </c>
      <c r="E14" s="11" t="s">
        <v>0</v>
      </c>
      <c r="F14" s="12">
        <v>114</v>
      </c>
      <c r="G14" s="12"/>
      <c r="H14" s="12">
        <f>ROUND($F14*G14,2)</f>
        <v>0</v>
      </c>
      <c r="I14" s="13"/>
    </row>
    <row r="15" spans="2:9" ht="25.5" x14ac:dyDescent="0.2">
      <c r="B15" s="14" t="s">
        <v>21</v>
      </c>
      <c r="C15" s="15"/>
      <c r="D15" s="16" t="s">
        <v>22</v>
      </c>
      <c r="E15" s="11" t="s">
        <v>0</v>
      </c>
      <c r="F15" s="12">
        <v>19</v>
      </c>
      <c r="G15" s="12"/>
      <c r="H15" s="12">
        <f>ROUND($F15*G15,2)</f>
        <v>0</v>
      </c>
      <c r="I15" s="13"/>
    </row>
    <row r="16" spans="2:9" ht="25.5" x14ac:dyDescent="0.2">
      <c r="B16" s="14" t="s">
        <v>23</v>
      </c>
      <c r="C16" s="15"/>
      <c r="D16" s="17" t="s">
        <v>24</v>
      </c>
      <c r="E16" s="18" t="s">
        <v>0</v>
      </c>
      <c r="F16" s="19">
        <v>41</v>
      </c>
      <c r="G16" s="19"/>
      <c r="H16" s="19">
        <f>ROUND($F16*G16,2)</f>
        <v>0</v>
      </c>
      <c r="I16" s="13"/>
    </row>
    <row r="17" spans="2:9" ht="25.5" x14ac:dyDescent="0.2">
      <c r="B17" s="25"/>
      <c r="C17" s="26"/>
      <c r="D17" s="27" t="s">
        <v>25</v>
      </c>
      <c r="E17" s="28"/>
      <c r="F17" s="29"/>
      <c r="G17" s="29"/>
      <c r="H17" s="29"/>
      <c r="I17" s="13"/>
    </row>
    <row r="18" spans="2:9" ht="25.5" x14ac:dyDescent="0.2">
      <c r="B18" s="14" t="s">
        <v>26</v>
      </c>
      <c r="C18" s="15"/>
      <c r="D18" s="17" t="s">
        <v>27</v>
      </c>
      <c r="E18" s="18" t="s">
        <v>0</v>
      </c>
      <c r="F18" s="19">
        <v>58</v>
      </c>
      <c r="G18" s="19"/>
      <c r="H18" s="19">
        <f>ROUND($F18*G18,2)</f>
        <v>0</v>
      </c>
      <c r="I18" s="13"/>
    </row>
    <row r="19" spans="2:9" ht="25.5" x14ac:dyDescent="0.2">
      <c r="B19" s="25"/>
      <c r="C19" s="26"/>
      <c r="D19" s="27" t="s">
        <v>28</v>
      </c>
      <c r="E19" s="28"/>
      <c r="F19" s="29"/>
      <c r="G19" s="29"/>
      <c r="H19" s="29"/>
      <c r="I19" s="13"/>
    </row>
    <row r="20" spans="2:9" ht="25.5" x14ac:dyDescent="0.2">
      <c r="B20" s="14" t="s">
        <v>29</v>
      </c>
      <c r="C20" s="15"/>
      <c r="D20" s="17" t="s">
        <v>30</v>
      </c>
      <c r="E20" s="18" t="s">
        <v>0</v>
      </c>
      <c r="F20" s="19">
        <v>226</v>
      </c>
      <c r="G20" s="19"/>
      <c r="H20" s="19">
        <f>ROUND($F20*G20,2)</f>
        <v>0</v>
      </c>
      <c r="I20" s="13"/>
    </row>
    <row r="21" spans="2:9" ht="25.5" x14ac:dyDescent="0.2">
      <c r="B21" s="20"/>
      <c r="C21" s="21"/>
      <c r="D21" s="22" t="s">
        <v>31</v>
      </c>
      <c r="E21" s="23"/>
      <c r="F21" s="24"/>
      <c r="G21" s="24"/>
      <c r="H21" s="24"/>
      <c r="I21" s="13"/>
    </row>
    <row r="22" spans="2:9" ht="25.5" x14ac:dyDescent="0.2">
      <c r="B22" s="20"/>
      <c r="C22" s="21"/>
      <c r="D22" s="22" t="s">
        <v>32</v>
      </c>
      <c r="E22" s="23"/>
      <c r="F22" s="24"/>
      <c r="G22" s="24"/>
      <c r="H22" s="24"/>
      <c r="I22" s="13"/>
    </row>
    <row r="23" spans="2:9" ht="25.5" x14ac:dyDescent="0.2">
      <c r="B23" s="20"/>
      <c r="C23" s="21"/>
      <c r="D23" s="22" t="s">
        <v>33</v>
      </c>
      <c r="E23" s="23"/>
      <c r="F23" s="24"/>
      <c r="G23" s="24"/>
      <c r="H23" s="24"/>
      <c r="I23" s="13"/>
    </row>
    <row r="24" spans="2:9" ht="25.5" x14ac:dyDescent="0.2">
      <c r="B24" s="20"/>
      <c r="C24" s="21"/>
      <c r="D24" s="22" t="s">
        <v>34</v>
      </c>
      <c r="E24" s="23"/>
      <c r="F24" s="24"/>
      <c r="G24" s="24"/>
      <c r="H24" s="24"/>
      <c r="I24" s="13"/>
    </row>
    <row r="25" spans="2:9" ht="25.5" x14ac:dyDescent="0.2">
      <c r="B25" s="25"/>
      <c r="C25" s="26"/>
      <c r="D25" s="27" t="s">
        <v>35</v>
      </c>
      <c r="E25" s="28"/>
      <c r="F25" s="29"/>
      <c r="G25" s="29"/>
      <c r="H25" s="29"/>
      <c r="I25" s="13"/>
    </row>
    <row r="26" spans="2:9" ht="25.5" x14ac:dyDescent="0.2">
      <c r="B26" s="30" t="s">
        <v>36</v>
      </c>
      <c r="C26" s="15"/>
      <c r="D26" s="17" t="s">
        <v>37</v>
      </c>
      <c r="E26" s="18" t="s">
        <v>0</v>
      </c>
      <c r="F26" s="19">
        <v>66</v>
      </c>
      <c r="G26" s="19"/>
      <c r="H26" s="19">
        <f t="shared" ref="H26" si="0">ROUND($F26*G26,2)</f>
        <v>0</v>
      </c>
      <c r="I26" s="13"/>
    </row>
    <row r="27" spans="2:9" ht="25.5" x14ac:dyDescent="0.2">
      <c r="B27" s="25"/>
      <c r="C27" s="26"/>
      <c r="D27" s="27" t="s">
        <v>38</v>
      </c>
      <c r="E27" s="28"/>
      <c r="F27" s="29"/>
      <c r="G27" s="29"/>
      <c r="H27" s="29"/>
      <c r="I27" s="13"/>
    </row>
    <row r="28" spans="2:9" ht="25.5" x14ac:dyDescent="0.2">
      <c r="B28" s="14" t="s">
        <v>39</v>
      </c>
      <c r="C28" s="15"/>
      <c r="D28" s="17" t="s">
        <v>40</v>
      </c>
      <c r="E28" s="18" t="s">
        <v>0</v>
      </c>
      <c r="F28" s="19">
        <v>120</v>
      </c>
      <c r="G28" s="19"/>
      <c r="H28" s="19">
        <f t="shared" ref="H28" si="1">ROUND($F28*G28,2)</f>
        <v>0</v>
      </c>
      <c r="I28" s="13"/>
    </row>
    <row r="29" spans="2:9" ht="25.5" x14ac:dyDescent="0.2">
      <c r="B29" s="20"/>
      <c r="C29" s="21"/>
      <c r="D29" s="22" t="s">
        <v>41</v>
      </c>
      <c r="E29" s="23"/>
      <c r="F29" s="24"/>
      <c r="G29" s="24"/>
      <c r="H29" s="24"/>
      <c r="I29" s="13"/>
    </row>
    <row r="30" spans="2:9" ht="25.5" x14ac:dyDescent="0.2">
      <c r="B30" s="20"/>
      <c r="C30" s="21"/>
      <c r="D30" s="22" t="s">
        <v>42</v>
      </c>
      <c r="E30" s="23"/>
      <c r="F30" s="24"/>
      <c r="G30" s="24"/>
      <c r="H30" s="24"/>
      <c r="I30" s="13"/>
    </row>
    <row r="31" spans="2:9" ht="25.5" x14ac:dyDescent="0.2">
      <c r="B31" s="25"/>
      <c r="C31" s="26"/>
      <c r="D31" s="27" t="s">
        <v>43</v>
      </c>
      <c r="E31" s="28"/>
      <c r="F31" s="29"/>
      <c r="G31" s="29"/>
      <c r="H31" s="29"/>
      <c r="I31" s="13"/>
    </row>
    <row r="32" spans="2:9" ht="25.5" x14ac:dyDescent="0.2">
      <c r="B32" s="30" t="s">
        <v>44</v>
      </c>
      <c r="C32" s="15"/>
      <c r="D32" s="17" t="s">
        <v>45</v>
      </c>
      <c r="E32" s="18" t="s">
        <v>0</v>
      </c>
      <c r="F32" s="19">
        <v>79</v>
      </c>
      <c r="G32" s="19"/>
      <c r="H32" s="19">
        <f t="shared" ref="H32" si="2">ROUND($F32*G32,2)</f>
        <v>0</v>
      </c>
      <c r="I32" s="13"/>
    </row>
    <row r="33" spans="2:9" ht="25.5" x14ac:dyDescent="0.2">
      <c r="B33" s="25"/>
      <c r="C33" s="26"/>
      <c r="D33" s="27" t="s">
        <v>46</v>
      </c>
      <c r="E33" s="28"/>
      <c r="F33" s="29"/>
      <c r="G33" s="29"/>
      <c r="H33" s="29"/>
      <c r="I33" s="13"/>
    </row>
    <row r="34" spans="2:9" x14ac:dyDescent="0.2">
      <c r="B34" s="31"/>
      <c r="C34" s="32"/>
      <c r="D34" s="33"/>
      <c r="E34" s="34"/>
      <c r="F34" s="35"/>
      <c r="G34" s="36" t="s">
        <v>47</v>
      </c>
      <c r="H34" s="12">
        <f>SUM(H7:H33)</f>
        <v>0</v>
      </c>
      <c r="I34" s="13"/>
    </row>
    <row r="35" spans="2:9" x14ac:dyDescent="0.2">
      <c r="B35" s="39" t="s">
        <v>48</v>
      </c>
      <c r="C35" s="40"/>
      <c r="D35" s="40"/>
      <c r="E35" s="40"/>
      <c r="F35" s="40"/>
      <c r="G35" s="40"/>
      <c r="H35" s="37">
        <f>H34</f>
        <v>0</v>
      </c>
    </row>
  </sheetData>
  <mergeCells count="4">
    <mergeCell ref="B1:H1"/>
    <mergeCell ref="B2:H2"/>
    <mergeCell ref="B3:H3"/>
    <mergeCell ref="B35:G35"/>
  </mergeCells>
  <printOptions horizontalCentered="1"/>
  <pageMargins left="0.19685039370078741" right="0.19685039370078741" top="0.94488188976377963" bottom="0.78740157480314965" header="0.31496062992125984" footer="0.3149606299212598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Ekrany</vt:lpstr>
      <vt:lpstr>Ekrany!Obszar_wydruku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BURNAT, Aleksandra (SGPOL)</dc:creator>
  <cp:lastModifiedBy>KASPRZYK, Ilona (SGPOL)</cp:lastModifiedBy>
  <cp:lastPrinted>2021-07-15T08:15:07Z</cp:lastPrinted>
  <dcterms:created xsi:type="dcterms:W3CDTF">2020-06-25T13:26:16Z</dcterms:created>
  <dcterms:modified xsi:type="dcterms:W3CDTF">2021-08-05T08:18:15Z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b95ba9-d50e-4074-b623-0a9711dc916f_Enabled">
    <vt:lpwstr>true</vt:lpwstr>
  </property>
  <property fmtid="{D5CDD505-2E9C-101B-9397-08002B2CF9AE}" pid="3" name="MSIP_Label_06b95ba9-d50e-4074-b623-0a9711dc916f_SetDate">
    <vt:lpwstr>2020-09-25T11:10:41Z</vt:lpwstr>
  </property>
  <property fmtid="{D5CDD505-2E9C-101B-9397-08002B2CF9AE}" pid="4" name="MSIP_Label_06b95ba9-d50e-4074-b623-0a9711dc916f_Method">
    <vt:lpwstr>Standard</vt:lpwstr>
  </property>
  <property fmtid="{D5CDD505-2E9C-101B-9397-08002B2CF9AE}" pid="5" name="MSIP_Label_06b95ba9-d50e-4074-b623-0a9711dc916f_Name">
    <vt:lpwstr>[Public]</vt:lpwstr>
  </property>
  <property fmtid="{D5CDD505-2E9C-101B-9397-08002B2CF9AE}" pid="6" name="MSIP_Label_06b95ba9-d50e-4074-b623-0a9711dc916f_SiteId">
    <vt:lpwstr>be0be093-a2ad-444c-93d9-5626e83beefc</vt:lpwstr>
  </property>
  <property fmtid="{D5CDD505-2E9C-101B-9397-08002B2CF9AE}" pid="7" name="MSIP_Label_06b95ba9-d50e-4074-b623-0a9711dc916f_ActionId">
    <vt:lpwstr>77a49ec1-57be-4409-89c8-b6f4fb78b6a1</vt:lpwstr>
  </property>
  <property fmtid="{D5CDD505-2E9C-101B-9397-08002B2CF9AE}" pid="8" name="MSIP_Label_06b95ba9-d50e-4074-b623-0a9711dc916f_ContentBits">
    <vt:lpwstr>0</vt:lpwstr>
  </property>
</Properties>
</file>