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05\duo\AGNIESZKACH\2023\ZP-23-016UN LEKI 5\"/>
    </mc:Choice>
  </mc:AlternateContent>
  <bookViews>
    <workbookView xWindow="0" yWindow="0" windowWidth="28800" windowHeight="12300" activeTab="4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  <sheet name="zadanie 8" sheetId="8" r:id="rId8"/>
    <sheet name="zadanie 9" sheetId="9" r:id="rId9"/>
    <sheet name="zadanie 10" sheetId="10" r:id="rId10"/>
    <sheet name="zadanie 11" sheetId="11" r:id="rId11"/>
    <sheet name="zadanie 12" sheetId="12" r:id="rId12"/>
    <sheet name="zadanie 13" sheetId="13" r:id="rId13"/>
    <sheet name="zadanie 14" sheetId="14" r:id="rId14"/>
    <sheet name="zadanie 15" sheetId="15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9" l="1"/>
  <c r="I5" i="6"/>
  <c r="I4" i="6"/>
  <c r="I4" i="15"/>
  <c r="I5" i="14"/>
  <c r="I6" i="14"/>
  <c r="I4" i="14"/>
  <c r="I4" i="12"/>
  <c r="J4" i="11"/>
  <c r="I4" i="11"/>
  <c r="J5" i="7"/>
  <c r="J6" i="7"/>
  <c r="J7" i="7"/>
  <c r="J8" i="7"/>
  <c r="J9" i="7"/>
  <c r="I5" i="7"/>
  <c r="I6" i="7"/>
  <c r="I7" i="7"/>
  <c r="I8" i="7"/>
  <c r="I9" i="7"/>
  <c r="I4" i="7"/>
  <c r="I4" i="1"/>
  <c r="J4" i="15" l="1"/>
  <c r="J5" i="14"/>
  <c r="J6" i="14"/>
  <c r="I5" i="13"/>
  <c r="I4" i="13"/>
  <c r="J4" i="12"/>
  <c r="I4" i="10"/>
  <c r="J4" i="9"/>
  <c r="I4" i="8"/>
  <c r="J4" i="7"/>
  <c r="J5" i="6"/>
  <c r="J4" i="6"/>
  <c r="I4" i="4"/>
  <c r="J4" i="2"/>
  <c r="J4" i="14"/>
  <c r="H5" i="13"/>
  <c r="H4" i="13"/>
  <c r="H4" i="10"/>
  <c r="H4" i="8"/>
  <c r="H4" i="5"/>
  <c r="I4" i="5" s="1"/>
  <c r="H4" i="4"/>
  <c r="H4" i="3"/>
  <c r="I4" i="3" s="1"/>
  <c r="I4" i="2"/>
  <c r="J4" i="1"/>
  <c r="E5" i="6" l="1"/>
  <c r="E4" i="6"/>
  <c r="J10" i="7" l="1"/>
  <c r="J6" i="6"/>
  <c r="J7" i="14"/>
  <c r="I6" i="13"/>
</calcChain>
</file>

<file path=xl/sharedStrings.xml><?xml version="1.0" encoding="utf-8"?>
<sst xmlns="http://schemas.openxmlformats.org/spreadsheetml/2006/main" count="330" uniqueCount="132">
  <si>
    <t>lp.</t>
  </si>
  <si>
    <t>postać</t>
  </si>
  <si>
    <t>dawka</t>
  </si>
  <si>
    <t>cena jednostkowa netto za 1 mg</t>
  </si>
  <si>
    <t>nazwa międzynarodowa</t>
  </si>
  <si>
    <t>VAT %</t>
  </si>
  <si>
    <t>Nazwa handlowa wielkość oferowanego opakowania, dawka, postać, producent, kod EAN</t>
  </si>
  <si>
    <t>wartość brutto</t>
  </si>
  <si>
    <t>zamawiana ilość w sztukach</t>
  </si>
  <si>
    <t>cena jednostkowa netto za 1 szt.</t>
  </si>
  <si>
    <t>koncentrat do sporządzania roztworu do infuzji</t>
  </si>
  <si>
    <t>Pomalidomidum</t>
  </si>
  <si>
    <t>kapsułki twarde</t>
  </si>
  <si>
    <t>1 mg 2 mg 3 mg 4 mg</t>
  </si>
  <si>
    <t>1. Zamawiający wymaga, aby lek znajdował się w części B listy leków refundowanych w dniu otwarcia ofert</t>
  </si>
  <si>
    <t>2. Zamawiający wymaga, aby cena brutto leku nie przekraczała najniższej wartości limitu finansowania brutto określonego na liście leków refundowanych w dniu otwarcia ofert.</t>
  </si>
  <si>
    <t xml:space="preserve">ZADANIE 1 </t>
  </si>
  <si>
    <t>Hydroxycarbamidum</t>
  </si>
  <si>
    <t>kapsułki</t>
  </si>
  <si>
    <t>0,5 g</t>
  </si>
  <si>
    <t>zamawiana ilość w szt</t>
  </si>
  <si>
    <t>cena jednostkowa netto za szt.</t>
  </si>
  <si>
    <t>ZADANIE 2</t>
  </si>
  <si>
    <t>1. zamawiający wymaga aby lek z poz.1 znajdował się na liście leków refundowanych w części C (Leki stosowane w ramach chemioterapii w całym zakresie zarejestrowanych wskazań i przeznaczeń oraz we wskazaniu określonym stanem klinicznym) w dniu otwarcia ofert</t>
  </si>
  <si>
    <t xml:space="preserve">ZADANIE 3 </t>
  </si>
  <si>
    <t>Atezolizumab</t>
  </si>
  <si>
    <t>1200mg/20ml</t>
  </si>
  <si>
    <t>zamawiana ilość w szt.</t>
  </si>
  <si>
    <t>1. Zamawiający wymaga aby lek z poz.1  znajdował się na liście leków refundowanych w części B w dniu otwarcia ofert.</t>
  </si>
  <si>
    <t>2. Zamawiajacy wymaga aby cena leku z poz. 1 nie przekraczała dotyczącej tego leku najniższej wysokości limitu finansowania przedstawionej na liście leków refundowanych w dniu otwarcia ofert.</t>
  </si>
  <si>
    <t>3. Zamawiajacy wymaga oświadczenia producenta o gęstości roztworu</t>
  </si>
  <si>
    <t>4. Zamawiający wymaga oświadczenia producenta o ważności fiolki z lekiem po otwarciu i rozcieńczeniu leku w płynie infuzyjnym jeśli obu czynności wykonano w zwalidowanych warunkach jałowych</t>
  </si>
  <si>
    <t>ZADANIE 4</t>
  </si>
  <si>
    <t>Guselkumabum</t>
  </si>
  <si>
    <t>Ampułko-strzykawka 1ml</t>
  </si>
  <si>
    <t>100 mg</t>
  </si>
  <si>
    <t>ZADANIE 5</t>
  </si>
  <si>
    <t>Docetaxelum</t>
  </si>
  <si>
    <t>konc. do sporządz.roztw.do infuzji, fiolka</t>
  </si>
  <si>
    <t>20 mg oraz 80mg</t>
  </si>
  <si>
    <t>zamawiana ilość w milgramach</t>
  </si>
  <si>
    <t>1. Zamawiający wymaga aby leki znajdowały się na liście leków refundowanych w części C (Leki stosowane w ramach chemioterapii w całym zakresie zarejestrowanych wskazań i przeznaczeń oraz we wskazaniu określonym stanem klinicznym) w dniu otwarcia ofert</t>
  </si>
  <si>
    <t>2. Zamawiający wymaga aby cena brutto leków nie przekraczała dotyczącej tych leków najniższej wysokości limitu finansowania przedstawionej na liście leków refundowanych w dniu otwarcia ofert</t>
  </si>
  <si>
    <t>3. Zamawiający wymaga aby leki były produkowane przez tego samego producenta.</t>
  </si>
  <si>
    <t>4. Zamawiający wymaga oświadczenie producenta o gęstości roztworu</t>
  </si>
  <si>
    <t>5. zamawiajacy wymaga oświadczenia producenta o ważności fiolki z lekiem po otwarciu i rozcieńczeniu leku w płynie infuzyjnym jeśli obu czynności wykonano w zwalidowanych warunkach jałowych.</t>
  </si>
  <si>
    <t xml:space="preserve">zamawiana ilość w szt. </t>
  </si>
  <si>
    <t xml:space="preserve">cena jednostkowa netto za szt. </t>
  </si>
  <si>
    <t>ZADANIE 6</t>
  </si>
  <si>
    <t>Epoetinum alfa</t>
  </si>
  <si>
    <t>roztwór do wstrzyk.amp-strzyk. 1  ml</t>
  </si>
  <si>
    <t>roztwór do wstrzyk.amp-strzyk. 0,4  ml</t>
  </si>
  <si>
    <t>2000j.m./ml</t>
  </si>
  <si>
    <t>4000j.m./0,4ml</t>
  </si>
  <si>
    <t>suma</t>
  </si>
  <si>
    <t>1. Zamawiający wymaga aby leki z poz.1 i 2  znajdowały się na liście leków refundowanych w części B (Leki dostępne w ramach programu lekowego) w dniu otwarcia ofert</t>
  </si>
  <si>
    <t>2. Zamawiający wymaga aby cena brutto leków z poz. 1 i 2 nie przekraczała najniższej wysokości limitu finansowania dotyczącej tych leków,
przedstawionej na liście leków refundowanych w dniu otwarcia ofert</t>
  </si>
  <si>
    <t>3. Zamawiający wymaga aby leki z poz. 1 i 2  były produkowane przez tego samego producenta.</t>
  </si>
  <si>
    <t>ZADANIE 7</t>
  </si>
  <si>
    <t>Darbepoetin alfa</t>
  </si>
  <si>
    <t>rozt.do wstrz.podsk. - amp.-strzyk 0,4ml</t>
  </si>
  <si>
    <t>rozt.do wstrz.podsk. - amp.-strzyk 0,5ml</t>
  </si>
  <si>
    <t>rozt.do wstrz.podsk. - amp.-strzyk 0,3ml</t>
  </si>
  <si>
    <t>0,01mg/0,4ml</t>
  </si>
  <si>
    <t>0,02mg/0,5ml</t>
  </si>
  <si>
    <t>0,03mg/0,3ml</t>
  </si>
  <si>
    <t>0,04mg/0,4ml</t>
  </si>
  <si>
    <t>0,05mg/0,5ml</t>
  </si>
  <si>
    <t>0,06mg/0,3ml</t>
  </si>
  <si>
    <t>1. Zamawiający wymaga aby leki  znajdowały się na liście leków refundowanych w części B (Leki dostępne w ramach programu lekowego) w dniu otwarcia ofert</t>
  </si>
  <si>
    <t>2. Zamawiający wymaga aby cena brutto leków nie przekraczała najniższej wysokości limitu finansowania dotyczącej tych leków,
przedstawionej na liście leków refundowanych w dniu otwarcia ofert</t>
  </si>
  <si>
    <t>3. Zamawaijacy wymaga aby leki były produkowane przez tego samego producenta.</t>
  </si>
  <si>
    <t>20 mg oraz 30mg</t>
  </si>
  <si>
    <t>Vinorelbinum</t>
  </si>
  <si>
    <t>kapsułki miękkie</t>
  </si>
  <si>
    <t>1. Zamawiający wymaga, aby lek znajdował się w części C listy leków refundowanych w dniu otwarcia ofert</t>
  </si>
  <si>
    <t>2. Zamawiający wymaga, aby cena brutto leku nie przekraczała wartości limitu finansowania brutto określonego na liście leków refundowanych w dniu otwarcia ofert.</t>
  </si>
  <si>
    <t>3. Zamawiający wymaga, aby leki były produkowane przez tego samego producenta</t>
  </si>
  <si>
    <t>4. Zamawiający wymaga zaoferowania produktów leczniczych zpodaniem kodu EAN i wyceną za 1 mg substancji czynnej.</t>
  </si>
  <si>
    <t>ZADANIE 8</t>
  </si>
  <si>
    <t>ZADANIE 9</t>
  </si>
  <si>
    <t>Tyldrakizumab</t>
  </si>
  <si>
    <t>Amp-strz.</t>
  </si>
  <si>
    <t>ZADANIE 10</t>
  </si>
  <si>
    <t>Risankizumabum</t>
  </si>
  <si>
    <t>150mg</t>
  </si>
  <si>
    <t>ZADANIE 11</t>
  </si>
  <si>
    <t>40 mg</t>
  </si>
  <si>
    <t>ZADANIE 12</t>
  </si>
  <si>
    <t>Avatrombopaq</t>
  </si>
  <si>
    <t>Tabl. - op. 30 tabl.</t>
  </si>
  <si>
    <t>20mg</t>
  </si>
  <si>
    <t>1. Zamawiający wymaga, aby lek znajdował się w części B (leki dostępne w ramach programu lekowego)  listy leków refundowanych w dniu otwarcia ofert</t>
  </si>
  <si>
    <t>Elotuzumabum</t>
  </si>
  <si>
    <t>proszek do sporządzania koncentratu</t>
  </si>
  <si>
    <t>300 mg</t>
  </si>
  <si>
    <t>400 mg</t>
  </si>
  <si>
    <t>3. Zamawiający wymaga oświadczenia producenta o zawartości substancji suchych w fiolce</t>
  </si>
  <si>
    <t>3. Zamawiający wymaga zaoferowania wszystkich dostępnych dawek produktów leczniczych z podaniem nazwy międzynarodowej oraz ceny za kapsułkę.</t>
  </si>
  <si>
    <t>ZADANIE 13</t>
  </si>
  <si>
    <t>Ibrutinibum</t>
  </si>
  <si>
    <t>140 mg</t>
  </si>
  <si>
    <t>280 mg</t>
  </si>
  <si>
    <t>420mg</t>
  </si>
  <si>
    <t>ZADANIE 15</t>
  </si>
  <si>
    <t>Ropeginterferonum alfa-2b</t>
  </si>
  <si>
    <t>250mcg/0,5ml</t>
  </si>
  <si>
    <t>2. Zamawiający wymaga, aby cena brutto leku nie przekraczała najniższej wartości limitu finansowania brutto określonego na liście leków refundowanych w części C  w dniu otwarcia ofert.</t>
  </si>
  <si>
    <t xml:space="preserve">4. Zamawiający wymaga oswiadczenia producenta o ważności fiolki z lekiem po otwarciu i rozcieńczeniu leku w płynie infuzyjnym jeśli obu czynności wykonano w zwalidowanych warunkach jałowych. </t>
  </si>
  <si>
    <t>ZADANIE 14</t>
  </si>
  <si>
    <t>Asciminibum</t>
  </si>
  <si>
    <t>tabl. powlekane</t>
  </si>
  <si>
    <t>6. Zamawiający wymaga zaoferowania dwóch dostępnych na Liście Leków Refundowanych fasunków produktu leczniczego i podania kodów EAN dla każdego z nich</t>
  </si>
  <si>
    <t xml:space="preserve">wartość netto </t>
  </si>
  <si>
    <t>[8=5*6]</t>
  </si>
  <si>
    <t>[9=8*7]</t>
  </si>
  <si>
    <t>cena jednostkowa netto za szt. / op.*</t>
  </si>
  <si>
    <t>* niepotrzebne skreślić</t>
  </si>
  <si>
    <t>cena jednostkowa netto za szt./ op*</t>
  </si>
  <si>
    <t>*niepotrzebne skreślić</t>
  </si>
  <si>
    <t>*niepotrezbne skreślić</t>
  </si>
  <si>
    <t xml:space="preserve">* niepotrzebne skreślić </t>
  </si>
  <si>
    <t>cena jednostkowa netto za szt./op.*</t>
  </si>
  <si>
    <t>cena jednostkowa netto za szt. /op.*</t>
  </si>
  <si>
    <t>oferowana ilość szt./op.*</t>
  </si>
  <si>
    <t>[9=6*7]</t>
  </si>
  <si>
    <t>[10=9*8]</t>
  </si>
  <si>
    <t>[10=8*9]</t>
  </si>
  <si>
    <t>tabletki powlekane</t>
  </si>
  <si>
    <r>
      <t xml:space="preserve">zamawiana ilość </t>
    </r>
    <r>
      <rPr>
        <sz val="10"/>
        <color rgb="FFFF0000"/>
        <rFont val="Ubuntu Light"/>
        <family val="2"/>
        <charset val="238"/>
      </rPr>
      <t>w miligramach*</t>
    </r>
  </si>
  <si>
    <r>
      <t>cena jednostkowa netto za</t>
    </r>
    <r>
      <rPr>
        <sz val="10"/>
        <color rgb="FFFF0000"/>
        <rFont val="Ubuntu Light"/>
        <family val="2"/>
        <charset val="238"/>
      </rPr>
      <t xml:space="preserve"> 1 mg *</t>
    </r>
  </si>
  <si>
    <r>
      <t xml:space="preserve">cena jednostkowa netto za </t>
    </r>
    <r>
      <rPr>
        <sz val="10"/>
        <color rgb="FFC00000"/>
        <rFont val="Ubuntu Light"/>
        <family val="2"/>
        <charset val="238"/>
      </rPr>
      <t>1 mg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</si>
</sst>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164" formatCode="[$-415]General"/>
    <numFmt numFmtId="165" formatCode="[$-415]#,##0"/>
    <numFmt numFmtId="166" formatCode="#,##0.00&quot; &quot;[$zł-415];[Red]&quot;-&quot;#,##0.00&quot; &quot;[$zł-415]"/>
    <numFmt numFmtId="167" formatCode="#,##0.00&quot; &quot;[$€-407];[Red]&quot;-&quot;#,##0.00&quot; &quot;[$€-407]"/>
    <numFmt numFmtId="168" formatCode="[$-415]d&quot;.&quot;mm&quot;.&quot;yyyy"/>
  </numFmts>
  <fonts count="23">
    <font>
      <sz val="11"/>
      <color theme="1"/>
      <name val="Calibri"/>
      <family val="2"/>
      <charset val="238"/>
      <scheme val="minor"/>
    </font>
    <font>
      <sz val="11"/>
      <color rgb="FF000000"/>
      <name val="Arial11"/>
      <charset val="238"/>
    </font>
    <font>
      <sz val="11"/>
      <color rgb="FF000000"/>
      <name val="Arial"/>
      <family val="2"/>
      <charset val="238"/>
    </font>
    <font>
      <sz val="11"/>
      <color rgb="FF000000"/>
      <name val="Arial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1"/>
      <charset val="238"/>
    </font>
    <font>
      <b/>
      <i/>
      <sz val="16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b/>
      <i/>
      <u/>
      <sz val="11"/>
      <color rgb="FF000000"/>
      <name val="Arial1"/>
      <charset val="238"/>
    </font>
    <font>
      <b/>
      <i/>
      <u/>
      <sz val="11"/>
      <color rgb="FF000000"/>
      <name val="Arial"/>
      <family val="2"/>
      <charset val="238"/>
    </font>
    <font>
      <sz val="10"/>
      <color theme="1"/>
      <name val="Ubuntu Light"/>
      <family val="2"/>
      <charset val="238"/>
    </font>
    <font>
      <sz val="10"/>
      <color rgb="FF000000"/>
      <name val="Ubuntu Light"/>
      <family val="2"/>
      <charset val="238"/>
    </font>
    <font>
      <sz val="10"/>
      <color rgb="FFFF0000"/>
      <name val="Ubuntu Light"/>
      <family val="2"/>
      <charset val="238"/>
    </font>
    <font>
      <sz val="10"/>
      <color rgb="FFC00000"/>
      <name val="Ubuntu Light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1">
    <xf numFmtId="0" fontId="0" fillId="0" borderId="0"/>
    <xf numFmtId="164" fontId="1" fillId="0" borderId="0"/>
    <xf numFmtId="164" fontId="1" fillId="0" borderId="0"/>
    <xf numFmtId="0" fontId="4" fillId="0" borderId="0"/>
    <xf numFmtId="0" fontId="5" fillId="0" borderId="0"/>
    <xf numFmtId="0" fontId="6" fillId="3" borderId="0"/>
    <xf numFmtId="0" fontId="6" fillId="4" borderId="0"/>
    <xf numFmtId="0" fontId="5" fillId="5" borderId="0"/>
    <xf numFmtId="0" fontId="7" fillId="6" borderId="0"/>
    <xf numFmtId="0" fontId="6" fillId="7" borderId="0"/>
    <xf numFmtId="164" fontId="2" fillId="0" borderId="0"/>
    <xf numFmtId="164" fontId="3" fillId="0" borderId="0"/>
    <xf numFmtId="0" fontId="8" fillId="0" borderId="0"/>
    <xf numFmtId="0" fontId="9" fillId="8" borderId="0"/>
    <xf numFmtId="0" fontId="10" fillId="0" borderId="0">
      <alignment horizontal="center"/>
    </xf>
    <xf numFmtId="164" fontId="11" fillId="0" borderId="0">
      <alignment horizontal="center"/>
    </xf>
    <xf numFmtId="164" fontId="12" fillId="0" borderId="0">
      <alignment horizontal="center"/>
    </xf>
    <xf numFmtId="164" fontId="11" fillId="0" borderId="0">
      <alignment horizontal="center" textRotation="90"/>
    </xf>
    <xf numFmtId="164" fontId="12" fillId="0" borderId="0">
      <alignment horizontal="center" textRotation="90"/>
    </xf>
    <xf numFmtId="0" fontId="13" fillId="0" borderId="0"/>
    <xf numFmtId="0" fontId="14" fillId="9" borderId="0"/>
    <xf numFmtId="0" fontId="15" fillId="9" borderId="9"/>
    <xf numFmtId="0" fontId="16" fillId="0" borderId="0"/>
    <xf numFmtId="164" fontId="17" fillId="0" borderId="0"/>
    <xf numFmtId="164" fontId="18" fillId="0" borderId="0"/>
    <xf numFmtId="166" fontId="16" fillId="0" borderId="0"/>
    <xf numFmtId="167" fontId="17" fillId="0" borderId="0"/>
    <xf numFmtId="166" fontId="18" fillId="0" borderId="0"/>
    <xf numFmtId="0" fontId="4" fillId="0" borderId="0"/>
    <xf numFmtId="0" fontId="4" fillId="0" borderId="0"/>
    <xf numFmtId="0" fontId="7" fillId="0" borderId="0"/>
  </cellStyleXfs>
  <cellXfs count="113">
    <xf numFmtId="0" fontId="0" fillId="0" borderId="0" xfId="0"/>
    <xf numFmtId="0" fontId="0" fillId="0" borderId="0" xfId="0" applyAlignment="1"/>
    <xf numFmtId="0" fontId="0" fillId="0" borderId="0" xfId="0" applyBorder="1" applyAlignment="1">
      <alignment wrapText="1"/>
    </xf>
    <xf numFmtId="0" fontId="19" fillId="0" borderId="0" xfId="0" applyFont="1"/>
    <xf numFmtId="0" fontId="19" fillId="2" borderId="1" xfId="0" applyFont="1" applyFill="1" applyBorder="1" applyAlignment="1" applyProtection="1">
      <alignment wrapText="1"/>
    </xf>
    <xf numFmtId="0" fontId="19" fillId="2" borderId="4" xfId="0" applyFont="1" applyFill="1" applyBorder="1" applyAlignment="1" applyProtection="1">
      <alignment horizontal="center" wrapText="1"/>
    </xf>
    <xf numFmtId="0" fontId="19" fillId="2" borderId="1" xfId="0" applyFont="1" applyFill="1" applyBorder="1" applyAlignment="1" applyProtection="1">
      <alignment horizontal="center" wrapText="1"/>
    </xf>
    <xf numFmtId="0" fontId="19" fillId="0" borderId="1" xfId="0" applyFont="1" applyBorder="1" applyAlignment="1" applyProtection="1">
      <alignment wrapText="1"/>
    </xf>
    <xf numFmtId="164" fontId="20" fillId="0" borderId="6" xfId="1" applyFont="1" applyFill="1" applyBorder="1" applyAlignment="1">
      <alignment wrapText="1"/>
    </xf>
    <xf numFmtId="165" fontId="20" fillId="0" borderId="6" xfId="1" applyNumberFormat="1" applyFont="1" applyFill="1" applyBorder="1" applyAlignment="1">
      <alignment wrapText="1"/>
    </xf>
    <xf numFmtId="164" fontId="20" fillId="0" borderId="6" xfId="1" applyFont="1" applyFill="1" applyBorder="1" applyAlignment="1">
      <alignment horizontal="center" wrapText="1"/>
    </xf>
    <xf numFmtId="44" fontId="19" fillId="0" borderId="1" xfId="0" applyNumberFormat="1" applyFont="1" applyBorder="1" applyAlignment="1" applyProtection="1">
      <alignment wrapText="1"/>
      <protection locked="0"/>
    </xf>
    <xf numFmtId="9" fontId="19" fillId="0" borderId="1" xfId="0" applyNumberFormat="1" applyFont="1" applyBorder="1" applyAlignment="1" applyProtection="1">
      <alignment wrapText="1"/>
      <protection locked="0"/>
    </xf>
    <xf numFmtId="44" fontId="19" fillId="0" borderId="1" xfId="0" applyNumberFormat="1" applyFont="1" applyBorder="1" applyAlignment="1" applyProtection="1">
      <alignment wrapText="1"/>
    </xf>
    <xf numFmtId="0" fontId="19" fillId="0" borderId="1" xfId="0" applyFont="1" applyBorder="1" applyAlignment="1" applyProtection="1">
      <alignment horizontal="center" wrapText="1"/>
      <protection locked="0"/>
    </xf>
    <xf numFmtId="0" fontId="19" fillId="0" borderId="5" xfId="0" applyFont="1" applyBorder="1" applyAlignment="1">
      <alignment wrapText="1"/>
    </xf>
    <xf numFmtId="0" fontId="19" fillId="0" borderId="0" xfId="0" applyFont="1" applyAlignment="1"/>
    <xf numFmtId="164" fontId="20" fillId="0" borderId="0" xfId="1" applyFont="1" applyFill="1" applyAlignment="1">
      <alignment wrapText="1"/>
    </xf>
    <xf numFmtId="0" fontId="20" fillId="0" borderId="6" xfId="0" applyFont="1" applyFill="1" applyBorder="1" applyAlignment="1">
      <alignment wrapText="1"/>
    </xf>
    <xf numFmtId="164" fontId="20" fillId="0" borderId="6" xfId="2" applyFont="1" applyFill="1" applyBorder="1" applyAlignment="1">
      <alignment wrapText="1"/>
    </xf>
    <xf numFmtId="164" fontId="20" fillId="0" borderId="6" xfId="2" applyFont="1" applyFill="1" applyBorder="1" applyAlignment="1">
      <alignment horizontal="right" wrapText="1"/>
    </xf>
    <xf numFmtId="0" fontId="19" fillId="0" borderId="7" xfId="0" applyFont="1" applyBorder="1" applyAlignment="1">
      <alignment wrapText="1"/>
    </xf>
    <xf numFmtId="0" fontId="19" fillId="0" borderId="6" xfId="0" applyFont="1" applyFill="1" applyBorder="1" applyAlignment="1">
      <alignment wrapText="1"/>
    </xf>
    <xf numFmtId="164" fontId="20" fillId="0" borderId="8" xfId="2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19" fillId="2" borderId="1" xfId="0" applyFont="1" applyFill="1" applyBorder="1" applyAlignment="1" applyProtection="1">
      <alignment wrapText="1"/>
      <protection locked="0"/>
    </xf>
    <xf numFmtId="0" fontId="19" fillId="2" borderId="4" xfId="0" applyFont="1" applyFill="1" applyBorder="1" applyAlignment="1" applyProtection="1">
      <alignment horizontal="center" wrapText="1"/>
      <protection locked="0"/>
    </xf>
    <xf numFmtId="0" fontId="19" fillId="2" borderId="1" xfId="0" applyFont="1" applyFill="1" applyBorder="1" applyAlignment="1" applyProtection="1">
      <alignment horizontal="center" wrapText="1"/>
      <protection locked="0"/>
    </xf>
    <xf numFmtId="0" fontId="19" fillId="0" borderId="1" xfId="0" applyFont="1" applyBorder="1" applyAlignment="1" applyProtection="1">
      <alignment wrapText="1"/>
      <protection locked="0"/>
    </xf>
    <xf numFmtId="164" fontId="20" fillId="0" borderId="6" xfId="2" applyFont="1" applyFill="1" applyBorder="1" applyAlignment="1" applyProtection="1">
      <alignment wrapText="1"/>
    </xf>
    <xf numFmtId="164" fontId="20" fillId="0" borderId="6" xfId="2" applyFont="1" applyFill="1" applyBorder="1" applyAlignment="1" applyProtection="1">
      <alignment horizontal="right" wrapText="1"/>
    </xf>
    <xf numFmtId="164" fontId="20" fillId="0" borderId="8" xfId="2" applyFont="1" applyFill="1" applyBorder="1" applyAlignment="1">
      <alignment horizontal="center" wrapText="1"/>
    </xf>
    <xf numFmtId="0" fontId="20" fillId="0" borderId="12" xfId="0" applyFont="1" applyFill="1" applyBorder="1" applyAlignment="1">
      <alignment wrapText="1"/>
    </xf>
    <xf numFmtId="164" fontId="20" fillId="0" borderId="11" xfId="2" applyFont="1" applyFill="1" applyBorder="1" applyAlignment="1">
      <alignment wrapText="1"/>
    </xf>
    <xf numFmtId="164" fontId="20" fillId="0" borderId="12" xfId="2" applyFont="1" applyFill="1" applyBorder="1" applyAlignment="1">
      <alignment horizontal="center" wrapText="1"/>
    </xf>
    <xf numFmtId="0" fontId="19" fillId="0" borderId="10" xfId="0" applyFont="1" applyBorder="1" applyAlignment="1" applyProtection="1">
      <alignment wrapText="1"/>
      <protection locked="0"/>
    </xf>
    <xf numFmtId="44" fontId="19" fillId="0" borderId="10" xfId="0" applyNumberFormat="1" applyFont="1" applyBorder="1" applyAlignment="1" applyProtection="1">
      <alignment wrapText="1"/>
      <protection locked="0"/>
    </xf>
    <xf numFmtId="9" fontId="19" fillId="0" borderId="10" xfId="0" applyNumberFormat="1" applyFont="1" applyBorder="1" applyAlignment="1" applyProtection="1">
      <alignment wrapText="1"/>
      <protection locked="0"/>
    </xf>
    <xf numFmtId="44" fontId="19" fillId="0" borderId="10" xfId="0" applyNumberFormat="1" applyFont="1" applyBorder="1" applyAlignment="1" applyProtection="1">
      <alignment wrapText="1"/>
    </xf>
    <xf numFmtId="0" fontId="19" fillId="0" borderId="10" xfId="0" applyFont="1" applyBorder="1" applyAlignment="1" applyProtection="1">
      <alignment horizontal="center" wrapText="1"/>
      <protection locked="0"/>
    </xf>
    <xf numFmtId="44" fontId="19" fillId="0" borderId="1" xfId="0" applyNumberFormat="1" applyFont="1" applyBorder="1"/>
    <xf numFmtId="0" fontId="19" fillId="0" borderId="13" xfId="0" applyFont="1" applyBorder="1"/>
    <xf numFmtId="0" fontId="19" fillId="0" borderId="0" xfId="0" applyFont="1" applyBorder="1"/>
    <xf numFmtId="0" fontId="19" fillId="0" borderId="6" xfId="0" applyFont="1" applyFill="1" applyBorder="1" applyAlignment="1"/>
    <xf numFmtId="164" fontId="20" fillId="0" borderId="6" xfId="11" applyFont="1" applyBorder="1" applyAlignment="1">
      <alignment wrapText="1"/>
    </xf>
    <xf numFmtId="164" fontId="20" fillId="0" borderId="6" xfId="11" applyFont="1" applyBorder="1" applyAlignment="1">
      <alignment horizontal="right" wrapText="1"/>
    </xf>
    <xf numFmtId="0" fontId="19" fillId="0" borderId="1" xfId="0" applyFont="1" applyBorder="1"/>
    <xf numFmtId="0" fontId="19" fillId="0" borderId="10" xfId="0" applyFont="1" applyBorder="1" applyAlignment="1" applyProtection="1">
      <alignment wrapText="1"/>
    </xf>
    <xf numFmtId="0" fontId="19" fillId="0" borderId="11" xfId="0" applyFont="1" applyFill="1" applyBorder="1" applyAlignment="1"/>
    <xf numFmtId="0" fontId="19" fillId="0" borderId="11" xfId="0" applyFont="1" applyFill="1" applyBorder="1" applyAlignment="1">
      <alignment wrapText="1"/>
    </xf>
    <xf numFmtId="164" fontId="20" fillId="0" borderId="11" xfId="11" applyFont="1" applyBorder="1" applyAlignment="1">
      <alignment wrapText="1"/>
    </xf>
    <xf numFmtId="0" fontId="19" fillId="0" borderId="10" xfId="0" applyFont="1" applyBorder="1"/>
    <xf numFmtId="164" fontId="20" fillId="0" borderId="8" xfId="2" applyFont="1" applyFill="1" applyBorder="1" applyAlignment="1" applyProtection="1">
      <alignment horizontal="center" wrapText="1"/>
    </xf>
    <xf numFmtId="164" fontId="20" fillId="0" borderId="6" xfId="2" applyFont="1" applyBorder="1" applyAlignment="1">
      <alignment wrapText="1"/>
    </xf>
    <xf numFmtId="164" fontId="20" fillId="0" borderId="6" xfId="11" applyFont="1" applyFill="1" applyBorder="1" applyAlignment="1">
      <alignment wrapText="1"/>
    </xf>
    <xf numFmtId="165" fontId="20" fillId="0" borderId="6" xfId="11" applyNumberFormat="1" applyFont="1" applyFill="1" applyBorder="1" applyAlignment="1">
      <alignment wrapText="1"/>
    </xf>
    <xf numFmtId="164" fontId="20" fillId="0" borderId="6" xfId="11" applyFont="1" applyFill="1" applyBorder="1" applyAlignment="1">
      <alignment horizontal="center" wrapText="1"/>
    </xf>
    <xf numFmtId="164" fontId="20" fillId="0" borderId="8" xfId="11" applyFont="1" applyFill="1" applyBorder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164" fontId="20" fillId="0" borderId="0" xfId="11" applyFont="1" applyFill="1" applyBorder="1" applyAlignment="1">
      <alignment wrapText="1"/>
    </xf>
    <xf numFmtId="164" fontId="20" fillId="0" borderId="0" xfId="2" applyFont="1" applyFill="1" applyBorder="1" applyAlignment="1" applyProtection="1">
      <alignment wrapText="1"/>
    </xf>
    <xf numFmtId="164" fontId="20" fillId="0" borderId="0" xfId="2" applyFont="1" applyFill="1" applyBorder="1" applyAlignment="1" applyProtection="1">
      <alignment wrapText="1"/>
      <protection locked="0"/>
    </xf>
    <xf numFmtId="168" fontId="20" fillId="0" borderId="0" xfId="2" applyNumberFormat="1" applyFont="1" applyFill="1" applyBorder="1" applyAlignment="1" applyProtection="1">
      <alignment wrapText="1"/>
    </xf>
    <xf numFmtId="164" fontId="20" fillId="0" borderId="0" xfId="10" applyFont="1" applyFill="1" applyBorder="1" applyAlignment="1">
      <alignment wrapText="1"/>
    </xf>
    <xf numFmtId="164" fontId="20" fillId="0" borderId="0" xfId="2" applyFont="1" applyFill="1" applyBorder="1" applyAlignment="1">
      <alignment wrapText="1"/>
    </xf>
    <xf numFmtId="0" fontId="19" fillId="0" borderId="0" xfId="0" applyFont="1" applyBorder="1" applyAlignment="1">
      <alignment horizontal="left" wrapText="1"/>
    </xf>
    <xf numFmtId="164" fontId="20" fillId="0" borderId="0" xfId="10" applyFont="1" applyFill="1" applyBorder="1" applyAlignment="1">
      <alignment vertical="center" wrapText="1"/>
    </xf>
    <xf numFmtId="164" fontId="20" fillId="0" borderId="0" xfId="1" applyFont="1" applyFill="1" applyBorder="1" applyAlignment="1">
      <alignment vertical="center" wrapText="1"/>
    </xf>
    <xf numFmtId="164" fontId="20" fillId="0" borderId="0" xfId="2" applyFont="1" applyFill="1" applyBorder="1" applyAlignment="1">
      <alignment vertical="center" wrapText="1"/>
    </xf>
    <xf numFmtId="164" fontId="20" fillId="0" borderId="0" xfId="1" applyFont="1" applyFill="1" applyBorder="1" applyAlignment="1">
      <alignment horizontal="center" wrapText="1"/>
    </xf>
    <xf numFmtId="164" fontId="20" fillId="0" borderId="14" xfId="2" applyFont="1" applyFill="1" applyBorder="1" applyAlignment="1">
      <alignment horizontal="right" wrapText="1"/>
    </xf>
    <xf numFmtId="164" fontId="20" fillId="0" borderId="0" xfId="11" applyFont="1" applyBorder="1" applyAlignment="1">
      <alignment horizontal="right" wrapText="1"/>
    </xf>
    <xf numFmtId="164" fontId="20" fillId="0" borderId="15" xfId="2" applyFont="1" applyFill="1" applyBorder="1" applyAlignment="1" applyProtection="1">
      <alignment horizontal="right" wrapText="1"/>
    </xf>
    <xf numFmtId="164" fontId="20" fillId="0" borderId="15" xfId="11" applyFont="1" applyFill="1" applyBorder="1" applyAlignment="1">
      <alignment horizontal="center" wrapText="1"/>
    </xf>
    <xf numFmtId="164" fontId="20" fillId="0" borderId="7" xfId="2" applyFont="1" applyFill="1" applyBorder="1" applyAlignment="1">
      <alignment horizontal="center" wrapText="1"/>
    </xf>
    <xf numFmtId="164" fontId="20" fillId="0" borderId="1" xfId="2" applyFont="1" applyFill="1" applyBorder="1" applyAlignment="1">
      <alignment horizontal="center" wrapText="1"/>
    </xf>
    <xf numFmtId="164" fontId="20" fillId="0" borderId="16" xfId="2" applyFont="1" applyFill="1" applyBorder="1" applyAlignment="1" applyProtection="1">
      <alignment horizontal="right" wrapText="1"/>
    </xf>
    <xf numFmtId="164" fontId="20" fillId="0" borderId="1" xfId="2" applyFont="1" applyFill="1" applyBorder="1" applyAlignment="1" applyProtection="1">
      <alignment horizontal="right" wrapText="1"/>
    </xf>
    <xf numFmtId="164" fontId="20" fillId="0" borderId="17" xfId="2" applyFont="1" applyFill="1" applyBorder="1" applyAlignment="1">
      <alignment horizontal="center" wrapText="1"/>
    </xf>
    <xf numFmtId="164" fontId="21" fillId="0" borderId="6" xfId="2" applyFont="1" applyFill="1" applyBorder="1" applyAlignment="1">
      <alignment wrapText="1"/>
    </xf>
    <xf numFmtId="1" fontId="20" fillId="0" borderId="8" xfId="2" applyNumberFormat="1" applyFont="1" applyBorder="1" applyAlignment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/>
    </xf>
    <xf numFmtId="0" fontId="19" fillId="0" borderId="4" xfId="0" applyFont="1" applyBorder="1" applyAlignment="1" applyProtection="1">
      <alignment horizontal="center"/>
    </xf>
    <xf numFmtId="164" fontId="20" fillId="10" borderId="0" xfId="1" applyFont="1" applyFill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0" borderId="2" xfId="0" applyFont="1" applyBorder="1" applyAlignment="1" applyProtection="1">
      <alignment horizontal="center" wrapText="1"/>
    </xf>
    <xf numFmtId="0" fontId="19" fillId="0" borderId="3" xfId="0" applyFont="1" applyBorder="1" applyAlignment="1" applyProtection="1">
      <alignment horizontal="center" wrapText="1"/>
    </xf>
    <xf numFmtId="0" fontId="19" fillId="0" borderId="4" xfId="0" applyFont="1" applyBorder="1" applyAlignment="1" applyProtection="1">
      <alignment horizontal="center" wrapText="1"/>
    </xf>
    <xf numFmtId="164" fontId="20" fillId="0" borderId="0" xfId="2" applyFont="1" applyFill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164" fontId="20" fillId="0" borderId="0" xfId="1" applyFont="1" applyFill="1" applyBorder="1" applyAlignment="1">
      <alignment horizontal="left" vertical="center" wrapText="1"/>
    </xf>
    <xf numFmtId="164" fontId="20" fillId="0" borderId="0" xfId="11" applyFont="1" applyFill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19" fillId="0" borderId="2" xfId="0" applyFont="1" applyBorder="1" applyAlignment="1" applyProtection="1">
      <alignment horizontal="center" wrapText="1"/>
      <protection locked="0"/>
    </xf>
    <xf numFmtId="0" fontId="19" fillId="0" borderId="3" xfId="0" applyFont="1" applyBorder="1" applyAlignment="1" applyProtection="1">
      <alignment horizontal="center" wrapText="1"/>
      <protection locked="0"/>
    </xf>
    <xf numFmtId="0" fontId="19" fillId="0" borderId="4" xfId="0" applyFont="1" applyBorder="1" applyAlignment="1" applyProtection="1">
      <alignment horizontal="center" wrapText="1"/>
      <protection locked="0"/>
    </xf>
    <xf numFmtId="164" fontId="20" fillId="0" borderId="0" xfId="2" applyFont="1" applyFill="1" applyBorder="1" applyAlignment="1" applyProtection="1">
      <alignment wrapText="1"/>
    </xf>
    <xf numFmtId="164" fontId="20" fillId="0" borderId="0" xfId="2" applyFont="1" applyFill="1" applyAlignment="1" applyProtection="1">
      <alignment horizontal="left"/>
    </xf>
    <xf numFmtId="164" fontId="20" fillId="0" borderId="0" xfId="2" applyFont="1" applyFill="1" applyBorder="1" applyAlignment="1" applyProtection="1">
      <alignment horizontal="left" wrapText="1"/>
      <protection locked="0"/>
    </xf>
    <xf numFmtId="168" fontId="20" fillId="0" borderId="0" xfId="2" applyNumberFormat="1" applyFont="1" applyFill="1" applyBorder="1" applyAlignment="1" applyProtection="1">
      <alignment horizontal="left" wrapText="1"/>
      <protection locked="0"/>
    </xf>
    <xf numFmtId="164" fontId="20" fillId="0" borderId="0" xfId="2" applyFont="1" applyFill="1" applyBorder="1" applyAlignment="1" applyProtection="1">
      <alignment horizontal="left" wrapText="1"/>
    </xf>
    <xf numFmtId="164" fontId="20" fillId="0" borderId="0" xfId="2" applyFont="1" applyFill="1" applyBorder="1" applyAlignment="1">
      <alignment horizontal="left" wrapText="1"/>
    </xf>
    <xf numFmtId="0" fontId="19" fillId="0" borderId="2" xfId="0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0" fontId="19" fillId="0" borderId="5" xfId="0" applyFont="1" applyBorder="1" applyAlignment="1">
      <alignment horizontal="left"/>
    </xf>
    <xf numFmtId="164" fontId="20" fillId="0" borderId="0" xfId="10" applyFont="1" applyFill="1" applyBorder="1" applyAlignment="1">
      <alignment horizontal="left" vertical="center" wrapText="1"/>
    </xf>
    <xf numFmtId="164" fontId="20" fillId="0" borderId="0" xfId="10" applyFont="1" applyFill="1" applyBorder="1" applyAlignment="1">
      <alignment horizontal="left" wrapText="1"/>
    </xf>
    <xf numFmtId="0" fontId="20" fillId="0" borderId="0" xfId="0" applyFont="1" applyAlignment="1">
      <alignment horizontal="left"/>
    </xf>
  </cellXfs>
  <cellStyles count="31">
    <cellStyle name="Accent" xfId="4"/>
    <cellStyle name="Accent 1" xfId="5"/>
    <cellStyle name="Accent 2" xfId="6"/>
    <cellStyle name="Accent 3" xfId="7"/>
    <cellStyle name="Bad" xfId="8"/>
    <cellStyle name="Error" xfId="9"/>
    <cellStyle name="Excel Built-in Normal" xfId="1"/>
    <cellStyle name="Excel Built-in Normal 1" xfId="2"/>
    <cellStyle name="Excel Built-in Normal 1 2" xfId="11"/>
    <cellStyle name="Excel Built-in Normal 2" xfId="10"/>
    <cellStyle name="Footnote" xfId="12"/>
    <cellStyle name="Good" xfId="13"/>
    <cellStyle name="Heading" xfId="14"/>
    <cellStyle name="Heading 1" xfId="15"/>
    <cellStyle name="Heading 2" xfId="16"/>
    <cellStyle name="Heading1 1" xfId="17"/>
    <cellStyle name="Heading1 2" xfId="18"/>
    <cellStyle name="Hyperlink" xfId="19"/>
    <cellStyle name="Neutral" xfId="20"/>
    <cellStyle name="Normalny" xfId="0" builtinId="0"/>
    <cellStyle name="Normalny 2" xfId="3"/>
    <cellStyle name="Note" xfId="21"/>
    <cellStyle name="Result" xfId="22"/>
    <cellStyle name="Result 1" xfId="23"/>
    <cellStyle name="Result 2" xfId="24"/>
    <cellStyle name="Result2" xfId="25"/>
    <cellStyle name="Result2 1" xfId="26"/>
    <cellStyle name="Result2 2" xfId="27"/>
    <cellStyle name="Status" xfId="28"/>
    <cellStyle name="Text" xfId="29"/>
    <cellStyle name="Warning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workbookViewId="0">
      <selection activeCell="D19" sqref="D19"/>
    </sheetView>
  </sheetViews>
  <sheetFormatPr defaultRowHeight="15"/>
  <cols>
    <col min="1" max="1" width="3.28515625" bestFit="1" customWidth="1"/>
    <col min="2" max="2" width="16.28515625" customWidth="1"/>
    <col min="3" max="3" width="15.7109375" customWidth="1"/>
    <col min="4" max="4" width="9.42578125" customWidth="1"/>
    <col min="5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82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4"/>
      <c r="L1" s="3"/>
      <c r="M1" s="3"/>
    </row>
    <row r="2" spans="1:13" ht="49.5">
      <c r="A2" s="4" t="s">
        <v>0</v>
      </c>
      <c r="B2" s="4" t="s">
        <v>4</v>
      </c>
      <c r="C2" s="4" t="s">
        <v>1</v>
      </c>
      <c r="D2" s="4" t="s">
        <v>2</v>
      </c>
      <c r="E2" s="4" t="s">
        <v>8</v>
      </c>
      <c r="F2" s="4" t="s">
        <v>124</v>
      </c>
      <c r="G2" s="4" t="s">
        <v>123</v>
      </c>
      <c r="H2" s="4" t="s">
        <v>5</v>
      </c>
      <c r="I2" s="4" t="s">
        <v>113</v>
      </c>
      <c r="J2" s="4" t="s">
        <v>7</v>
      </c>
      <c r="K2" s="5" t="s">
        <v>6</v>
      </c>
      <c r="L2" s="3"/>
      <c r="M2" s="3"/>
    </row>
    <row r="3" spans="1:13" ht="16.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 t="s">
        <v>125</v>
      </c>
      <c r="J3" s="6" t="s">
        <v>126</v>
      </c>
      <c r="K3" s="5">
        <v>11</v>
      </c>
      <c r="L3" s="3"/>
      <c r="M3" s="3"/>
    </row>
    <row r="4" spans="1:13" ht="49.5">
      <c r="A4" s="7">
        <v>1</v>
      </c>
      <c r="B4" s="8" t="s">
        <v>11</v>
      </c>
      <c r="C4" s="8" t="s">
        <v>12</v>
      </c>
      <c r="D4" s="9" t="s">
        <v>13</v>
      </c>
      <c r="E4" s="10">
        <v>4200</v>
      </c>
      <c r="F4" s="70"/>
      <c r="G4" s="13"/>
      <c r="H4" s="12"/>
      <c r="I4" s="13">
        <f>ROUND(F4*G4,2)</f>
        <v>0</v>
      </c>
      <c r="J4" s="13">
        <f>ROUND(I4*H4+I4,2)</f>
        <v>0</v>
      </c>
      <c r="K4" s="14"/>
      <c r="L4" s="3"/>
      <c r="M4" s="3"/>
    </row>
    <row r="5" spans="1:13" ht="15" customHeight="1">
      <c r="A5" s="87" t="s">
        <v>119</v>
      </c>
      <c r="B5" s="87"/>
      <c r="C5" s="87"/>
      <c r="D5" s="87"/>
      <c r="E5" s="15"/>
      <c r="F5" s="15"/>
      <c r="G5" s="15"/>
      <c r="H5" s="15"/>
      <c r="I5" s="15"/>
      <c r="J5" s="15"/>
      <c r="K5" s="15"/>
      <c r="L5" s="3"/>
      <c r="M5" s="3"/>
    </row>
    <row r="6" spans="1:13" ht="16.5">
      <c r="A6" s="86" t="s">
        <v>14</v>
      </c>
      <c r="B6" s="86"/>
      <c r="C6" s="86"/>
      <c r="D6" s="86"/>
      <c r="E6" s="86"/>
      <c r="F6" s="86"/>
      <c r="G6" s="86"/>
      <c r="H6" s="86"/>
      <c r="I6" s="86"/>
      <c r="J6" s="16"/>
      <c r="K6" s="16"/>
      <c r="L6" s="16"/>
      <c r="M6" s="16"/>
    </row>
    <row r="7" spans="1:13" ht="15" customHeight="1">
      <c r="A7" s="88" t="s">
        <v>15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58"/>
      <c r="M7" s="58"/>
    </row>
    <row r="8" spans="1:13" ht="16.5">
      <c r="A8" s="85" t="s">
        <v>98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17"/>
      <c r="M8" s="17"/>
    </row>
    <row r="9" spans="1:13" ht="16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</sheetData>
  <mergeCells count="5">
    <mergeCell ref="A1:K1"/>
    <mergeCell ref="A8:K8"/>
    <mergeCell ref="A6:I6"/>
    <mergeCell ref="A5:D5"/>
    <mergeCell ref="A7:K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showGridLines="0" workbookViewId="0">
      <selection activeCell="H4" sqref="H4"/>
    </sheetView>
  </sheetViews>
  <sheetFormatPr defaultRowHeight="16.5"/>
  <cols>
    <col min="1" max="1" width="3.85546875" style="3" customWidth="1"/>
    <col min="2" max="2" width="21.42578125" style="3" customWidth="1"/>
    <col min="3" max="3" width="12.85546875" style="3" customWidth="1"/>
    <col min="4" max="4" width="9.140625" style="3"/>
    <col min="5" max="5" width="13.5703125" style="3" customWidth="1"/>
    <col min="6" max="6" width="14.7109375" style="3" customWidth="1"/>
    <col min="7" max="7" width="9.140625" style="3"/>
    <col min="8" max="8" width="20.85546875" style="3" customWidth="1"/>
    <col min="9" max="9" width="17.28515625" style="3" customWidth="1"/>
    <col min="10" max="10" width="37.85546875" style="3" customWidth="1"/>
    <col min="11" max="16384" width="9.140625" style="3"/>
  </cols>
  <sheetData>
    <row r="1" spans="1:12">
      <c r="A1" s="82" t="s">
        <v>83</v>
      </c>
      <c r="B1" s="83"/>
      <c r="C1" s="83"/>
      <c r="D1" s="83"/>
      <c r="E1" s="83"/>
      <c r="F1" s="83"/>
      <c r="G1" s="83"/>
      <c r="H1" s="83"/>
      <c r="I1" s="83"/>
      <c r="J1" s="84"/>
    </row>
    <row r="2" spans="1:12" ht="49.5">
      <c r="A2" s="4" t="s">
        <v>0</v>
      </c>
      <c r="B2" s="4" t="s">
        <v>4</v>
      </c>
      <c r="C2" s="4" t="s">
        <v>1</v>
      </c>
      <c r="D2" s="4" t="s">
        <v>2</v>
      </c>
      <c r="E2" s="4" t="s">
        <v>8</v>
      </c>
      <c r="F2" s="4" t="s">
        <v>9</v>
      </c>
      <c r="G2" s="4" t="s">
        <v>5</v>
      </c>
      <c r="H2" s="4" t="s">
        <v>113</v>
      </c>
      <c r="I2" s="4" t="s">
        <v>7</v>
      </c>
      <c r="J2" s="5" t="s">
        <v>6</v>
      </c>
    </row>
    <row r="3" spans="1:12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 t="s">
        <v>114</v>
      </c>
      <c r="I3" s="6" t="s">
        <v>115</v>
      </c>
      <c r="J3" s="5">
        <v>10</v>
      </c>
    </row>
    <row r="4" spans="1:12" ht="28.5" customHeight="1">
      <c r="A4" s="7">
        <v>1</v>
      </c>
      <c r="B4" s="22" t="s">
        <v>84</v>
      </c>
      <c r="C4" s="18" t="s">
        <v>82</v>
      </c>
      <c r="D4" s="53" t="s">
        <v>85</v>
      </c>
      <c r="E4" s="30">
        <v>90</v>
      </c>
      <c r="F4" s="11"/>
      <c r="G4" s="12"/>
      <c r="H4" s="13">
        <f>ROUND(F4*E4,2)</f>
        <v>0</v>
      </c>
      <c r="I4" s="13">
        <f>ROUND(H4*G4+H4,2)</f>
        <v>0</v>
      </c>
      <c r="J4" s="14"/>
    </row>
    <row r="6" spans="1:12">
      <c r="A6" s="86" t="s">
        <v>14</v>
      </c>
      <c r="B6" s="86"/>
      <c r="C6" s="86"/>
      <c r="D6" s="86"/>
      <c r="E6" s="86"/>
      <c r="F6" s="86"/>
      <c r="G6" s="86"/>
      <c r="H6" s="86"/>
      <c r="I6" s="86"/>
      <c r="J6" s="16"/>
      <c r="K6" s="16"/>
      <c r="L6" s="16"/>
    </row>
    <row r="7" spans="1:12" ht="16.5" customHeight="1">
      <c r="A7" s="88" t="s">
        <v>15</v>
      </c>
      <c r="B7" s="88"/>
      <c r="C7" s="88"/>
      <c r="D7" s="88"/>
      <c r="E7" s="88"/>
      <c r="F7" s="88"/>
      <c r="G7" s="88"/>
      <c r="H7" s="88"/>
      <c r="I7" s="88"/>
      <c r="J7" s="88"/>
      <c r="K7" s="58"/>
      <c r="L7" s="58"/>
    </row>
  </sheetData>
  <mergeCells count="3">
    <mergeCell ref="A1:J1"/>
    <mergeCell ref="A6:I6"/>
    <mergeCell ref="A7:J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showGridLines="0" workbookViewId="0">
      <selection activeCell="F13" sqref="F13"/>
    </sheetView>
  </sheetViews>
  <sheetFormatPr defaultRowHeight="16.5"/>
  <cols>
    <col min="1" max="1" width="3.42578125" style="3" customWidth="1"/>
    <col min="2" max="2" width="11.5703125" style="3" bestFit="1" customWidth="1"/>
    <col min="3" max="3" width="16.7109375" style="3" customWidth="1"/>
    <col min="4" max="4" width="9.140625" style="3"/>
    <col min="5" max="6" width="13.7109375" style="3" customWidth="1"/>
    <col min="7" max="7" width="17" style="3" customWidth="1"/>
    <col min="8" max="8" width="11.28515625" style="3" customWidth="1"/>
    <col min="9" max="9" width="17.5703125" style="3" customWidth="1"/>
    <col min="10" max="10" width="19.5703125" style="3" customWidth="1"/>
    <col min="11" max="11" width="38.85546875" style="3" customWidth="1"/>
    <col min="12" max="16384" width="9.140625" style="3"/>
  </cols>
  <sheetData>
    <row r="1" spans="1:11">
      <c r="A1" s="82" t="s">
        <v>86</v>
      </c>
      <c r="B1" s="83"/>
      <c r="C1" s="83"/>
      <c r="D1" s="83"/>
      <c r="E1" s="83"/>
      <c r="F1" s="83"/>
      <c r="G1" s="83"/>
      <c r="H1" s="83"/>
      <c r="I1" s="83"/>
      <c r="J1" s="83"/>
      <c r="K1" s="84"/>
    </row>
    <row r="2" spans="1:11" ht="49.5">
      <c r="A2" s="4" t="s">
        <v>0</v>
      </c>
      <c r="B2" s="4" t="s">
        <v>4</v>
      </c>
      <c r="C2" s="4" t="s">
        <v>1</v>
      </c>
      <c r="D2" s="4" t="s">
        <v>2</v>
      </c>
      <c r="E2" s="4" t="s">
        <v>8</v>
      </c>
      <c r="F2" s="4" t="s">
        <v>124</v>
      </c>
      <c r="G2" s="4" t="s">
        <v>116</v>
      </c>
      <c r="H2" s="4" t="s">
        <v>5</v>
      </c>
      <c r="I2" s="4" t="s">
        <v>113</v>
      </c>
      <c r="J2" s="4" t="s">
        <v>7</v>
      </c>
      <c r="K2" s="5" t="s">
        <v>6</v>
      </c>
    </row>
    <row r="3" spans="1:1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 t="s">
        <v>125</v>
      </c>
      <c r="J3" s="6" t="s">
        <v>126</v>
      </c>
      <c r="K3" s="5">
        <v>11</v>
      </c>
    </row>
    <row r="4" spans="1:11" ht="34.5" customHeight="1">
      <c r="A4" s="7">
        <v>1</v>
      </c>
      <c r="B4" s="54" t="s">
        <v>110</v>
      </c>
      <c r="C4" s="54" t="s">
        <v>111</v>
      </c>
      <c r="D4" s="55" t="s">
        <v>87</v>
      </c>
      <c r="E4" s="56">
        <v>1440</v>
      </c>
      <c r="F4" s="74"/>
      <c r="G4" s="11"/>
      <c r="H4" s="12"/>
      <c r="I4" s="13">
        <f>ROUND(F4*G4,2)</f>
        <v>0</v>
      </c>
      <c r="J4" s="13">
        <f>ROUND(I4*H4+I4,2)</f>
        <v>0</v>
      </c>
      <c r="K4" s="14"/>
    </row>
    <row r="5" spans="1:11">
      <c r="A5" s="3" t="s">
        <v>121</v>
      </c>
    </row>
  </sheetData>
  <mergeCells count="1">
    <mergeCell ref="A1:K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workbookViewId="0">
      <selection activeCell="D15" sqref="D15"/>
    </sheetView>
  </sheetViews>
  <sheetFormatPr defaultRowHeight="16.5"/>
  <cols>
    <col min="1" max="1" width="3.42578125" style="3" customWidth="1"/>
    <col min="2" max="2" width="23" style="3" customWidth="1"/>
    <col min="3" max="3" width="12.85546875" style="3" customWidth="1"/>
    <col min="4" max="4" width="9.140625" style="3"/>
    <col min="5" max="6" width="17.28515625" style="3" customWidth="1"/>
    <col min="7" max="7" width="15.28515625" style="3" customWidth="1"/>
    <col min="8" max="8" width="9.140625" style="3"/>
    <col min="9" max="9" width="15.5703125" style="3" customWidth="1"/>
    <col min="10" max="10" width="16.28515625" style="3" customWidth="1"/>
    <col min="11" max="11" width="36.140625" style="3" customWidth="1"/>
    <col min="12" max="16384" width="9.140625" style="3"/>
  </cols>
  <sheetData>
    <row r="1" spans="1:13">
      <c r="A1" s="82" t="s">
        <v>88</v>
      </c>
      <c r="B1" s="83"/>
      <c r="C1" s="83"/>
      <c r="D1" s="83"/>
      <c r="E1" s="83"/>
      <c r="F1" s="83"/>
      <c r="G1" s="83"/>
      <c r="H1" s="83"/>
      <c r="I1" s="83"/>
      <c r="J1" s="83"/>
      <c r="K1" s="84"/>
    </row>
    <row r="2" spans="1:13" ht="66">
      <c r="A2" s="4" t="s">
        <v>0</v>
      </c>
      <c r="B2" s="4" t="s">
        <v>4</v>
      </c>
      <c r="C2" s="4" t="s">
        <v>1</v>
      </c>
      <c r="D2" s="4" t="s">
        <v>2</v>
      </c>
      <c r="E2" s="4" t="s">
        <v>8</v>
      </c>
      <c r="F2" s="4" t="s">
        <v>124</v>
      </c>
      <c r="G2" s="4" t="s">
        <v>116</v>
      </c>
      <c r="H2" s="4" t="s">
        <v>5</v>
      </c>
      <c r="I2" s="4" t="s">
        <v>113</v>
      </c>
      <c r="J2" s="4" t="s">
        <v>7</v>
      </c>
      <c r="K2" s="5" t="s">
        <v>6</v>
      </c>
    </row>
    <row r="3" spans="1:1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 t="s">
        <v>125</v>
      </c>
      <c r="J3" s="6" t="s">
        <v>126</v>
      </c>
      <c r="K3" s="5">
        <v>11</v>
      </c>
    </row>
    <row r="4" spans="1:13" ht="33">
      <c r="A4" s="7">
        <v>1</v>
      </c>
      <c r="B4" s="54" t="s">
        <v>89</v>
      </c>
      <c r="C4" s="54" t="s">
        <v>90</v>
      </c>
      <c r="D4" s="55" t="s">
        <v>91</v>
      </c>
      <c r="E4" s="57">
        <v>600</v>
      </c>
      <c r="F4" s="74"/>
      <c r="G4" s="11"/>
      <c r="H4" s="12"/>
      <c r="I4" s="13">
        <f>ROUND(F4*G4,2)</f>
        <v>0</v>
      </c>
      <c r="J4" s="13">
        <f>ROUND(I4*H4+I4,2)</f>
        <v>0</v>
      </c>
      <c r="K4" s="14"/>
    </row>
    <row r="5" spans="1:13">
      <c r="A5" s="3" t="s">
        <v>120</v>
      </c>
    </row>
    <row r="6" spans="1:13">
      <c r="A6" s="86" t="s">
        <v>92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16"/>
      <c r="M6" s="16"/>
    </row>
    <row r="7" spans="1:13" ht="16.5" customHeight="1">
      <c r="A7" s="88" t="s">
        <v>15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58"/>
      <c r="M7" s="58"/>
    </row>
    <row r="18" ht="11.25" customHeight="1"/>
  </sheetData>
  <mergeCells count="3">
    <mergeCell ref="A1:K1"/>
    <mergeCell ref="A6:K6"/>
    <mergeCell ref="A7:K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workbookViewId="0">
      <selection activeCell="H4" sqref="H4"/>
    </sheetView>
  </sheetViews>
  <sheetFormatPr defaultRowHeight="16.5"/>
  <cols>
    <col min="1" max="1" width="4.85546875" style="3" customWidth="1"/>
    <col min="2" max="2" width="15.42578125" style="3" customWidth="1"/>
    <col min="3" max="3" width="14.85546875" style="3" customWidth="1"/>
    <col min="4" max="4" width="9.140625" style="3"/>
    <col min="5" max="5" width="12.5703125" style="3" customWidth="1"/>
    <col min="6" max="6" width="16" style="3" customWidth="1"/>
    <col min="7" max="7" width="9.140625" style="3"/>
    <col min="8" max="8" width="21" style="3" customWidth="1"/>
    <col min="9" max="9" width="25" style="3" customWidth="1"/>
    <col min="10" max="10" width="35.85546875" style="3" customWidth="1"/>
    <col min="11" max="16384" width="9.140625" style="3"/>
  </cols>
  <sheetData>
    <row r="1" spans="1:12">
      <c r="A1" s="97" t="s">
        <v>99</v>
      </c>
      <c r="B1" s="98"/>
      <c r="C1" s="98"/>
      <c r="D1" s="98"/>
      <c r="E1" s="98"/>
      <c r="F1" s="98"/>
      <c r="G1" s="98"/>
      <c r="H1" s="98"/>
      <c r="I1" s="98"/>
      <c r="J1" s="99"/>
    </row>
    <row r="2" spans="1:12" ht="49.5">
      <c r="A2" s="25" t="s">
        <v>0</v>
      </c>
      <c r="B2" s="25" t="s">
        <v>4</v>
      </c>
      <c r="C2" s="25" t="s">
        <v>1</v>
      </c>
      <c r="D2" s="25" t="s">
        <v>2</v>
      </c>
      <c r="E2" s="25" t="s">
        <v>46</v>
      </c>
      <c r="F2" s="25" t="s">
        <v>47</v>
      </c>
      <c r="G2" s="25" t="s">
        <v>5</v>
      </c>
      <c r="H2" s="4" t="s">
        <v>113</v>
      </c>
      <c r="I2" s="25" t="s">
        <v>7</v>
      </c>
      <c r="J2" s="26" t="s">
        <v>6</v>
      </c>
    </row>
    <row r="3" spans="1:12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7">
        <v>7</v>
      </c>
      <c r="H3" s="6" t="s">
        <v>114</v>
      </c>
      <c r="I3" s="6" t="s">
        <v>115</v>
      </c>
      <c r="J3" s="26">
        <v>10</v>
      </c>
    </row>
    <row r="4" spans="1:12" ht="49.5">
      <c r="A4" s="35">
        <v>1</v>
      </c>
      <c r="B4" s="18" t="s">
        <v>93</v>
      </c>
      <c r="C4" s="18" t="s">
        <v>94</v>
      </c>
      <c r="D4" s="29" t="s">
        <v>95</v>
      </c>
      <c r="E4" s="31">
        <v>20</v>
      </c>
      <c r="F4" s="36"/>
      <c r="G4" s="37"/>
      <c r="H4" s="38">
        <f>ROUND(F4*E4,2)</f>
        <v>0</v>
      </c>
      <c r="I4" s="38">
        <f>ROUND(H4*G4+H4,2)</f>
        <v>0</v>
      </c>
      <c r="J4" s="39"/>
    </row>
    <row r="5" spans="1:12" ht="49.5">
      <c r="A5" s="35">
        <v>2</v>
      </c>
      <c r="B5" s="18" t="s">
        <v>93</v>
      </c>
      <c r="C5" s="18" t="s">
        <v>94</v>
      </c>
      <c r="D5" s="29" t="s">
        <v>96</v>
      </c>
      <c r="E5" s="34">
        <v>40</v>
      </c>
      <c r="F5" s="36"/>
      <c r="G5" s="37"/>
      <c r="H5" s="38">
        <f>ROUND(F5*E5,2)</f>
        <v>0</v>
      </c>
      <c r="I5" s="38">
        <f>ROUND(H5*G5+H5,2)</f>
        <v>0</v>
      </c>
      <c r="J5" s="39"/>
    </row>
    <row r="6" spans="1:12">
      <c r="A6" s="106" t="s">
        <v>54</v>
      </c>
      <c r="B6" s="107"/>
      <c r="C6" s="107"/>
      <c r="D6" s="107"/>
      <c r="E6" s="107"/>
      <c r="F6" s="107"/>
      <c r="G6" s="107"/>
      <c r="H6" s="108"/>
      <c r="I6" s="40">
        <f>SUM(I4:I5)</f>
        <v>0</v>
      </c>
      <c r="J6" s="41"/>
    </row>
    <row r="8" spans="1:12">
      <c r="A8" s="86" t="s">
        <v>14</v>
      </c>
      <c r="B8" s="86"/>
      <c r="C8" s="86"/>
      <c r="D8" s="86"/>
      <c r="E8" s="86"/>
      <c r="F8" s="86"/>
      <c r="G8" s="86"/>
      <c r="H8" s="86"/>
      <c r="I8" s="86"/>
      <c r="J8" s="16"/>
      <c r="K8" s="16"/>
      <c r="L8" s="16"/>
    </row>
    <row r="9" spans="1:12" ht="16.5" customHeight="1">
      <c r="A9" s="88" t="s">
        <v>15</v>
      </c>
      <c r="B9" s="88"/>
      <c r="C9" s="88"/>
      <c r="D9" s="88"/>
      <c r="E9" s="88"/>
      <c r="F9" s="88"/>
      <c r="G9" s="88"/>
      <c r="H9" s="88"/>
      <c r="I9" s="88"/>
      <c r="J9" s="88"/>
      <c r="K9" s="58"/>
      <c r="L9" s="58"/>
    </row>
    <row r="10" spans="1:12">
      <c r="A10" s="86" t="s">
        <v>97</v>
      </c>
      <c r="B10" s="86"/>
      <c r="C10" s="86"/>
      <c r="D10" s="86"/>
      <c r="E10" s="86"/>
      <c r="F10" s="86"/>
      <c r="G10" s="86"/>
    </row>
    <row r="11" spans="1:12" ht="17.25" customHeight="1">
      <c r="A11" s="88" t="s">
        <v>108</v>
      </c>
      <c r="B11" s="88"/>
      <c r="C11" s="88"/>
      <c r="D11" s="88"/>
      <c r="E11" s="88"/>
      <c r="F11" s="88"/>
      <c r="G11" s="88"/>
      <c r="H11" s="88"/>
      <c r="I11" s="88"/>
      <c r="J11" s="88"/>
    </row>
  </sheetData>
  <mergeCells count="6">
    <mergeCell ref="A11:J11"/>
    <mergeCell ref="A1:J1"/>
    <mergeCell ref="A6:H6"/>
    <mergeCell ref="A8:I8"/>
    <mergeCell ref="A10:G10"/>
    <mergeCell ref="A9:J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showGridLines="0" workbookViewId="0">
      <selection activeCell="C16" sqref="C16"/>
    </sheetView>
  </sheetViews>
  <sheetFormatPr defaultRowHeight="16.5"/>
  <cols>
    <col min="1" max="1" width="3.42578125" style="3" customWidth="1"/>
    <col min="2" max="2" width="19.28515625" style="3" customWidth="1"/>
    <col min="3" max="3" width="14.28515625" style="3" customWidth="1"/>
    <col min="4" max="4" width="9.140625" style="3"/>
    <col min="5" max="6" width="13.5703125" style="3" customWidth="1"/>
    <col min="7" max="7" width="17.140625" style="3" customWidth="1"/>
    <col min="8" max="8" width="9.140625" style="3"/>
    <col min="9" max="9" width="18.5703125" style="3" customWidth="1"/>
    <col min="10" max="10" width="19.85546875" style="3" customWidth="1"/>
    <col min="11" max="11" width="38.85546875" style="3" customWidth="1"/>
    <col min="12" max="16384" width="9.140625" style="3"/>
  </cols>
  <sheetData>
    <row r="1" spans="1:13">
      <c r="A1" s="97" t="s">
        <v>109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3" ht="49.5">
      <c r="A2" s="25" t="s">
        <v>0</v>
      </c>
      <c r="B2" s="25" t="s">
        <v>4</v>
      </c>
      <c r="C2" s="25" t="s">
        <v>1</v>
      </c>
      <c r="D2" s="25" t="s">
        <v>2</v>
      </c>
      <c r="E2" s="25" t="s">
        <v>46</v>
      </c>
      <c r="F2" s="4" t="s">
        <v>124</v>
      </c>
      <c r="G2" s="25" t="s">
        <v>116</v>
      </c>
      <c r="H2" s="25" t="s">
        <v>5</v>
      </c>
      <c r="I2" s="4" t="s">
        <v>113</v>
      </c>
      <c r="J2" s="25" t="s">
        <v>7</v>
      </c>
      <c r="K2" s="26" t="s">
        <v>6</v>
      </c>
    </row>
    <row r="3" spans="1:13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7">
        <v>7</v>
      </c>
      <c r="H3" s="27">
        <v>8</v>
      </c>
      <c r="I3" s="6" t="s">
        <v>125</v>
      </c>
      <c r="J3" s="6" t="s">
        <v>126</v>
      </c>
      <c r="K3" s="26">
        <v>11</v>
      </c>
    </row>
    <row r="4" spans="1:13" ht="33">
      <c r="A4" s="35">
        <v>1</v>
      </c>
      <c r="B4" s="18" t="s">
        <v>100</v>
      </c>
      <c r="C4" s="80" t="s">
        <v>128</v>
      </c>
      <c r="D4" s="19" t="s">
        <v>101</v>
      </c>
      <c r="E4" s="75">
        <v>300</v>
      </c>
      <c r="F4" s="76"/>
      <c r="G4" s="36"/>
      <c r="H4" s="37"/>
      <c r="I4" s="38">
        <f>ROUND(F4*G4,2)</f>
        <v>0</v>
      </c>
      <c r="J4" s="38">
        <f>ROUND(I4*H4+I4,2)</f>
        <v>0</v>
      </c>
      <c r="K4" s="39"/>
    </row>
    <row r="5" spans="1:13" ht="37.5" customHeight="1">
      <c r="A5" s="35">
        <v>2</v>
      </c>
      <c r="B5" s="18" t="s">
        <v>100</v>
      </c>
      <c r="C5" s="80" t="s">
        <v>128</v>
      </c>
      <c r="D5" s="19" t="s">
        <v>102</v>
      </c>
      <c r="E5" s="75">
        <v>600</v>
      </c>
      <c r="F5" s="76"/>
      <c r="G5" s="36"/>
      <c r="H5" s="37"/>
      <c r="I5" s="38">
        <f t="shared" ref="I5:I6" si="0">ROUND(F5*G5,2)</f>
        <v>0</v>
      </c>
      <c r="J5" s="38">
        <f t="shared" ref="J5:J6" si="1">ROUND(I5*H5+I5,2)</f>
        <v>0</v>
      </c>
      <c r="K5" s="39"/>
    </row>
    <row r="6" spans="1:13" ht="33.75" customHeight="1">
      <c r="A6" s="35">
        <v>3</v>
      </c>
      <c r="B6" s="18" t="s">
        <v>100</v>
      </c>
      <c r="C6" s="80" t="s">
        <v>128</v>
      </c>
      <c r="D6" s="19" t="s">
        <v>103</v>
      </c>
      <c r="E6" s="75">
        <v>1800</v>
      </c>
      <c r="F6" s="76"/>
      <c r="G6" s="36"/>
      <c r="H6" s="37"/>
      <c r="I6" s="38">
        <f t="shared" si="0"/>
        <v>0</v>
      </c>
      <c r="J6" s="38">
        <f t="shared" si="1"/>
        <v>0</v>
      </c>
      <c r="K6" s="39"/>
    </row>
    <row r="7" spans="1:13">
      <c r="A7" s="106" t="s">
        <v>54</v>
      </c>
      <c r="B7" s="107"/>
      <c r="C7" s="107"/>
      <c r="D7" s="107"/>
      <c r="E7" s="107"/>
      <c r="F7" s="107"/>
      <c r="G7" s="107"/>
      <c r="H7" s="107"/>
      <c r="I7" s="108"/>
      <c r="J7" s="40">
        <f>SUM(J4:J6)</f>
        <v>0</v>
      </c>
      <c r="K7" s="41"/>
    </row>
    <row r="8" spans="1:13">
      <c r="A8" s="3" t="s">
        <v>117</v>
      </c>
    </row>
    <row r="9" spans="1:13">
      <c r="A9" s="86" t="s">
        <v>14</v>
      </c>
      <c r="B9" s="86"/>
      <c r="C9" s="86"/>
      <c r="D9" s="86"/>
      <c r="E9" s="86"/>
      <c r="F9" s="86"/>
      <c r="G9" s="86"/>
      <c r="H9" s="86"/>
      <c r="I9" s="86"/>
      <c r="J9" s="86"/>
      <c r="K9" s="16"/>
      <c r="L9" s="16"/>
      <c r="M9" s="16"/>
    </row>
    <row r="10" spans="1:13" ht="16.5" customHeight="1">
      <c r="A10" s="88" t="s">
        <v>15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58"/>
      <c r="M10" s="58"/>
    </row>
  </sheetData>
  <mergeCells count="4">
    <mergeCell ref="A1:K1"/>
    <mergeCell ref="A7:I7"/>
    <mergeCell ref="A9:J9"/>
    <mergeCell ref="A10:K1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showGridLines="0" workbookViewId="0">
      <selection activeCell="J18" sqref="J18"/>
    </sheetView>
  </sheetViews>
  <sheetFormatPr defaultRowHeight="16.5"/>
  <cols>
    <col min="1" max="1" width="4.7109375" style="3" customWidth="1"/>
    <col min="2" max="2" width="20" style="3" customWidth="1"/>
    <col min="3" max="3" width="13.7109375" style="3" customWidth="1"/>
    <col min="4" max="4" width="10.7109375" style="3" customWidth="1"/>
    <col min="5" max="6" width="13.7109375" style="3" customWidth="1"/>
    <col min="7" max="7" width="14.28515625" style="3" customWidth="1"/>
    <col min="8" max="8" width="9.140625" style="3"/>
    <col min="9" max="9" width="18.28515625" style="3" customWidth="1"/>
    <col min="10" max="10" width="20.85546875" style="3" customWidth="1"/>
    <col min="11" max="11" width="33.42578125" style="3" customWidth="1"/>
    <col min="12" max="16384" width="9.140625" style="3"/>
  </cols>
  <sheetData>
    <row r="1" spans="1:13">
      <c r="A1" s="82" t="s">
        <v>104</v>
      </c>
      <c r="B1" s="83"/>
      <c r="C1" s="83"/>
      <c r="D1" s="83"/>
      <c r="E1" s="83"/>
      <c r="F1" s="83"/>
      <c r="G1" s="83"/>
      <c r="H1" s="83"/>
      <c r="I1" s="83"/>
      <c r="J1" s="83"/>
      <c r="K1" s="84"/>
    </row>
    <row r="2" spans="1:13" ht="66">
      <c r="A2" s="4" t="s">
        <v>0</v>
      </c>
      <c r="B2" s="4" t="s">
        <v>4</v>
      </c>
      <c r="C2" s="4" t="s">
        <v>1</v>
      </c>
      <c r="D2" s="4" t="s">
        <v>2</v>
      </c>
      <c r="E2" s="4" t="s">
        <v>8</v>
      </c>
      <c r="F2" s="4" t="s">
        <v>124</v>
      </c>
      <c r="G2" s="4" t="s">
        <v>118</v>
      </c>
      <c r="H2" s="4" t="s">
        <v>5</v>
      </c>
      <c r="I2" s="4" t="s">
        <v>113</v>
      </c>
      <c r="J2" s="4" t="s">
        <v>7</v>
      </c>
      <c r="K2" s="5" t="s">
        <v>6</v>
      </c>
    </row>
    <row r="3" spans="1:1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 t="s">
        <v>125</v>
      </c>
      <c r="J3" s="6" t="s">
        <v>126</v>
      </c>
      <c r="K3" s="5">
        <v>11</v>
      </c>
    </row>
    <row r="4" spans="1:13" ht="33">
      <c r="A4" s="7">
        <v>1</v>
      </c>
      <c r="B4" s="18" t="s">
        <v>105</v>
      </c>
      <c r="C4" s="18" t="s">
        <v>82</v>
      </c>
      <c r="D4" s="18" t="s">
        <v>106</v>
      </c>
      <c r="E4" s="77">
        <v>150</v>
      </c>
      <c r="F4" s="78"/>
      <c r="G4" s="11"/>
      <c r="H4" s="12"/>
      <c r="I4" s="13">
        <f>ROUND(F4*G4,2)</f>
        <v>0</v>
      </c>
      <c r="J4" s="13">
        <f>ROUND(I4*H4+I4,2)</f>
        <v>0</v>
      </c>
      <c r="K4" s="14"/>
    </row>
    <row r="5" spans="1:13">
      <c r="A5" s="3" t="s">
        <v>119</v>
      </c>
    </row>
    <row r="6" spans="1:13">
      <c r="A6" s="86" t="s">
        <v>75</v>
      </c>
      <c r="B6" s="86"/>
      <c r="C6" s="86"/>
      <c r="D6" s="86"/>
      <c r="E6" s="86"/>
      <c r="F6" s="86"/>
      <c r="G6" s="86"/>
      <c r="H6" s="86"/>
      <c r="I6" s="86"/>
      <c r="J6" s="86"/>
      <c r="K6" s="16"/>
      <c r="L6" s="16"/>
      <c r="M6" s="16"/>
    </row>
    <row r="7" spans="1:13" ht="16.5" customHeight="1">
      <c r="A7" s="88" t="s">
        <v>107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58"/>
      <c r="M7" s="58"/>
    </row>
  </sheetData>
  <mergeCells count="3">
    <mergeCell ref="A1:K1"/>
    <mergeCell ref="A6:J6"/>
    <mergeCell ref="A7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workbookViewId="0">
      <selection activeCell="C12" sqref="C12"/>
    </sheetView>
  </sheetViews>
  <sheetFormatPr defaultRowHeight="15"/>
  <cols>
    <col min="1" max="1" width="3.28515625" bestFit="1" customWidth="1"/>
    <col min="2" max="2" width="21.42578125" customWidth="1"/>
    <col min="3" max="3" width="20.85546875" customWidth="1"/>
    <col min="5" max="6" width="10.7109375" customWidth="1"/>
    <col min="7" max="7" width="17.5703125" customWidth="1"/>
    <col min="9" max="9" width="18.28515625" customWidth="1"/>
    <col min="10" max="10" width="24" customWidth="1"/>
    <col min="11" max="11" width="31.42578125" customWidth="1"/>
  </cols>
  <sheetData>
    <row r="1" spans="1:14" ht="16.5">
      <c r="A1" s="89" t="s">
        <v>22</v>
      </c>
      <c r="B1" s="90"/>
      <c r="C1" s="90"/>
      <c r="D1" s="90"/>
      <c r="E1" s="90"/>
      <c r="F1" s="90"/>
      <c r="G1" s="90"/>
      <c r="H1" s="90"/>
      <c r="I1" s="90"/>
      <c r="J1" s="90"/>
      <c r="K1" s="91"/>
      <c r="L1" s="3"/>
      <c r="M1" s="3"/>
      <c r="N1" s="3"/>
    </row>
    <row r="2" spans="1:14" ht="49.5">
      <c r="A2" s="4" t="s">
        <v>0</v>
      </c>
      <c r="B2" s="4" t="s">
        <v>4</v>
      </c>
      <c r="C2" s="4" t="s">
        <v>1</v>
      </c>
      <c r="D2" s="4" t="s">
        <v>2</v>
      </c>
      <c r="E2" s="4" t="s">
        <v>20</v>
      </c>
      <c r="F2" s="4" t="s">
        <v>124</v>
      </c>
      <c r="G2" s="4" t="s">
        <v>116</v>
      </c>
      <c r="H2" s="4" t="s">
        <v>5</v>
      </c>
      <c r="I2" s="4" t="s">
        <v>113</v>
      </c>
      <c r="J2" s="4" t="s">
        <v>7</v>
      </c>
      <c r="K2" s="5" t="s">
        <v>6</v>
      </c>
      <c r="L2" s="3"/>
      <c r="M2" s="3"/>
      <c r="N2" s="3"/>
    </row>
    <row r="3" spans="1:14" ht="16.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 t="s">
        <v>125</v>
      </c>
      <c r="J3" s="6" t="s">
        <v>127</v>
      </c>
      <c r="K3" s="5">
        <v>11</v>
      </c>
      <c r="L3" s="3"/>
      <c r="M3" s="3"/>
      <c r="N3" s="3"/>
    </row>
    <row r="4" spans="1:14" ht="29.25" customHeight="1">
      <c r="A4" s="7">
        <v>1</v>
      </c>
      <c r="B4" s="18" t="s">
        <v>17</v>
      </c>
      <c r="C4" s="18" t="s">
        <v>18</v>
      </c>
      <c r="D4" s="19" t="s">
        <v>19</v>
      </c>
      <c r="E4" s="20">
        <v>3600</v>
      </c>
      <c r="F4" s="71"/>
      <c r="G4" s="11"/>
      <c r="H4" s="12"/>
      <c r="I4" s="13">
        <f>ROUND(E4*G4,2)</f>
        <v>0</v>
      </c>
      <c r="J4" s="13">
        <f>ROUND(I4*H4+I4,2)</f>
        <v>0</v>
      </c>
      <c r="K4" s="14"/>
      <c r="L4" s="3"/>
      <c r="M4" s="3"/>
      <c r="N4" s="3"/>
    </row>
    <row r="5" spans="1:14" ht="15" customHeight="1">
      <c r="A5" s="87" t="s">
        <v>119</v>
      </c>
      <c r="B5" s="87"/>
      <c r="C5" s="87"/>
      <c r="D5" s="87"/>
      <c r="E5" s="87"/>
      <c r="F5" s="66"/>
      <c r="G5" s="15"/>
      <c r="H5" s="15"/>
      <c r="I5" s="15"/>
      <c r="J5" s="15"/>
      <c r="K5" s="15"/>
      <c r="L5" s="3"/>
      <c r="M5" s="3"/>
      <c r="N5" s="3"/>
    </row>
    <row r="6" spans="1:14" ht="28.5" customHeight="1">
      <c r="A6" s="92" t="s">
        <v>23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69"/>
      <c r="M6" s="69"/>
      <c r="N6" s="69"/>
    </row>
    <row r="7" spans="1:14" ht="15" customHeight="1">
      <c r="A7" s="93" t="s">
        <v>15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59"/>
      <c r="M7" s="59"/>
      <c r="N7" s="59"/>
    </row>
    <row r="8" spans="1:14" ht="1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4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20" spans="8:8" ht="16.5">
      <c r="H20" s="3"/>
    </row>
  </sheetData>
  <mergeCells count="4">
    <mergeCell ref="A1:K1"/>
    <mergeCell ref="A5:E5"/>
    <mergeCell ref="A6:K6"/>
    <mergeCell ref="A7:K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workbookViewId="0">
      <selection activeCell="H15" sqref="H15"/>
    </sheetView>
  </sheetViews>
  <sheetFormatPr defaultRowHeight="16.5"/>
  <cols>
    <col min="1" max="1" width="3.28515625" style="3" bestFit="1" customWidth="1"/>
    <col min="2" max="2" width="19.42578125" style="3" customWidth="1"/>
    <col min="3" max="3" width="23.85546875" style="3" customWidth="1"/>
    <col min="4" max="4" width="12.7109375" style="3" customWidth="1"/>
    <col min="5" max="5" width="14" style="3" customWidth="1"/>
    <col min="6" max="6" width="14.42578125" style="3" customWidth="1"/>
    <col min="7" max="7" width="9.140625" style="3"/>
    <col min="8" max="8" width="16.28515625" style="3" customWidth="1"/>
    <col min="9" max="9" width="20.28515625" style="3" customWidth="1"/>
    <col min="10" max="10" width="32.7109375" style="3" customWidth="1"/>
    <col min="11" max="16384" width="9.140625" style="3"/>
  </cols>
  <sheetData>
    <row r="1" spans="1:12">
      <c r="A1" s="89" t="s">
        <v>24</v>
      </c>
      <c r="B1" s="90"/>
      <c r="C1" s="90"/>
      <c r="D1" s="90"/>
      <c r="E1" s="90"/>
      <c r="F1" s="90"/>
      <c r="G1" s="90"/>
      <c r="H1" s="90"/>
      <c r="I1" s="90"/>
      <c r="J1" s="91"/>
    </row>
    <row r="2" spans="1:12" ht="49.5">
      <c r="A2" s="4" t="s">
        <v>0</v>
      </c>
      <c r="B2" s="4" t="s">
        <v>4</v>
      </c>
      <c r="C2" s="4" t="s">
        <v>1</v>
      </c>
      <c r="D2" s="4" t="s">
        <v>2</v>
      </c>
      <c r="E2" s="4" t="s">
        <v>129</v>
      </c>
      <c r="F2" s="4" t="s">
        <v>130</v>
      </c>
      <c r="G2" s="4" t="s">
        <v>5</v>
      </c>
      <c r="H2" s="4" t="s">
        <v>113</v>
      </c>
      <c r="I2" s="4" t="s">
        <v>7</v>
      </c>
      <c r="J2" s="5" t="s">
        <v>6</v>
      </c>
    </row>
    <row r="3" spans="1:12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 t="s">
        <v>114</v>
      </c>
      <c r="I3" s="6" t="s">
        <v>115</v>
      </c>
      <c r="J3" s="5">
        <v>10</v>
      </c>
    </row>
    <row r="4" spans="1:12" ht="49.5">
      <c r="A4" s="7">
        <v>1</v>
      </c>
      <c r="B4" s="21" t="s">
        <v>25</v>
      </c>
      <c r="C4" s="22" t="s">
        <v>10</v>
      </c>
      <c r="D4" s="22" t="s">
        <v>26</v>
      </c>
      <c r="E4" s="81">
        <v>48000</v>
      </c>
      <c r="F4" s="11"/>
      <c r="G4" s="12"/>
      <c r="H4" s="13">
        <f>ROUND(F4*E4,2)</f>
        <v>0</v>
      </c>
      <c r="I4" s="13">
        <f>ROUND(H4*G4+H4,2)</f>
        <v>0</v>
      </c>
      <c r="J4" s="14"/>
    </row>
    <row r="5" spans="1:12">
      <c r="A5" s="96"/>
      <c r="B5" s="96"/>
      <c r="C5" s="96"/>
      <c r="D5" s="96"/>
      <c r="E5" s="15"/>
      <c r="F5" s="15"/>
      <c r="G5" s="15"/>
      <c r="H5" s="15"/>
      <c r="I5" s="15"/>
      <c r="J5" s="15"/>
    </row>
    <row r="6" spans="1:12" ht="16.5" customHeight="1">
      <c r="A6" s="94" t="s">
        <v>28</v>
      </c>
      <c r="B6" s="94"/>
      <c r="C6" s="94"/>
      <c r="D6" s="94"/>
      <c r="E6" s="94"/>
      <c r="F6" s="94"/>
      <c r="G6" s="94"/>
      <c r="H6" s="94"/>
      <c r="I6" s="94"/>
      <c r="J6" s="94"/>
      <c r="K6" s="68"/>
    </row>
    <row r="7" spans="1:12" ht="15" customHeight="1">
      <c r="A7" s="94" t="s">
        <v>29</v>
      </c>
      <c r="B7" s="94"/>
      <c r="C7" s="94"/>
      <c r="D7" s="94"/>
      <c r="E7" s="94"/>
      <c r="F7" s="94"/>
      <c r="G7" s="94"/>
      <c r="H7" s="94"/>
      <c r="I7" s="94"/>
      <c r="J7" s="94"/>
      <c r="K7" s="68"/>
      <c r="L7" s="68"/>
    </row>
    <row r="8" spans="1:12">
      <c r="A8" s="86" t="s">
        <v>30</v>
      </c>
      <c r="B8" s="86"/>
      <c r="C8" s="86"/>
      <c r="D8" s="86"/>
      <c r="E8" s="24"/>
      <c r="F8" s="24"/>
      <c r="G8" s="24"/>
      <c r="H8" s="24"/>
      <c r="I8" s="24"/>
      <c r="J8" s="24"/>
    </row>
    <row r="9" spans="1:12" ht="16.5" customHeight="1">
      <c r="A9" s="95" t="s">
        <v>31</v>
      </c>
      <c r="B9" s="95"/>
      <c r="C9" s="95"/>
      <c r="D9" s="95"/>
      <c r="E9" s="95"/>
      <c r="F9" s="95"/>
      <c r="G9" s="95"/>
      <c r="H9" s="95"/>
      <c r="I9" s="95"/>
      <c r="J9" s="95"/>
      <c r="K9" s="60"/>
      <c r="L9" s="60"/>
    </row>
    <row r="10" spans="1:12">
      <c r="A10" s="24"/>
      <c r="B10" s="24"/>
      <c r="C10" s="24"/>
      <c r="D10" s="24"/>
      <c r="E10" s="24"/>
      <c r="F10" s="24"/>
      <c r="G10" s="24"/>
      <c r="H10" s="24"/>
      <c r="I10" s="24"/>
      <c r="J10" s="24"/>
    </row>
  </sheetData>
  <mergeCells count="6">
    <mergeCell ref="A1:J1"/>
    <mergeCell ref="A8:D8"/>
    <mergeCell ref="A6:J6"/>
    <mergeCell ref="A7:J7"/>
    <mergeCell ref="A9:J9"/>
    <mergeCell ref="A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workbookViewId="0">
      <selection activeCell="E22" sqref="E22"/>
    </sheetView>
  </sheetViews>
  <sheetFormatPr defaultRowHeight="16.5"/>
  <cols>
    <col min="1" max="1" width="3.28515625" style="3" customWidth="1"/>
    <col min="2" max="2" width="18.140625" style="3" customWidth="1"/>
    <col min="3" max="3" width="20" style="3" customWidth="1"/>
    <col min="4" max="4" width="9.140625" style="3"/>
    <col min="5" max="5" width="11" style="3" customWidth="1"/>
    <col min="6" max="6" width="15.42578125" style="3" customWidth="1"/>
    <col min="7" max="7" width="9.140625" style="3"/>
    <col min="8" max="8" width="17" style="3" customWidth="1"/>
    <col min="9" max="9" width="20.7109375" style="3" customWidth="1"/>
    <col min="10" max="10" width="35.7109375" style="3" customWidth="1"/>
    <col min="11" max="16384" width="9.140625" style="3"/>
  </cols>
  <sheetData>
    <row r="1" spans="1:11" ht="15" customHeight="1">
      <c r="A1" s="89" t="s">
        <v>32</v>
      </c>
      <c r="B1" s="90"/>
      <c r="C1" s="90"/>
      <c r="D1" s="90"/>
      <c r="E1" s="90"/>
      <c r="F1" s="90"/>
      <c r="G1" s="90"/>
      <c r="H1" s="90"/>
      <c r="I1" s="90"/>
      <c r="J1" s="91"/>
    </row>
    <row r="2" spans="1:11" ht="49.5">
      <c r="A2" s="4" t="s">
        <v>0</v>
      </c>
      <c r="B2" s="4" t="s">
        <v>4</v>
      </c>
      <c r="C2" s="4" t="s">
        <v>1</v>
      </c>
      <c r="D2" s="4" t="s">
        <v>2</v>
      </c>
      <c r="E2" s="4" t="s">
        <v>27</v>
      </c>
      <c r="F2" s="4" t="s">
        <v>21</v>
      </c>
      <c r="G2" s="4" t="s">
        <v>5</v>
      </c>
      <c r="H2" s="4" t="s">
        <v>113</v>
      </c>
      <c r="I2" s="4" t="s">
        <v>7</v>
      </c>
      <c r="J2" s="5" t="s">
        <v>6</v>
      </c>
    </row>
    <row r="3" spans="1:1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 t="s">
        <v>114</v>
      </c>
      <c r="I3" s="6" t="s">
        <v>115</v>
      </c>
      <c r="J3" s="5">
        <v>10</v>
      </c>
    </row>
    <row r="4" spans="1:11" ht="33">
      <c r="A4" s="7">
        <v>1</v>
      </c>
      <c r="B4" s="18" t="s">
        <v>33</v>
      </c>
      <c r="C4" s="18" t="s">
        <v>34</v>
      </c>
      <c r="D4" s="19" t="s">
        <v>35</v>
      </c>
      <c r="E4" s="23">
        <v>45</v>
      </c>
      <c r="F4" s="11"/>
      <c r="G4" s="12"/>
      <c r="H4" s="13">
        <f>ROUND(F4*E4,2)</f>
        <v>0</v>
      </c>
      <c r="I4" s="13">
        <f>ROUND(H4*G4+H4,2)</f>
        <v>0</v>
      </c>
      <c r="J4" s="14"/>
    </row>
    <row r="6" spans="1:11">
      <c r="A6" s="86" t="s">
        <v>14</v>
      </c>
      <c r="B6" s="86"/>
      <c r="C6" s="86"/>
      <c r="D6" s="86"/>
      <c r="E6" s="86"/>
      <c r="F6" s="86"/>
      <c r="G6" s="86"/>
      <c r="H6" s="86"/>
    </row>
    <row r="7" spans="1:11" ht="16.5" customHeight="1">
      <c r="A7" s="88" t="s">
        <v>15</v>
      </c>
      <c r="B7" s="88"/>
      <c r="C7" s="88"/>
      <c r="D7" s="88"/>
      <c r="E7" s="88"/>
      <c r="F7" s="88"/>
      <c r="G7" s="88"/>
      <c r="H7" s="88"/>
      <c r="I7" s="88"/>
      <c r="J7" s="88"/>
      <c r="K7" s="58"/>
    </row>
    <row r="8" spans="1:11">
      <c r="A8" s="88"/>
      <c r="B8" s="88"/>
      <c r="C8" s="88"/>
      <c r="D8" s="88"/>
      <c r="E8" s="88"/>
      <c r="F8" s="88"/>
      <c r="G8" s="88"/>
      <c r="H8" s="88"/>
      <c r="I8" s="88"/>
      <c r="J8" s="88"/>
      <c r="K8" s="58"/>
    </row>
  </sheetData>
  <mergeCells count="3">
    <mergeCell ref="A1:J1"/>
    <mergeCell ref="A6:H6"/>
    <mergeCell ref="A7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tabSelected="1" workbookViewId="0">
      <selection activeCell="E13" sqref="E13"/>
    </sheetView>
  </sheetViews>
  <sheetFormatPr defaultRowHeight="16.5"/>
  <cols>
    <col min="1" max="1" width="3.140625" style="3" customWidth="1"/>
    <col min="2" max="2" width="17.85546875" style="3" customWidth="1"/>
    <col min="3" max="3" width="20.85546875" style="3" customWidth="1"/>
    <col min="4" max="4" width="9.140625" style="3"/>
    <col min="5" max="5" width="13.28515625" style="3" customWidth="1"/>
    <col min="6" max="6" width="13.7109375" style="3" customWidth="1"/>
    <col min="7" max="7" width="6.7109375" style="3" customWidth="1"/>
    <col min="8" max="8" width="17.7109375" style="3" customWidth="1"/>
    <col min="9" max="9" width="15.140625" style="3" customWidth="1"/>
    <col min="10" max="10" width="39" style="3" customWidth="1"/>
    <col min="11" max="16384" width="9.140625" style="3"/>
  </cols>
  <sheetData>
    <row r="1" spans="1:12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9"/>
    </row>
    <row r="2" spans="1:12" ht="49.5">
      <c r="A2" s="25" t="s">
        <v>0</v>
      </c>
      <c r="B2" s="25" t="s">
        <v>4</v>
      </c>
      <c r="C2" s="25" t="s">
        <v>1</v>
      </c>
      <c r="D2" s="25" t="s">
        <v>2</v>
      </c>
      <c r="E2" s="25" t="s">
        <v>40</v>
      </c>
      <c r="F2" s="25" t="s">
        <v>131</v>
      </c>
      <c r="G2" s="25" t="s">
        <v>5</v>
      </c>
      <c r="H2" s="4" t="s">
        <v>113</v>
      </c>
      <c r="I2" s="25" t="s">
        <v>7</v>
      </c>
      <c r="J2" s="26" t="s">
        <v>6</v>
      </c>
    </row>
    <row r="3" spans="1:12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7">
        <v>7</v>
      </c>
      <c r="H3" s="6" t="s">
        <v>114</v>
      </c>
      <c r="I3" s="6" t="s">
        <v>115</v>
      </c>
      <c r="J3" s="26">
        <v>10</v>
      </c>
    </row>
    <row r="4" spans="1:12" ht="49.5">
      <c r="A4" s="28">
        <v>1</v>
      </c>
      <c r="B4" s="18" t="s">
        <v>37</v>
      </c>
      <c r="C4" s="18" t="s">
        <v>38</v>
      </c>
      <c r="D4" s="29" t="s">
        <v>39</v>
      </c>
      <c r="E4" s="30">
        <v>20000</v>
      </c>
      <c r="F4" s="11"/>
      <c r="G4" s="12"/>
      <c r="H4" s="13">
        <f>ROUND(F4*E4,2)</f>
        <v>0</v>
      </c>
      <c r="I4" s="13">
        <f>ROUND(H4*G4+H4,2)</f>
        <v>0</v>
      </c>
      <c r="J4" s="14"/>
    </row>
    <row r="6" spans="1:12" ht="31.5" customHeight="1">
      <c r="A6" s="102" t="s">
        <v>41</v>
      </c>
      <c r="B6" s="102"/>
      <c r="C6" s="102"/>
      <c r="D6" s="102"/>
      <c r="E6" s="102"/>
      <c r="F6" s="102"/>
      <c r="G6" s="102"/>
      <c r="H6" s="102"/>
      <c r="I6" s="102"/>
      <c r="J6" s="102"/>
      <c r="K6" s="62"/>
      <c r="L6" s="62"/>
    </row>
    <row r="7" spans="1:12" ht="33" customHeight="1">
      <c r="A7" s="103" t="s">
        <v>42</v>
      </c>
      <c r="B7" s="103"/>
      <c r="C7" s="103"/>
      <c r="D7" s="103"/>
      <c r="E7" s="103"/>
      <c r="F7" s="103"/>
      <c r="G7" s="103"/>
      <c r="H7" s="103"/>
      <c r="I7" s="103"/>
      <c r="J7" s="103"/>
      <c r="K7" s="63"/>
      <c r="L7" s="63"/>
    </row>
    <row r="8" spans="1:12" ht="16.5" customHeight="1">
      <c r="A8" s="104" t="s">
        <v>43</v>
      </c>
      <c r="B8" s="104"/>
      <c r="C8" s="104"/>
      <c r="D8" s="104"/>
      <c r="E8" s="104"/>
      <c r="F8" s="104"/>
      <c r="G8" s="61"/>
      <c r="H8" s="61"/>
      <c r="I8" s="61"/>
      <c r="J8" s="61"/>
      <c r="K8" s="61"/>
      <c r="L8" s="61"/>
    </row>
    <row r="9" spans="1:12">
      <c r="A9" s="100" t="s">
        <v>44</v>
      </c>
      <c r="B9" s="100"/>
      <c r="C9" s="100"/>
      <c r="D9" s="100"/>
      <c r="E9" s="100"/>
      <c r="F9" s="100"/>
      <c r="G9" s="100"/>
      <c r="H9" s="100"/>
    </row>
    <row r="10" spans="1:12" ht="30.75" customHeight="1">
      <c r="A10" s="104" t="s">
        <v>45</v>
      </c>
      <c r="B10" s="104"/>
      <c r="C10" s="104"/>
      <c r="D10" s="104"/>
      <c r="E10" s="104"/>
      <c r="F10" s="104"/>
      <c r="G10" s="104"/>
      <c r="H10" s="104"/>
      <c r="I10" s="104"/>
      <c r="J10" s="104"/>
      <c r="K10" s="61"/>
      <c r="L10" s="61"/>
    </row>
    <row r="11" spans="1:12">
      <c r="A11" s="101" t="s">
        <v>112</v>
      </c>
      <c r="B11" s="101"/>
      <c r="C11" s="101"/>
      <c r="D11" s="101"/>
      <c r="E11" s="101"/>
      <c r="F11" s="101"/>
      <c r="G11" s="101"/>
      <c r="H11" s="101"/>
      <c r="I11" s="101"/>
      <c r="J11" s="101"/>
    </row>
  </sheetData>
  <mergeCells count="7">
    <mergeCell ref="A1:J1"/>
    <mergeCell ref="A9:H9"/>
    <mergeCell ref="A11:J11"/>
    <mergeCell ref="A6:J6"/>
    <mergeCell ref="A7:J7"/>
    <mergeCell ref="A8:F8"/>
    <mergeCell ref="A10:J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>
      <selection activeCell="H20" sqref="H20"/>
    </sheetView>
  </sheetViews>
  <sheetFormatPr defaultRowHeight="16.5"/>
  <cols>
    <col min="1" max="1" width="3.28515625" style="3" bestFit="1" customWidth="1"/>
    <col min="2" max="2" width="15.7109375" style="3" customWidth="1"/>
    <col min="3" max="3" width="22.85546875" style="3" customWidth="1"/>
    <col min="4" max="4" width="14.5703125" style="3" customWidth="1"/>
    <col min="5" max="6" width="11.7109375" style="3" customWidth="1"/>
    <col min="7" max="7" width="17.7109375" style="3" customWidth="1"/>
    <col min="8" max="8" width="6" style="3" customWidth="1"/>
    <col min="9" max="9" width="20.28515625" style="3" customWidth="1"/>
    <col min="10" max="10" width="19.42578125" style="3" customWidth="1"/>
    <col min="11" max="11" width="34.140625" style="3" customWidth="1"/>
    <col min="12" max="16384" width="9.140625" style="3"/>
  </cols>
  <sheetData>
    <row r="1" spans="1:1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5" ht="49.5">
      <c r="A2" s="25" t="s">
        <v>0</v>
      </c>
      <c r="B2" s="25" t="s">
        <v>4</v>
      </c>
      <c r="C2" s="25" t="s">
        <v>1</v>
      </c>
      <c r="D2" s="25" t="s">
        <v>2</v>
      </c>
      <c r="E2" s="25" t="s">
        <v>46</v>
      </c>
      <c r="F2" s="4" t="s">
        <v>124</v>
      </c>
      <c r="G2" s="25" t="s">
        <v>116</v>
      </c>
      <c r="H2" s="25" t="s">
        <v>5</v>
      </c>
      <c r="I2" s="4" t="s">
        <v>113</v>
      </c>
      <c r="J2" s="25" t="s">
        <v>7</v>
      </c>
      <c r="K2" s="26" t="s">
        <v>6</v>
      </c>
    </row>
    <row r="3" spans="1:15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7">
        <v>7</v>
      </c>
      <c r="H3" s="27">
        <v>8</v>
      </c>
      <c r="I3" s="6" t="s">
        <v>125</v>
      </c>
      <c r="J3" s="6" t="s">
        <v>126</v>
      </c>
      <c r="K3" s="26">
        <v>11</v>
      </c>
    </row>
    <row r="4" spans="1:15" ht="33">
      <c r="A4" s="35">
        <v>1</v>
      </c>
      <c r="B4" s="18" t="s">
        <v>49</v>
      </c>
      <c r="C4" s="19" t="s">
        <v>50</v>
      </c>
      <c r="D4" s="19" t="s">
        <v>52</v>
      </c>
      <c r="E4" s="75">
        <f>25*12*6</f>
        <v>1800</v>
      </c>
      <c r="F4" s="76"/>
      <c r="G4" s="36"/>
      <c r="H4" s="37"/>
      <c r="I4" s="38">
        <f>ROUND(F4*G4,2)</f>
        <v>0</v>
      </c>
      <c r="J4" s="38">
        <f>ROUND(I4*H4+I4,2)</f>
        <v>0</v>
      </c>
      <c r="K4" s="39"/>
    </row>
    <row r="5" spans="1:15" ht="33">
      <c r="A5" s="35">
        <v>2</v>
      </c>
      <c r="B5" s="32" t="s">
        <v>49</v>
      </c>
      <c r="C5" s="33" t="s">
        <v>51</v>
      </c>
      <c r="D5" s="33" t="s">
        <v>53</v>
      </c>
      <c r="E5" s="79">
        <f>30*12*6</f>
        <v>2160</v>
      </c>
      <c r="F5" s="76"/>
      <c r="G5" s="36"/>
      <c r="H5" s="37"/>
      <c r="I5" s="38">
        <f>ROUND(F5*G5,2)</f>
        <v>0</v>
      </c>
      <c r="J5" s="38">
        <f>ROUND(I5*H5+I5,2)</f>
        <v>0</v>
      </c>
      <c r="K5" s="39"/>
    </row>
    <row r="6" spans="1:15">
      <c r="A6" s="106" t="s">
        <v>54</v>
      </c>
      <c r="B6" s="107"/>
      <c r="C6" s="107"/>
      <c r="D6" s="107"/>
      <c r="E6" s="107"/>
      <c r="F6" s="107"/>
      <c r="G6" s="107"/>
      <c r="H6" s="107"/>
      <c r="I6" s="108"/>
      <c r="J6" s="40">
        <f>SUM(J4:J5)</f>
        <v>0</v>
      </c>
      <c r="K6" s="41"/>
      <c r="L6" s="42"/>
    </row>
    <row r="7" spans="1:15">
      <c r="A7" s="109" t="s">
        <v>119</v>
      </c>
      <c r="B7" s="109"/>
      <c r="C7" s="109"/>
      <c r="K7" s="42"/>
    </row>
    <row r="8" spans="1:15" ht="16.5" customHeight="1">
      <c r="A8" s="110" t="s">
        <v>55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67"/>
      <c r="M8" s="67"/>
    </row>
    <row r="9" spans="1:15" ht="16.5" customHeight="1">
      <c r="A9" s="111" t="s">
        <v>56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64"/>
      <c r="M9" s="64"/>
      <c r="N9" s="64"/>
      <c r="O9" s="64"/>
    </row>
    <row r="10" spans="1:15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64"/>
      <c r="M10" s="64"/>
      <c r="N10" s="64"/>
      <c r="O10" s="64"/>
    </row>
    <row r="11" spans="1:15" ht="16.5" customHeight="1">
      <c r="A11" s="105" t="s">
        <v>57</v>
      </c>
      <c r="B11" s="105"/>
      <c r="C11" s="105"/>
      <c r="D11" s="105"/>
      <c r="E11" s="105"/>
      <c r="F11" s="105"/>
      <c r="G11" s="105"/>
      <c r="H11" s="105"/>
      <c r="I11" s="105"/>
      <c r="J11" s="105"/>
      <c r="K11" s="65"/>
      <c r="L11" s="65"/>
      <c r="M11" s="65"/>
    </row>
  </sheetData>
  <mergeCells count="6">
    <mergeCell ref="A11:J11"/>
    <mergeCell ref="A1:K1"/>
    <mergeCell ref="A6:I6"/>
    <mergeCell ref="A7:C7"/>
    <mergeCell ref="A8:K8"/>
    <mergeCell ref="A9:K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workbookViewId="0">
      <selection activeCell="C17" sqref="C17"/>
    </sheetView>
  </sheetViews>
  <sheetFormatPr defaultRowHeight="16.5"/>
  <cols>
    <col min="1" max="1" width="3.5703125" style="3" customWidth="1"/>
    <col min="2" max="2" width="22" style="3" bestFit="1" customWidth="1"/>
    <col min="3" max="3" width="19.7109375" style="3" customWidth="1"/>
    <col min="4" max="4" width="13.42578125" style="3" customWidth="1"/>
    <col min="5" max="6" width="12.85546875" style="3" customWidth="1"/>
    <col min="7" max="7" width="15.5703125" style="3" customWidth="1"/>
    <col min="8" max="8" width="9.140625" style="3"/>
    <col min="9" max="9" width="16.42578125" style="3" customWidth="1"/>
    <col min="10" max="10" width="20.140625" style="3" customWidth="1"/>
    <col min="11" max="11" width="33.42578125" style="3" customWidth="1"/>
    <col min="12" max="16384" width="9.140625" style="3"/>
  </cols>
  <sheetData>
    <row r="1" spans="1:15">
      <c r="A1" s="89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1"/>
    </row>
    <row r="2" spans="1:15" ht="49.5">
      <c r="A2" s="4" t="s">
        <v>0</v>
      </c>
      <c r="B2" s="4" t="s">
        <v>4</v>
      </c>
      <c r="C2" s="4" t="s">
        <v>1</v>
      </c>
      <c r="D2" s="4" t="s">
        <v>2</v>
      </c>
      <c r="E2" s="4" t="s">
        <v>27</v>
      </c>
      <c r="F2" s="4" t="s">
        <v>124</v>
      </c>
      <c r="G2" s="4" t="s">
        <v>122</v>
      </c>
      <c r="H2" s="4" t="s">
        <v>5</v>
      </c>
      <c r="I2" s="4" t="s">
        <v>113</v>
      </c>
      <c r="J2" s="4" t="s">
        <v>7</v>
      </c>
      <c r="K2" s="5" t="s">
        <v>6</v>
      </c>
    </row>
    <row r="3" spans="1:1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 t="s">
        <v>125</v>
      </c>
      <c r="J3" s="6" t="s">
        <v>126</v>
      </c>
      <c r="K3" s="5">
        <v>11</v>
      </c>
    </row>
    <row r="4" spans="1:15" ht="33">
      <c r="A4" s="7">
        <v>1</v>
      </c>
      <c r="B4" s="43" t="s">
        <v>59</v>
      </c>
      <c r="C4" s="22" t="s">
        <v>60</v>
      </c>
      <c r="D4" s="44" t="s">
        <v>63</v>
      </c>
      <c r="E4" s="45">
        <v>660</v>
      </c>
      <c r="F4" s="72"/>
      <c r="G4" s="11"/>
      <c r="H4" s="12"/>
      <c r="I4" s="13">
        <f>ROUND(F4*G4,2)</f>
        <v>0</v>
      </c>
      <c r="J4" s="13">
        <f>ROUND(I4*H4+I4,2)</f>
        <v>0</v>
      </c>
      <c r="K4" s="14"/>
    </row>
    <row r="5" spans="1:15" ht="33">
      <c r="A5" s="7">
        <v>2</v>
      </c>
      <c r="B5" s="43" t="s">
        <v>59</v>
      </c>
      <c r="C5" s="22" t="s">
        <v>61</v>
      </c>
      <c r="D5" s="44" t="s">
        <v>64</v>
      </c>
      <c r="E5" s="46">
        <v>900</v>
      </c>
      <c r="F5" s="46"/>
      <c r="G5" s="11"/>
      <c r="H5" s="12"/>
      <c r="I5" s="13">
        <f t="shared" ref="I5:I9" si="0">ROUND(F5*G5,2)</f>
        <v>0</v>
      </c>
      <c r="J5" s="13">
        <f t="shared" ref="J5:J9" si="1">ROUND(I5*H5+I5,2)</f>
        <v>0</v>
      </c>
      <c r="K5" s="14"/>
    </row>
    <row r="6" spans="1:15" ht="33">
      <c r="A6" s="7">
        <v>3</v>
      </c>
      <c r="B6" s="43" t="s">
        <v>59</v>
      </c>
      <c r="C6" s="22" t="s">
        <v>62</v>
      </c>
      <c r="D6" s="44" t="s">
        <v>65</v>
      </c>
      <c r="E6" s="46">
        <v>430</v>
      </c>
      <c r="F6" s="46"/>
      <c r="G6" s="11"/>
      <c r="H6" s="12"/>
      <c r="I6" s="13">
        <f t="shared" si="0"/>
        <v>0</v>
      </c>
      <c r="J6" s="13">
        <f t="shared" si="1"/>
        <v>0</v>
      </c>
      <c r="K6" s="14"/>
    </row>
    <row r="7" spans="1:15" ht="33">
      <c r="A7" s="7">
        <v>4</v>
      </c>
      <c r="B7" s="43" t="s">
        <v>59</v>
      </c>
      <c r="C7" s="22" t="s">
        <v>60</v>
      </c>
      <c r="D7" s="44" t="s">
        <v>66</v>
      </c>
      <c r="E7" s="46">
        <v>480</v>
      </c>
      <c r="F7" s="46"/>
      <c r="G7" s="11"/>
      <c r="H7" s="12"/>
      <c r="I7" s="13">
        <f t="shared" si="0"/>
        <v>0</v>
      </c>
      <c r="J7" s="13">
        <f t="shared" si="1"/>
        <v>0</v>
      </c>
      <c r="K7" s="14"/>
    </row>
    <row r="8" spans="1:15" ht="33">
      <c r="A8" s="7">
        <v>5</v>
      </c>
      <c r="B8" s="43" t="s">
        <v>59</v>
      </c>
      <c r="C8" s="22" t="s">
        <v>61</v>
      </c>
      <c r="D8" s="44" t="s">
        <v>67</v>
      </c>
      <c r="E8" s="46">
        <v>300</v>
      </c>
      <c r="F8" s="46"/>
      <c r="G8" s="11"/>
      <c r="H8" s="12"/>
      <c r="I8" s="13">
        <f t="shared" si="0"/>
        <v>0</v>
      </c>
      <c r="J8" s="13">
        <f t="shared" si="1"/>
        <v>0</v>
      </c>
      <c r="K8" s="14"/>
    </row>
    <row r="9" spans="1:15" ht="33">
      <c r="A9" s="47">
        <v>6</v>
      </c>
      <c r="B9" s="48" t="s">
        <v>59</v>
      </c>
      <c r="C9" s="49" t="s">
        <v>61</v>
      </c>
      <c r="D9" s="50" t="s">
        <v>68</v>
      </c>
      <c r="E9" s="51">
        <v>300</v>
      </c>
      <c r="F9" s="51"/>
      <c r="G9" s="36"/>
      <c r="H9" s="37"/>
      <c r="I9" s="13">
        <f t="shared" si="0"/>
        <v>0</v>
      </c>
      <c r="J9" s="13">
        <f t="shared" si="1"/>
        <v>0</v>
      </c>
      <c r="K9" s="14"/>
    </row>
    <row r="10" spans="1:15">
      <c r="A10" s="106" t="s">
        <v>54</v>
      </c>
      <c r="B10" s="107"/>
      <c r="C10" s="107"/>
      <c r="D10" s="107"/>
      <c r="E10" s="107"/>
      <c r="F10" s="107"/>
      <c r="G10" s="107"/>
      <c r="H10" s="107"/>
      <c r="I10" s="108"/>
      <c r="J10" s="40">
        <f>SUM(J4:J9)</f>
        <v>0</v>
      </c>
    </row>
    <row r="11" spans="1:15">
      <c r="A11" s="109" t="s">
        <v>119</v>
      </c>
      <c r="B11" s="109"/>
      <c r="C11" s="109"/>
    </row>
    <row r="12" spans="1:15" ht="16.5" customHeight="1">
      <c r="A12" s="110" t="s">
        <v>69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67"/>
      <c r="M12" s="67"/>
    </row>
    <row r="13" spans="1:15" ht="16.5" customHeight="1">
      <c r="A13" s="111" t="s">
        <v>70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64"/>
      <c r="M13" s="64"/>
      <c r="N13" s="64"/>
      <c r="O13" s="64"/>
    </row>
    <row r="14" spans="1:15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64"/>
      <c r="M14" s="64"/>
      <c r="N14" s="64"/>
      <c r="O14" s="64"/>
    </row>
    <row r="15" spans="1:15" ht="16.5" customHeight="1">
      <c r="A15" s="95" t="s">
        <v>71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60"/>
      <c r="M15" s="60"/>
    </row>
  </sheetData>
  <mergeCells count="6">
    <mergeCell ref="A15:K15"/>
    <mergeCell ref="A1:K1"/>
    <mergeCell ref="A10:I10"/>
    <mergeCell ref="A11:C11"/>
    <mergeCell ref="A12:K12"/>
    <mergeCell ref="A13:K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workbookViewId="0">
      <selection activeCell="B13" sqref="B13"/>
    </sheetView>
  </sheetViews>
  <sheetFormatPr defaultRowHeight="16.5"/>
  <cols>
    <col min="1" max="1" width="3.28515625" style="3" bestFit="1" customWidth="1"/>
    <col min="2" max="2" width="18.7109375" style="3" customWidth="1"/>
    <col min="3" max="3" width="15.7109375" style="3" customWidth="1"/>
    <col min="4" max="4" width="9.140625" style="3"/>
    <col min="5" max="5" width="14" style="3" customWidth="1"/>
    <col min="6" max="6" width="15" style="3" customWidth="1"/>
    <col min="7" max="7" width="9.140625" style="3"/>
    <col min="8" max="8" width="17.7109375" style="3" customWidth="1"/>
    <col min="9" max="9" width="22.85546875" style="3" customWidth="1"/>
    <col min="10" max="10" width="35.140625" style="3" customWidth="1"/>
    <col min="11" max="16384" width="9.140625" style="3"/>
  </cols>
  <sheetData>
    <row r="1" spans="1:14">
      <c r="A1" s="97" t="s">
        <v>79</v>
      </c>
      <c r="B1" s="98"/>
      <c r="C1" s="98"/>
      <c r="D1" s="98"/>
      <c r="E1" s="98"/>
      <c r="F1" s="98"/>
      <c r="G1" s="98"/>
      <c r="H1" s="98"/>
      <c r="I1" s="98"/>
      <c r="J1" s="99"/>
    </row>
    <row r="2" spans="1:14" ht="49.5">
      <c r="A2" s="25" t="s">
        <v>0</v>
      </c>
      <c r="B2" s="25" t="s">
        <v>4</v>
      </c>
      <c r="C2" s="25" t="s">
        <v>1</v>
      </c>
      <c r="D2" s="25" t="s">
        <v>2</v>
      </c>
      <c r="E2" s="25" t="s">
        <v>40</v>
      </c>
      <c r="F2" s="25" t="s">
        <v>3</v>
      </c>
      <c r="G2" s="25" t="s">
        <v>5</v>
      </c>
      <c r="H2" s="4" t="s">
        <v>113</v>
      </c>
      <c r="I2" s="25" t="s">
        <v>7</v>
      </c>
      <c r="J2" s="26" t="s">
        <v>6</v>
      </c>
    </row>
    <row r="3" spans="1:14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7">
        <v>7</v>
      </c>
      <c r="H3" s="6" t="s">
        <v>114</v>
      </c>
      <c r="I3" s="6" t="s">
        <v>115</v>
      </c>
      <c r="J3" s="26">
        <v>10</v>
      </c>
    </row>
    <row r="4" spans="1:14" ht="49.5">
      <c r="A4" s="28">
        <v>1</v>
      </c>
      <c r="B4" s="18" t="s">
        <v>73</v>
      </c>
      <c r="C4" s="29" t="s">
        <v>74</v>
      </c>
      <c r="D4" s="29" t="s">
        <v>72</v>
      </c>
      <c r="E4" s="52">
        <v>1800</v>
      </c>
      <c r="F4" s="11"/>
      <c r="G4" s="12"/>
      <c r="H4" s="13">
        <f>ROUND(F4*E4,2)</f>
        <v>0</v>
      </c>
      <c r="I4" s="13">
        <f>ROUND(H4*G4+H4,2)</f>
        <v>0</v>
      </c>
      <c r="J4" s="14"/>
    </row>
    <row r="6" spans="1:14">
      <c r="A6" s="112" t="s">
        <v>75</v>
      </c>
      <c r="B6" s="112"/>
      <c r="C6" s="112"/>
      <c r="D6" s="112"/>
      <c r="E6" s="112"/>
      <c r="F6" s="112"/>
      <c r="G6" s="112"/>
      <c r="H6" s="112"/>
    </row>
    <row r="7" spans="1:14">
      <c r="A7" s="112" t="s">
        <v>76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4" ht="15" customHeight="1">
      <c r="A8" s="104" t="s">
        <v>77</v>
      </c>
      <c r="B8" s="104"/>
      <c r="C8" s="104"/>
      <c r="D8" s="104"/>
      <c r="E8" s="104"/>
      <c r="F8" s="104"/>
      <c r="G8" s="104"/>
      <c r="H8" s="104"/>
      <c r="I8" s="104"/>
      <c r="J8" s="61"/>
      <c r="K8" s="61"/>
      <c r="L8" s="61"/>
      <c r="M8" s="61"/>
      <c r="N8" s="61"/>
    </row>
    <row r="9" spans="1:14">
      <c r="A9" s="101" t="s">
        <v>78</v>
      </c>
      <c r="B9" s="101"/>
      <c r="C9" s="101"/>
      <c r="D9" s="101"/>
      <c r="E9" s="101"/>
      <c r="F9" s="101"/>
      <c r="G9" s="101"/>
      <c r="H9" s="101"/>
    </row>
  </sheetData>
  <mergeCells count="5">
    <mergeCell ref="A1:J1"/>
    <mergeCell ref="A7:J7"/>
    <mergeCell ref="A9:H9"/>
    <mergeCell ref="A8:I8"/>
    <mergeCell ref="A6:H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showGridLines="0" workbookViewId="0">
      <selection activeCell="E22" sqref="E22"/>
    </sheetView>
  </sheetViews>
  <sheetFormatPr defaultRowHeight="16.5"/>
  <cols>
    <col min="1" max="1" width="3.140625" style="3" customWidth="1"/>
    <col min="2" max="2" width="16.7109375" style="3" customWidth="1"/>
    <col min="3" max="3" width="15" style="3" customWidth="1"/>
    <col min="4" max="4" width="11.5703125" style="3" customWidth="1"/>
    <col min="5" max="6" width="15.85546875" style="3" customWidth="1"/>
    <col min="7" max="7" width="15.42578125" style="3" customWidth="1"/>
    <col min="8" max="8" width="9.140625" style="3"/>
    <col min="9" max="9" width="16.140625" style="3" customWidth="1"/>
    <col min="10" max="10" width="19" style="3" customWidth="1"/>
    <col min="11" max="11" width="34.42578125" style="3" customWidth="1"/>
    <col min="12" max="16384" width="9.140625" style="3"/>
  </cols>
  <sheetData>
    <row r="1" spans="1:13">
      <c r="A1" s="82" t="s">
        <v>80</v>
      </c>
      <c r="B1" s="83"/>
      <c r="C1" s="83"/>
      <c r="D1" s="83"/>
      <c r="E1" s="83"/>
      <c r="F1" s="83"/>
      <c r="G1" s="83"/>
      <c r="H1" s="83"/>
      <c r="I1" s="83"/>
      <c r="J1" s="83"/>
      <c r="K1" s="84"/>
    </row>
    <row r="2" spans="1:13" ht="66">
      <c r="A2" s="4" t="s">
        <v>0</v>
      </c>
      <c r="B2" s="4" t="s">
        <v>4</v>
      </c>
      <c r="C2" s="4" t="s">
        <v>1</v>
      </c>
      <c r="D2" s="4" t="s">
        <v>2</v>
      </c>
      <c r="E2" s="4" t="s">
        <v>8</v>
      </c>
      <c r="F2" s="4" t="s">
        <v>124</v>
      </c>
      <c r="G2" s="4" t="s">
        <v>122</v>
      </c>
      <c r="H2" s="4" t="s">
        <v>5</v>
      </c>
      <c r="I2" s="4" t="s">
        <v>113</v>
      </c>
      <c r="J2" s="4" t="s">
        <v>7</v>
      </c>
      <c r="K2" s="5" t="s">
        <v>6</v>
      </c>
    </row>
    <row r="3" spans="1:1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 t="s">
        <v>125</v>
      </c>
      <c r="J3" s="6" t="s">
        <v>126</v>
      </c>
      <c r="K3" s="5">
        <v>11</v>
      </c>
    </row>
    <row r="4" spans="1:13" ht="26.25" customHeight="1">
      <c r="A4" s="7">
        <v>1</v>
      </c>
      <c r="B4" s="18" t="s">
        <v>81</v>
      </c>
      <c r="C4" s="18" t="s">
        <v>82</v>
      </c>
      <c r="D4" s="29" t="s">
        <v>35</v>
      </c>
      <c r="E4" s="30">
        <v>225</v>
      </c>
      <c r="F4" s="73"/>
      <c r="G4" s="11"/>
      <c r="H4" s="12"/>
      <c r="I4" s="13">
        <f>ROUND(F4*G4,2)</f>
        <v>0</v>
      </c>
      <c r="J4" s="13">
        <f>ROUND(I4*H4+I4,2)</f>
        <v>0</v>
      </c>
      <c r="K4" s="14"/>
    </row>
    <row r="5" spans="1:13">
      <c r="A5" s="87" t="s">
        <v>117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3">
      <c r="A6" s="86" t="s">
        <v>14</v>
      </c>
      <c r="B6" s="86"/>
      <c r="C6" s="86"/>
      <c r="D6" s="86"/>
      <c r="E6" s="86"/>
      <c r="F6" s="86"/>
      <c r="G6" s="86"/>
      <c r="H6" s="86"/>
      <c r="I6" s="86"/>
      <c r="J6" s="16"/>
      <c r="K6" s="16"/>
      <c r="L6" s="16"/>
      <c r="M6" s="16"/>
    </row>
    <row r="7" spans="1:13" ht="16.5" customHeight="1">
      <c r="A7" s="88" t="s">
        <v>15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58"/>
      <c r="M7" s="58"/>
    </row>
  </sheetData>
  <mergeCells count="4">
    <mergeCell ref="A1:K1"/>
    <mergeCell ref="A5:K5"/>
    <mergeCell ref="A6:I6"/>
    <mergeCell ref="A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zadanie 1</vt:lpstr>
      <vt:lpstr>zadanie 2</vt:lpstr>
      <vt:lpstr>zadanie 3</vt:lpstr>
      <vt:lpstr>zadanie 4</vt:lpstr>
      <vt:lpstr>zadanie 5</vt:lpstr>
      <vt:lpstr>zadanie 6</vt:lpstr>
      <vt:lpstr>zadanie 7</vt:lpstr>
      <vt:lpstr>zadanie 8</vt:lpstr>
      <vt:lpstr>zadanie 9</vt:lpstr>
      <vt:lpstr>zadanie 10</vt:lpstr>
      <vt:lpstr>zadanie 11</vt:lpstr>
      <vt:lpstr>zadanie 12</vt:lpstr>
      <vt:lpstr>zadanie 13</vt:lpstr>
      <vt:lpstr>zadanie 14</vt:lpstr>
      <vt:lpstr>zadanie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Chowańska</dc:creator>
  <cp:lastModifiedBy>Agnieszka Chowańska</cp:lastModifiedBy>
  <dcterms:created xsi:type="dcterms:W3CDTF">2022-11-29T08:08:54Z</dcterms:created>
  <dcterms:modified xsi:type="dcterms:W3CDTF">2023-02-24T12:54:21Z</dcterms:modified>
</cp:coreProperties>
</file>