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84" tabRatio="850" activeTab="8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</sheets>
  <definedNames/>
  <calcPr fullCalcOnLoad="1"/>
</workbook>
</file>

<file path=xl/sharedStrings.xml><?xml version="1.0" encoding="utf-8"?>
<sst xmlns="http://schemas.openxmlformats.org/spreadsheetml/2006/main" count="499" uniqueCount="126">
  <si>
    <t>Lp.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</si>
  <si>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</si>
  <si>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</si>
  <si>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</si>
  <si>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</si>
  <si>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</si>
  <si>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</si>
  <si>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</si>
  <si>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</si>
  <si>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1.</t>
  </si>
  <si>
    <t>szt.</t>
  </si>
  <si>
    <t>RAZEM</t>
  </si>
  <si>
    <t>Nazwa asortymentu wraz z normą jakości</t>
  </si>
  <si>
    <t>* podane ilości stanowią wielkość szacunkową</t>
  </si>
  <si>
    <t xml:space="preserve">Skład produktów powinien być zgodny z Rozporządzeniem Ministra Zdrowia z dnia 26 lipca 2016r - w sprawie grup środków </t>
  </si>
  <si>
    <t>spożywczych przeznaczonych do sprzedaży dzieciom i młodzieży w jednostkach systemu oświaty oraz wymagań jakie muszą</t>
  </si>
  <si>
    <t>spełniać środki spożywcze w ramach żywienia zbiorowego dzieci i młodzieży w tych jednostkach (Dz. U. z 2016 poz 1154)</t>
  </si>
  <si>
    <t>……………………………………………………………….</t>
  </si>
  <si>
    <t>data i podpis osoby upoważnionej do reprezentowania dostawcy</t>
  </si>
  <si>
    <t>Zamowienie podstawowe</t>
  </si>
  <si>
    <t>zamówienie prawo opcji</t>
  </si>
  <si>
    <t>ilość - prawo opcji</t>
  </si>
  <si>
    <t>WARTOŚĆ NETTO (ZAMÓWIENIE PODSTAWOWE +PRAWO OPCJI)</t>
  </si>
  <si>
    <t>VAT             (ZAMÓWIENIE PODSTAWOWE +PRAWO OPCJI)</t>
  </si>
  <si>
    <t>WARTOŚĆ BRUTTO (ZAMÓWIENIE PODSTAWOWE +PRAWO OPCJI)</t>
  </si>
  <si>
    <t>Orientacyjne zapotrzebowanie podstawowe 
w okresie 12 m-cy</t>
  </si>
  <si>
    <t>woda n/g 0,33 l szklana butelka</t>
  </si>
  <si>
    <t>woda gazowana 0,33 l szklana butelka</t>
  </si>
  <si>
    <t>szt</t>
  </si>
  <si>
    <t>woda gazowana 0,5 l ( PET)</t>
  </si>
  <si>
    <t>woda n/g 0,5 l (PET)</t>
  </si>
  <si>
    <t>PIWO</t>
  </si>
  <si>
    <t>za szt</t>
  </si>
  <si>
    <t>woda źródlana do dystrybutorów 18,9 l + dwa dystrybutory</t>
  </si>
  <si>
    <t>Akohole do minibarków</t>
  </si>
  <si>
    <t>Część nr      8    napoje alkoholowe</t>
  </si>
  <si>
    <t>Część nr   7       napoje alkoholowe</t>
  </si>
  <si>
    <t>Część nr     6     napoje alkoholowe</t>
  </si>
  <si>
    <t>Część nr    5      napoje alkoholowe</t>
  </si>
  <si>
    <t>Część nr      4    napoje alkoholowe</t>
  </si>
  <si>
    <t>Część nr    2  napoje zimne</t>
  </si>
  <si>
    <t>Część nr 1     napoje zimne</t>
  </si>
  <si>
    <t>*** Równoważność oznacza mozliwośc zaoferowania produktów o innych znakach towarowych, patentach lub pochodzeniu, natomiast o takich samych właściwościach wymaganych przez Zamawiającego</t>
  </si>
  <si>
    <t>fanta lub równoważna puszka 0,33l</t>
  </si>
  <si>
    <t>coca cola lub rownoważna puszka 0,2l</t>
  </si>
  <si>
    <t>sprite lub rownoważny PUSZKA 0,33l</t>
  </si>
  <si>
    <t>** Wykonawca na czas obowiązywania Umowy nieodpłatnie udostępni Zamawiającemu lodówki do przechowywania napoi szt. 2 oraz pojemniki szklane do serwowania zimnych napoi w ilości nie mniejszej niż 400  szt. Udostępniony sprzęt będzie nieodpłatnie serwisowany a w razie konieczności naprawy wymieniany na koszt Wykonawcy.</t>
  </si>
  <si>
    <t>Część nr 3 napoje zimne</t>
  </si>
  <si>
    <t>** Wykonawca na czas obowiązywania Umowy nieodpłatnie udostepni Zamawiającemu instalacje do rozlewu piw KEG 20,30, 50 l oraz zapewni nieodpłatny serwis i przeglady udostępnionego sprzętu barowego a także dostarczy pojemniki szklane (pokale do serwowania piwa o pojemności 0,33l  i 0,5 l w ilości po 300 szt. każdego rodzaju a także jeden rollbar z kolumną 2-kranikową. Udpostepniony sprzęt oraz instalacja do rozlewu piwabędzie co najmniej raz w miesiącu nieodpłatnie serwisowana a w razie konieczności naprawy wymieniany na koszt Wykonawcy.</t>
  </si>
  <si>
    <t>CYDR jabłkowy 0,5l z Winnicy Anna lub rownoważny</t>
  </si>
  <si>
    <t>Woda nachmielona z Browaru NEPOMUCEN lub równoważna</t>
  </si>
  <si>
    <t>CAMPARI lub równoważna 700 ml</t>
  </si>
  <si>
    <t>Aperol 11%  lub równoważna 1 l</t>
  </si>
  <si>
    <t>Jamenson Whisky   lub równoważna 40% 700 ml</t>
  </si>
  <si>
    <t>Jagermeister likier ziołowy 35%  lub równoważny  700 ml</t>
  </si>
  <si>
    <t>Chivas Regal szkocka Whisky mieszana 12-letnia  lub równoważna 700 ml</t>
  </si>
  <si>
    <t>grzaniec galicyjski   lub równoważny 1 l</t>
  </si>
  <si>
    <t>WINO - Wina lokalne m.in. z Winnicy Anna poj 0,75l lub równoważne</t>
  </si>
  <si>
    <t>** Równoważność oznacza mozliwośc zaoferowania produktów o innych znakach towarowych, patentach lub pochodzeniu, natomiast o takich samych właściwościach wymaganych przez Zamawiającego</t>
  </si>
  <si>
    <t>** Wykonawca na czas obowiązywania Umowy nieodpłatnie udostępni Zamawiającemu dwa dystrybutory do rozlewania wody  oraz  pojemniki szklane do serwowania wody w ilości nie mniejszej niż 200 szt. Udostępniony sprzęt będzie nieodpłatnie serwisowany a w razie konieczności naprawy wymieniany na koszt Wykonawcy.</t>
  </si>
  <si>
    <t>Butelki szklane</t>
  </si>
  <si>
    <t xml:space="preserve">butelki szklane </t>
  </si>
  <si>
    <t>Asortyment butelki szklane o poj. 0,25l- butelki zwrotne (ZW).</t>
  </si>
  <si>
    <t>Butelki szklane, bezzwrotne.</t>
  </si>
  <si>
    <t>Butelki szklane o poj. 0,75l</t>
  </si>
  <si>
    <t xml:space="preserve">Butelki szklane - butelki bezzwrotne (BZW) </t>
  </si>
  <si>
    <t>Butelki szklane - butelki bezzwrotne (BZW)</t>
  </si>
  <si>
    <t>PIWO LOKALNE NEPOMUCEN  lub równoważne</t>
  </si>
  <si>
    <t xml:space="preserve">Żywiec białe butelkowane, butelka szklana zwrotna 500ml  lub równoważne </t>
  </si>
  <si>
    <t>Żywiec białe 0,0% butelkowane, butelka szklana zwrotna 500ml lub równoważne</t>
  </si>
  <si>
    <t>Żywiec butelkowane, butelka  szklana zwrotna 500ml lub równoważne</t>
  </si>
  <si>
    <t>Żywiec 0,0%  butelkowane, butelka szklana zwrotna 500ml lub równoważne</t>
  </si>
  <si>
    <t xml:space="preserve">Warka radler 0,0% butelkowane, butelka szklana zwrotna 500ml lub równoważne </t>
  </si>
  <si>
    <t>Paulaner butelkowane, butelka bezzwrotna 500ml lub równoważne</t>
  </si>
  <si>
    <t>Żywiec lany lub równoważne KEG 30l EPAL</t>
  </si>
  <si>
    <t>Żywiec biały lany lub równoważne keg 20 EPAL</t>
  </si>
  <si>
    <t>Butelka szklana bezzwrotna 500 ml</t>
  </si>
  <si>
    <t>Wódka Absolut 40 %  lub równoważna</t>
  </si>
  <si>
    <t xml:space="preserve">Wódka finlandia 40%   lub równoważna </t>
  </si>
  <si>
    <t>litry</t>
  </si>
  <si>
    <t xml:space="preserve">Jack Daniel"s Whisky   lub równoważna 40% </t>
  </si>
  <si>
    <t>Ballantine"s   whisky  lub równoważna</t>
  </si>
  <si>
    <t>Wódka luksusowa  lub równoważna</t>
  </si>
  <si>
    <t xml:space="preserve">Wódka wyborowa  lub równoważna </t>
  </si>
  <si>
    <t xml:space="preserve">Wódka AMUNDSEN  lub równoważna </t>
  </si>
  <si>
    <t>miód pitny piastowski  lub równoważny</t>
  </si>
  <si>
    <t>JIM BEAM whisky 40% lub równoważny</t>
  </si>
  <si>
    <t xml:space="preserve">Johnnie Walker Red Label Szkocka whisky 40%  lub równoważna </t>
  </si>
  <si>
    <t xml:space="preserve">Johnnie Walker BLACK Label Szkocka whisky 40%   lub równoważna </t>
  </si>
  <si>
    <t xml:space="preserve">BACARDI RUM  lub równoważny </t>
  </si>
  <si>
    <t>Wino czerwone, butelka szklana 0,75l</t>
  </si>
  <si>
    <t>Wino musujace, butelka szklana 0,75l</t>
  </si>
  <si>
    <t>Wino różowe, butelka szklana 0,75l</t>
  </si>
  <si>
    <t>wino białe, butelka szklana 0,75l</t>
  </si>
  <si>
    <t>Wino białe, butelka szklana 187ml</t>
  </si>
  <si>
    <t>Wino czerwone, butelka szklana 187ml</t>
  </si>
  <si>
    <t xml:space="preserve">Wódka czysta biała lubelska, żubrówka 100 ml lub równoważna </t>
  </si>
  <si>
    <t xml:space="preserve">Wódka smakowa  lubelska, żubrówka 100 ml lub rónoważna </t>
  </si>
  <si>
    <t>COCA COLA lub coca cola zero lub równoważna</t>
  </si>
  <si>
    <t>FANTA lub równoważna</t>
  </si>
  <si>
    <t>FUZETEA ( różne smaki) lub równoważna</t>
  </si>
  <si>
    <t>KINLEY ( różne smaki) lub równoważna</t>
  </si>
  <si>
    <t>SPRITE lub równoważna</t>
  </si>
  <si>
    <t xml:space="preserve">fanta orange lub równoważna. Opakowania: szklana butelka 0,25 l  </t>
  </si>
  <si>
    <t>fanta orange lub równoważna. Opakowania:  PET 0,5l</t>
  </si>
  <si>
    <t xml:space="preserve">Coca cola lub rownoważna. Opakowania: szklana butelka 0,25 l </t>
  </si>
  <si>
    <t>Coca cola lub równoważna, opakowanie PET 0,5l</t>
  </si>
  <si>
    <t>Coca cola lub równoważna, opakowanie PET 0,85l</t>
  </si>
  <si>
    <t>coca cola zero lub rownoważna. Opakowania: szklana butelka 0,25 l</t>
  </si>
  <si>
    <t>coca cola zero lub rownoważna. Opakowania: PET 0,5l</t>
  </si>
  <si>
    <t xml:space="preserve">Fuzetea lub rownoważna.  Opakowania: szklana butelka 0,25 l </t>
  </si>
  <si>
    <t>Fuzetea lub rownoważna.  Opakowania: PET 0,5l</t>
  </si>
  <si>
    <t>Kinley lub rownoważny.Opakowania: szklana butelka 0,25 l</t>
  </si>
  <si>
    <t xml:space="preserve">Sprite lub rownoważny. Opakowania: szklana butelka 0,25 l </t>
  </si>
  <si>
    <t>Sprite lub rownoważny. Opakowania: PET 0,5l</t>
  </si>
  <si>
    <t>Sprite lub rownoważny. Opakowania: PET 0,85l</t>
  </si>
  <si>
    <t>fanta zero lub równoważna. Opakowania:  PET 0,85</t>
  </si>
  <si>
    <t>SEAGRAM"S lub rózwnoważne</t>
  </si>
  <si>
    <t>TEQUILA  SIERRA lub rownoważne</t>
  </si>
  <si>
    <t>woda niegazowana butelka 5L PET</t>
  </si>
  <si>
    <t>Część nr 9 WODA</t>
  </si>
  <si>
    <t xml:space="preserve">Wódka J,A Baczewski Wódka 40%  lub równoważna </t>
  </si>
  <si>
    <t>Napój alkoholowy - drink, min 5% zawartości alkoholu, puszka 330 ml np. J.Daniel"s &amp; cola lub równoważne</t>
  </si>
  <si>
    <t>KROPLA BESKIDU lub równoważna</t>
  </si>
  <si>
    <t>Kropla DELICE lub równoważna, butelka szklana, bezzwrotna, pakowana w opakowanie bezzwrone 0,33l</t>
  </si>
  <si>
    <t>KROPLA BESKIDU lub równoważna, butelka szklana, bezzwrotna, pakowana w opakowanie bezzwrone 0,33l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</si>
</sst>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00\ &quot;zł&quot;"/>
  </numFmts>
  <fonts count="54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right" vertical="center"/>
    </xf>
    <xf numFmtId="9" fontId="0" fillId="33" borderId="10" xfId="54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right" vertical="center"/>
    </xf>
    <xf numFmtId="9" fontId="0" fillId="0" borderId="0" xfId="54" applyFont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right" vertical="center"/>
    </xf>
    <xf numFmtId="9" fontId="0" fillId="3" borderId="10" xfId="54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9" fontId="25" fillId="3" borderId="10" xfId="0" applyNumberFormat="1" applyFont="1" applyFill="1" applyBorder="1" applyAlignment="1">
      <alignment horizontal="center" vertical="center" wrapText="1"/>
    </xf>
    <xf numFmtId="175" fontId="25" fillId="3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9" fontId="3" fillId="33" borderId="11" xfId="54" applyNumberFormat="1" applyFont="1" applyFill="1" applyBorder="1" applyAlignment="1">
      <alignment horizontal="right" vertical="center"/>
    </xf>
    <xf numFmtId="175" fontId="3" fillId="33" borderId="1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75" fontId="25" fillId="3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right" vertical="center"/>
    </xf>
    <xf numFmtId="9" fontId="5" fillId="3" borderId="10" xfId="54" applyFont="1" applyFill="1" applyBorder="1" applyAlignment="1">
      <alignment horizontal="right" vertical="center"/>
    </xf>
    <xf numFmtId="0" fontId="5" fillId="2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66" fontId="0" fillId="3" borderId="10" xfId="0" applyNumberFormat="1" applyFont="1" applyFill="1" applyBorder="1" applyAlignment="1">
      <alignment horizontal="right" vertical="center"/>
    </xf>
    <xf numFmtId="9" fontId="0" fillId="3" borderId="10" xfId="54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5" fontId="5" fillId="3" borderId="10" xfId="0" applyNumberFormat="1" applyFont="1" applyFill="1" applyBorder="1" applyAlignment="1">
      <alignment horizontal="right" vertical="center"/>
    </xf>
    <xf numFmtId="175" fontId="0" fillId="3" borderId="10" xfId="0" applyNumberFormat="1" applyFill="1" applyBorder="1" applyAlignment="1">
      <alignment horizontal="right" vertical="center"/>
    </xf>
    <xf numFmtId="175" fontId="0" fillId="3" borderId="10" xfId="0" applyNumberFormat="1" applyFont="1" applyFill="1" applyBorder="1" applyAlignment="1">
      <alignment horizontal="right" vertical="center"/>
    </xf>
    <xf numFmtId="175" fontId="0" fillId="33" borderId="10" xfId="0" applyNumberFormat="1" applyFill="1" applyBorder="1" applyAlignment="1">
      <alignment horizontal="center" vertical="center"/>
    </xf>
    <xf numFmtId="175" fontId="0" fillId="33" borderId="10" xfId="0" applyNumberFormat="1" applyFill="1" applyBorder="1" applyAlignment="1">
      <alignment horizontal="right" vertical="center"/>
    </xf>
    <xf numFmtId="175" fontId="11" fillId="3" borderId="10" xfId="0" applyNumberFormat="1" applyFont="1" applyFill="1" applyBorder="1" applyAlignment="1">
      <alignment horizontal="center" vertical="center" wrapText="1"/>
    </xf>
    <xf numFmtId="9" fontId="11" fillId="3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4" fontId="0" fillId="34" borderId="13" xfId="0" applyNumberFormat="1" applyFont="1" applyFill="1" applyBorder="1" applyAlignment="1">
      <alignment horizontal="center" vertical="center" wrapText="1"/>
    </xf>
    <xf numFmtId="9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5" fontId="5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5" fontId="0" fillId="3" borderId="10" xfId="0" applyNumberFormat="1" applyFont="1" applyFill="1" applyBorder="1" applyAlignment="1">
      <alignment horizontal="center" vertical="center"/>
    </xf>
    <xf numFmtId="175" fontId="0" fillId="3" borderId="10" xfId="0" applyNumberForma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9" fontId="11" fillId="2" borderId="10" xfId="0" applyNumberFormat="1" applyFont="1" applyFill="1" applyBorder="1" applyAlignment="1">
      <alignment horizontal="center" vertical="center" wrapText="1"/>
    </xf>
    <xf numFmtId="175" fontId="11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9" fontId="0" fillId="2" borderId="10" xfId="0" applyNumberFormat="1" applyFont="1" applyFill="1" applyBorder="1" applyAlignment="1">
      <alignment vertical="center"/>
    </xf>
    <xf numFmtId="166" fontId="0" fillId="2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0" fillId="34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right" vertical="center"/>
    </xf>
    <xf numFmtId="0" fontId="9" fillId="3" borderId="10" xfId="0" applyFont="1" applyFill="1" applyBorder="1" applyAlignment="1">
      <alignment horizontal="center" vertical="center"/>
    </xf>
    <xf numFmtId="175" fontId="9" fillId="3" borderId="10" xfId="0" applyNumberFormat="1" applyFont="1" applyFill="1" applyBorder="1" applyAlignment="1">
      <alignment horizontal="center" vertical="center"/>
    </xf>
    <xf numFmtId="175" fontId="9" fillId="3" borderId="10" xfId="0" applyNumberFormat="1" applyFont="1" applyFill="1" applyBorder="1" applyAlignment="1">
      <alignment horizontal="right" vertical="center"/>
    </xf>
    <xf numFmtId="9" fontId="9" fillId="3" borderId="10" xfId="54" applyFont="1" applyFill="1" applyBorder="1" applyAlignment="1">
      <alignment horizontal="right" vertical="center"/>
    </xf>
    <xf numFmtId="166" fontId="9" fillId="3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175" fontId="2" fillId="3" borderId="10" xfId="0" applyNumberFormat="1" applyFont="1" applyFill="1" applyBorder="1" applyAlignment="1">
      <alignment horizontal="center" vertical="center"/>
    </xf>
    <xf numFmtId="175" fontId="2" fillId="3" borderId="10" xfId="0" applyNumberFormat="1" applyFont="1" applyFill="1" applyBorder="1" applyAlignment="1">
      <alignment horizontal="right" vertical="center"/>
    </xf>
    <xf numFmtId="9" fontId="2" fillId="3" borderId="10" xfId="54" applyFont="1" applyFill="1" applyBorder="1" applyAlignment="1">
      <alignment horizontal="right" vertical="center"/>
    </xf>
    <xf numFmtId="166" fontId="2" fillId="3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/>
    </xf>
    <xf numFmtId="175" fontId="9" fillId="2" borderId="10" xfId="0" applyNumberFormat="1" applyFont="1" applyFill="1" applyBorder="1" applyAlignment="1">
      <alignment/>
    </xf>
    <xf numFmtId="9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right" vertical="center"/>
    </xf>
    <xf numFmtId="9" fontId="2" fillId="33" borderId="10" xfId="54" applyFont="1" applyFill="1" applyBorder="1" applyAlignment="1">
      <alignment horizontal="right" vertical="center"/>
    </xf>
    <xf numFmtId="166" fontId="2" fillId="33" borderId="10" xfId="0" applyNumberFormat="1" applyFont="1" applyFill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75" fontId="25" fillId="2" borderId="10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175" fontId="0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0" fillId="2" borderId="10" xfId="0" applyNumberFormat="1" applyFill="1" applyBorder="1" applyAlignment="1">
      <alignment vertical="center"/>
    </xf>
    <xf numFmtId="166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75" fontId="0" fillId="2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175" fontId="31" fillId="3" borderId="10" xfId="0" applyNumberFormat="1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175" fontId="32" fillId="3" borderId="10" xfId="0" applyNumberFormat="1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4" fontId="9" fillId="34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right" vertical="center"/>
    </xf>
    <xf numFmtId="175" fontId="2" fillId="0" borderId="0" xfId="0" applyNumberFormat="1" applyFont="1" applyAlignment="1">
      <alignment/>
    </xf>
    <xf numFmtId="175" fontId="2" fillId="2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9" fontId="33" fillId="3" borderId="10" xfId="0" applyNumberFormat="1" applyFont="1" applyFill="1" applyBorder="1" applyAlignment="1">
      <alignment horizontal="center" vertical="center" wrapText="1"/>
    </xf>
    <xf numFmtId="175" fontId="33" fillId="3" borderId="10" xfId="0" applyNumberFormat="1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9" fontId="33" fillId="2" borderId="10" xfId="0" applyNumberFormat="1" applyFont="1" applyFill="1" applyBorder="1" applyAlignment="1">
      <alignment horizontal="center" vertical="center" wrapText="1"/>
    </xf>
    <xf numFmtId="175" fontId="33" fillId="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 wrapText="1"/>
    </xf>
    <xf numFmtId="9" fontId="34" fillId="2" borderId="10" xfId="0" applyNumberFormat="1" applyFont="1" applyFill="1" applyBorder="1" applyAlignment="1">
      <alignment horizontal="center" vertical="center" wrapText="1"/>
    </xf>
    <xf numFmtId="175" fontId="34" fillId="2" borderId="10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 wrapText="1"/>
    </xf>
    <xf numFmtId="175" fontId="31" fillId="35" borderId="10" xfId="0" applyNumberFormat="1" applyFont="1" applyFill="1" applyBorder="1" applyAlignment="1">
      <alignment horizontal="center" vertical="center" wrapText="1"/>
    </xf>
    <xf numFmtId="175" fontId="31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right" vertical="center"/>
    </xf>
    <xf numFmtId="9" fontId="2" fillId="33" borderId="11" xfId="54" applyNumberFormat="1" applyFont="1" applyFill="1" applyBorder="1" applyAlignment="1">
      <alignment horizontal="right" vertical="center"/>
    </xf>
    <xf numFmtId="166" fontId="2" fillId="33" borderId="11" xfId="0" applyNumberFormat="1" applyFont="1" applyFill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166" fontId="8" fillId="0" borderId="0" xfId="0" applyNumberFormat="1" applyFont="1" applyAlignment="1">
      <alignment wrapText="1"/>
    </xf>
    <xf numFmtId="1" fontId="3" fillId="3" borderId="10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5" fillId="35" borderId="12" xfId="0" applyFont="1" applyFill="1" applyBorder="1" applyAlignment="1">
      <alignment horizontal="left" vertical="center" wrapText="1"/>
    </xf>
    <xf numFmtId="0" fontId="25" fillId="35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2" fillId="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90" zoomScaleNormal="90" zoomScalePageLayoutView="0" workbookViewId="0" topLeftCell="A1">
      <selection activeCell="J31" sqref="J31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  <col min="13" max="13" width="9.28125" style="0" bestFit="1" customWidth="1"/>
    <col min="15" max="18" width="9.28125" style="0" bestFit="1" customWidth="1"/>
    <col min="19" max="19" width="12.8515625" style="0" bestFit="1" customWidth="1"/>
    <col min="20" max="20" width="11.8515625" style="0" bestFit="1" customWidth="1"/>
    <col min="21" max="22" width="12.8515625" style="0" bestFit="1" customWidth="1"/>
    <col min="23" max="23" width="11.8515625" style="0" bestFit="1" customWidth="1"/>
    <col min="24" max="24" width="12.8515625" style="0" bestFit="1" customWidth="1"/>
  </cols>
  <sheetData>
    <row r="1" spans="1:12" ht="12.75" customHeight="1">
      <c r="A1" s="175" t="s">
        <v>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3.5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4:21" ht="13.5" thickBot="1">
      <c r="D4" s="176" t="s">
        <v>19</v>
      </c>
      <c r="E4" s="177"/>
      <c r="F4" s="177"/>
      <c r="G4" s="177"/>
      <c r="H4" s="177"/>
      <c r="I4" s="177"/>
      <c r="J4" s="177"/>
      <c r="K4" s="177"/>
      <c r="L4" s="178"/>
      <c r="M4" s="179" t="s">
        <v>20</v>
      </c>
      <c r="N4" s="180"/>
      <c r="O4" s="180"/>
      <c r="P4" s="180"/>
      <c r="Q4" s="180"/>
      <c r="R4" s="180"/>
      <c r="S4" s="180"/>
      <c r="T4" s="180"/>
      <c r="U4" s="181"/>
    </row>
    <row r="5" spans="1:24" ht="57.75" thickBot="1">
      <c r="A5" s="17" t="s">
        <v>0</v>
      </c>
      <c r="B5" s="17" t="s">
        <v>12</v>
      </c>
      <c r="C5" s="17" t="s">
        <v>62</v>
      </c>
      <c r="D5" s="18" t="s">
        <v>25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132" t="s">
        <v>21</v>
      </c>
      <c r="N5" s="132" t="s">
        <v>1</v>
      </c>
      <c r="O5" s="132" t="s">
        <v>2</v>
      </c>
      <c r="P5" s="132" t="s">
        <v>3</v>
      </c>
      <c r="Q5" s="132" t="s">
        <v>4</v>
      </c>
      <c r="R5" s="132" t="s">
        <v>5</v>
      </c>
      <c r="S5" s="132" t="s">
        <v>6</v>
      </c>
      <c r="T5" s="133" t="s">
        <v>7</v>
      </c>
      <c r="U5" s="132" t="s">
        <v>8</v>
      </c>
      <c r="V5" s="134" t="s">
        <v>22</v>
      </c>
      <c r="W5" s="134" t="s">
        <v>23</v>
      </c>
      <c r="X5" s="134" t="s">
        <v>24</v>
      </c>
    </row>
    <row r="6" spans="1:24" ht="15" thickBot="1">
      <c r="A6" s="17">
        <v>1</v>
      </c>
      <c r="B6" s="184" t="s">
        <v>99</v>
      </c>
      <c r="C6" s="185"/>
      <c r="D6" s="18"/>
      <c r="E6" s="18"/>
      <c r="F6" s="27"/>
      <c r="G6" s="26"/>
      <c r="H6" s="27"/>
      <c r="I6" s="27"/>
      <c r="J6" s="27"/>
      <c r="K6" s="34"/>
      <c r="L6" s="27"/>
      <c r="M6" s="132"/>
      <c r="N6" s="132"/>
      <c r="O6" s="132"/>
      <c r="P6" s="132"/>
      <c r="Q6" s="132"/>
      <c r="R6" s="132"/>
      <c r="S6" s="132"/>
      <c r="T6" s="133"/>
      <c r="U6" s="132"/>
      <c r="V6" s="134"/>
      <c r="W6" s="134"/>
      <c r="X6" s="134"/>
    </row>
    <row r="7" spans="1:24" ht="48" customHeight="1" thickBot="1">
      <c r="A7" s="11"/>
      <c r="B7" s="68"/>
      <c r="C7" s="68" t="s">
        <v>103</v>
      </c>
      <c r="D7" s="57">
        <v>450</v>
      </c>
      <c r="E7" s="58" t="s">
        <v>28</v>
      </c>
      <c r="F7" s="27"/>
      <c r="G7" s="50">
        <v>0.23</v>
      </c>
      <c r="H7" s="49">
        <f>G7*F7</f>
        <v>0</v>
      </c>
      <c r="I7" s="49">
        <f>F7+H7</f>
        <v>0</v>
      </c>
      <c r="J7" s="49">
        <f>D7*F7</f>
        <v>0</v>
      </c>
      <c r="K7" s="49">
        <f>D7*H7</f>
        <v>0</v>
      </c>
      <c r="L7" s="49">
        <f>D7*I7</f>
        <v>0</v>
      </c>
      <c r="M7" s="153">
        <f>D7/2</f>
        <v>225</v>
      </c>
      <c r="N7" s="161" t="s">
        <v>28</v>
      </c>
      <c r="O7" s="155"/>
      <c r="P7" s="154">
        <v>0.23</v>
      </c>
      <c r="Q7" s="155">
        <f>P7*O7</f>
        <v>0</v>
      </c>
      <c r="R7" s="155">
        <f>O7+Q7</f>
        <v>0</v>
      </c>
      <c r="S7" s="155">
        <f>M7*O7</f>
        <v>0</v>
      </c>
      <c r="T7" s="155">
        <f>M7*Q7</f>
        <v>0</v>
      </c>
      <c r="U7" s="155">
        <f>M7*R7</f>
        <v>0</v>
      </c>
      <c r="V7" s="156">
        <f>J7+S7</f>
        <v>0</v>
      </c>
      <c r="W7" s="156">
        <f>K7+T7</f>
        <v>0</v>
      </c>
      <c r="X7" s="156">
        <f>L7+U7</f>
        <v>0</v>
      </c>
    </row>
    <row r="8" spans="1:24" ht="48" customHeight="1" thickBot="1">
      <c r="A8" s="11"/>
      <c r="B8" s="68"/>
      <c r="C8" s="68" t="s">
        <v>104</v>
      </c>
      <c r="D8" s="57">
        <v>200</v>
      </c>
      <c r="E8" s="58" t="s">
        <v>28</v>
      </c>
      <c r="F8" s="27"/>
      <c r="G8" s="50">
        <v>0.23</v>
      </c>
      <c r="H8" s="49">
        <f aca="true" t="shared" si="0" ref="H8:H27">G8*F8</f>
        <v>0</v>
      </c>
      <c r="I8" s="49">
        <f aca="true" t="shared" si="1" ref="I8:I27">F8+H8</f>
        <v>0</v>
      </c>
      <c r="J8" s="49">
        <f aca="true" t="shared" si="2" ref="J8:J27">D8*F8</f>
        <v>0</v>
      </c>
      <c r="K8" s="49">
        <f aca="true" t="shared" si="3" ref="K8:K27">D8*H8</f>
        <v>0</v>
      </c>
      <c r="L8" s="49">
        <f aca="true" t="shared" si="4" ref="L8:L27">D8*I8</f>
        <v>0</v>
      </c>
      <c r="M8" s="153">
        <f aca="true" t="shared" si="5" ref="M8:M27">D8/2</f>
        <v>100</v>
      </c>
      <c r="N8" s="161" t="s">
        <v>28</v>
      </c>
      <c r="O8" s="155"/>
      <c r="P8" s="154">
        <v>0.23</v>
      </c>
      <c r="Q8" s="155">
        <f aca="true" t="shared" si="6" ref="Q8:Q27">P8*O8</f>
        <v>0</v>
      </c>
      <c r="R8" s="155">
        <f aca="true" t="shared" si="7" ref="R8:R27">O8+Q8</f>
        <v>0</v>
      </c>
      <c r="S8" s="155">
        <f aca="true" t="shared" si="8" ref="S8:S27">M8*O8</f>
        <v>0</v>
      </c>
      <c r="T8" s="155">
        <f aca="true" t="shared" si="9" ref="T8:T27">M8*Q8</f>
        <v>0</v>
      </c>
      <c r="U8" s="155">
        <f aca="true" t="shared" si="10" ref="U8:U27">M8*R8</f>
        <v>0</v>
      </c>
      <c r="V8" s="156">
        <f aca="true" t="shared" si="11" ref="V8:V27">J8+S8</f>
        <v>0</v>
      </c>
      <c r="W8" s="156">
        <f aca="true" t="shared" si="12" ref="W8:W27">K8+T8</f>
        <v>0</v>
      </c>
      <c r="X8" s="156">
        <f aca="true" t="shared" si="13" ref="X8:X27">L8+U8</f>
        <v>0</v>
      </c>
    </row>
    <row r="9" spans="1:24" ht="48" customHeight="1" thickBot="1">
      <c r="A9" s="11"/>
      <c r="B9" s="68"/>
      <c r="C9" s="68" t="s">
        <v>116</v>
      </c>
      <c r="D9" s="57">
        <v>150</v>
      </c>
      <c r="E9" s="58" t="s">
        <v>28</v>
      </c>
      <c r="F9" s="27"/>
      <c r="G9" s="50">
        <v>0.23</v>
      </c>
      <c r="H9" s="49">
        <f t="shared" si="0"/>
        <v>0</v>
      </c>
      <c r="I9" s="49">
        <f t="shared" si="1"/>
        <v>0</v>
      </c>
      <c r="J9" s="49">
        <f t="shared" si="2"/>
        <v>0</v>
      </c>
      <c r="K9" s="49">
        <f t="shared" si="3"/>
        <v>0</v>
      </c>
      <c r="L9" s="49">
        <f t="shared" si="4"/>
        <v>0</v>
      </c>
      <c r="M9" s="153">
        <f t="shared" si="5"/>
        <v>75</v>
      </c>
      <c r="N9" s="161" t="s">
        <v>28</v>
      </c>
      <c r="O9" s="155"/>
      <c r="P9" s="154">
        <v>0.23</v>
      </c>
      <c r="Q9" s="155">
        <f t="shared" si="6"/>
        <v>0</v>
      </c>
      <c r="R9" s="155">
        <f t="shared" si="7"/>
        <v>0</v>
      </c>
      <c r="S9" s="155">
        <f t="shared" si="8"/>
        <v>0</v>
      </c>
      <c r="T9" s="155">
        <f t="shared" si="9"/>
        <v>0</v>
      </c>
      <c r="U9" s="155">
        <f t="shared" si="10"/>
        <v>0</v>
      </c>
      <c r="V9" s="156">
        <f t="shared" si="11"/>
        <v>0</v>
      </c>
      <c r="W9" s="156">
        <f t="shared" si="12"/>
        <v>0</v>
      </c>
      <c r="X9" s="156">
        <f t="shared" si="13"/>
        <v>0</v>
      </c>
    </row>
    <row r="10" spans="1:24" ht="24.75" customHeight="1" thickBot="1">
      <c r="A10" s="11"/>
      <c r="B10" s="68"/>
      <c r="C10" s="68" t="s">
        <v>43</v>
      </c>
      <c r="D10" s="57">
        <v>100</v>
      </c>
      <c r="E10" s="58" t="s">
        <v>28</v>
      </c>
      <c r="F10" s="27"/>
      <c r="G10" s="50">
        <v>0.23</v>
      </c>
      <c r="H10" s="49">
        <f t="shared" si="0"/>
        <v>0</v>
      </c>
      <c r="I10" s="49">
        <f t="shared" si="1"/>
        <v>0</v>
      </c>
      <c r="J10" s="49">
        <f t="shared" si="2"/>
        <v>0</v>
      </c>
      <c r="K10" s="49">
        <f t="shared" si="3"/>
        <v>0</v>
      </c>
      <c r="L10" s="49">
        <f t="shared" si="4"/>
        <v>0</v>
      </c>
      <c r="M10" s="153">
        <f t="shared" si="5"/>
        <v>50</v>
      </c>
      <c r="N10" s="161" t="s">
        <v>28</v>
      </c>
      <c r="O10" s="155"/>
      <c r="P10" s="154">
        <v>0.23</v>
      </c>
      <c r="Q10" s="155">
        <f t="shared" si="6"/>
        <v>0</v>
      </c>
      <c r="R10" s="155">
        <f t="shared" si="7"/>
        <v>0</v>
      </c>
      <c r="S10" s="155">
        <f t="shared" si="8"/>
        <v>0</v>
      </c>
      <c r="T10" s="155">
        <f t="shared" si="9"/>
        <v>0</v>
      </c>
      <c r="U10" s="155">
        <f t="shared" si="10"/>
        <v>0</v>
      </c>
      <c r="V10" s="156">
        <f t="shared" si="11"/>
        <v>0</v>
      </c>
      <c r="W10" s="156">
        <f t="shared" si="12"/>
        <v>0</v>
      </c>
      <c r="X10" s="156">
        <f t="shared" si="13"/>
        <v>0</v>
      </c>
    </row>
    <row r="11" spans="1:24" s="33" customFormat="1" ht="24.75" customHeight="1" thickBot="1">
      <c r="A11" s="32">
        <v>2</v>
      </c>
      <c r="B11" s="170" t="s">
        <v>98</v>
      </c>
      <c r="C11" s="171"/>
      <c r="D11" s="66"/>
      <c r="E11" s="59"/>
      <c r="F11" s="27"/>
      <c r="G11" s="50"/>
      <c r="H11" s="49"/>
      <c r="I11" s="49"/>
      <c r="J11" s="49"/>
      <c r="K11" s="49"/>
      <c r="L11" s="49"/>
      <c r="M11" s="153"/>
      <c r="N11" s="161"/>
      <c r="O11" s="155"/>
      <c r="P11" s="154"/>
      <c r="Q11" s="155"/>
      <c r="R11" s="155"/>
      <c r="S11" s="155"/>
      <c r="T11" s="155"/>
      <c r="U11" s="155"/>
      <c r="V11" s="156"/>
      <c r="W11" s="156"/>
      <c r="X11" s="156"/>
    </row>
    <row r="12" spans="1:24" ht="48" customHeight="1" thickBot="1">
      <c r="A12" s="11"/>
      <c r="B12" s="68"/>
      <c r="C12" s="68" t="s">
        <v>105</v>
      </c>
      <c r="D12" s="57">
        <v>1400</v>
      </c>
      <c r="E12" s="58" t="s">
        <v>28</v>
      </c>
      <c r="F12" s="27"/>
      <c r="G12" s="50">
        <v>0.23</v>
      </c>
      <c r="H12" s="49">
        <f t="shared" si="0"/>
        <v>0</v>
      </c>
      <c r="I12" s="49">
        <f t="shared" si="1"/>
        <v>0</v>
      </c>
      <c r="J12" s="49">
        <f t="shared" si="2"/>
        <v>0</v>
      </c>
      <c r="K12" s="49">
        <f t="shared" si="3"/>
        <v>0</v>
      </c>
      <c r="L12" s="49">
        <f t="shared" si="4"/>
        <v>0</v>
      </c>
      <c r="M12" s="153">
        <f t="shared" si="5"/>
        <v>700</v>
      </c>
      <c r="N12" s="161" t="s">
        <v>28</v>
      </c>
      <c r="O12" s="155"/>
      <c r="P12" s="154">
        <v>0.23</v>
      </c>
      <c r="Q12" s="155">
        <f t="shared" si="6"/>
        <v>0</v>
      </c>
      <c r="R12" s="155">
        <f t="shared" si="7"/>
        <v>0</v>
      </c>
      <c r="S12" s="155">
        <f t="shared" si="8"/>
        <v>0</v>
      </c>
      <c r="T12" s="155">
        <f t="shared" si="9"/>
        <v>0</v>
      </c>
      <c r="U12" s="155">
        <f t="shared" si="10"/>
        <v>0</v>
      </c>
      <c r="V12" s="156">
        <f t="shared" si="11"/>
        <v>0</v>
      </c>
      <c r="W12" s="156">
        <f t="shared" si="12"/>
        <v>0</v>
      </c>
      <c r="X12" s="156">
        <f t="shared" si="13"/>
        <v>0</v>
      </c>
    </row>
    <row r="13" spans="1:24" ht="48" customHeight="1" thickBot="1">
      <c r="A13" s="11"/>
      <c r="B13" s="68"/>
      <c r="C13" s="68" t="s">
        <v>106</v>
      </c>
      <c r="D13" s="57">
        <v>1200</v>
      </c>
      <c r="E13" s="58" t="s">
        <v>28</v>
      </c>
      <c r="F13" s="27"/>
      <c r="G13" s="50">
        <v>0.23</v>
      </c>
      <c r="H13" s="49">
        <f t="shared" si="0"/>
        <v>0</v>
      </c>
      <c r="I13" s="49">
        <f t="shared" si="1"/>
        <v>0</v>
      </c>
      <c r="J13" s="49">
        <f t="shared" si="2"/>
        <v>0</v>
      </c>
      <c r="K13" s="49">
        <f t="shared" si="3"/>
        <v>0</v>
      </c>
      <c r="L13" s="49">
        <f t="shared" si="4"/>
        <v>0</v>
      </c>
      <c r="M13" s="153">
        <f t="shared" si="5"/>
        <v>600</v>
      </c>
      <c r="N13" s="161" t="s">
        <v>28</v>
      </c>
      <c r="O13" s="155"/>
      <c r="P13" s="154">
        <v>0.23</v>
      </c>
      <c r="Q13" s="155">
        <f t="shared" si="6"/>
        <v>0</v>
      </c>
      <c r="R13" s="155">
        <f t="shared" si="7"/>
        <v>0</v>
      </c>
      <c r="S13" s="155">
        <f t="shared" si="8"/>
        <v>0</v>
      </c>
      <c r="T13" s="155">
        <f t="shared" si="9"/>
        <v>0</v>
      </c>
      <c r="U13" s="155">
        <f t="shared" si="10"/>
        <v>0</v>
      </c>
      <c r="V13" s="156">
        <f t="shared" si="11"/>
        <v>0</v>
      </c>
      <c r="W13" s="156">
        <f t="shared" si="12"/>
        <v>0</v>
      </c>
      <c r="X13" s="156">
        <f t="shared" si="13"/>
        <v>0</v>
      </c>
    </row>
    <row r="14" spans="1:24" ht="48" customHeight="1" thickBot="1">
      <c r="A14" s="11"/>
      <c r="B14" s="68"/>
      <c r="C14" s="68" t="s">
        <v>107</v>
      </c>
      <c r="D14" s="57">
        <v>100</v>
      </c>
      <c r="E14" s="58" t="s">
        <v>28</v>
      </c>
      <c r="F14" s="27"/>
      <c r="G14" s="50">
        <v>0.23</v>
      </c>
      <c r="H14" s="49">
        <f t="shared" si="0"/>
        <v>0</v>
      </c>
      <c r="I14" s="49">
        <f t="shared" si="1"/>
        <v>0</v>
      </c>
      <c r="J14" s="49">
        <f t="shared" si="2"/>
        <v>0</v>
      </c>
      <c r="K14" s="49">
        <f t="shared" si="3"/>
        <v>0</v>
      </c>
      <c r="L14" s="49">
        <f t="shared" si="4"/>
        <v>0</v>
      </c>
      <c r="M14" s="153">
        <f t="shared" si="5"/>
        <v>50</v>
      </c>
      <c r="N14" s="161" t="s">
        <v>28</v>
      </c>
      <c r="O14" s="155"/>
      <c r="P14" s="154">
        <v>0.23</v>
      </c>
      <c r="Q14" s="155">
        <f t="shared" si="6"/>
        <v>0</v>
      </c>
      <c r="R14" s="155">
        <f t="shared" si="7"/>
        <v>0</v>
      </c>
      <c r="S14" s="155">
        <f t="shared" si="8"/>
        <v>0</v>
      </c>
      <c r="T14" s="155">
        <f t="shared" si="9"/>
        <v>0</v>
      </c>
      <c r="U14" s="155">
        <f t="shared" si="10"/>
        <v>0</v>
      </c>
      <c r="V14" s="156">
        <f t="shared" si="11"/>
        <v>0</v>
      </c>
      <c r="W14" s="156">
        <f t="shared" si="12"/>
        <v>0</v>
      </c>
      <c r="X14" s="156">
        <f t="shared" si="13"/>
        <v>0</v>
      </c>
    </row>
    <row r="15" spans="1:24" ht="48" customHeight="1" thickBot="1">
      <c r="A15" s="11"/>
      <c r="B15" s="68"/>
      <c r="C15" s="68" t="s">
        <v>108</v>
      </c>
      <c r="D15" s="57">
        <v>600</v>
      </c>
      <c r="E15" s="58" t="s">
        <v>28</v>
      </c>
      <c r="F15" s="27"/>
      <c r="G15" s="50">
        <v>0.23</v>
      </c>
      <c r="H15" s="49">
        <f t="shared" si="0"/>
        <v>0</v>
      </c>
      <c r="I15" s="49">
        <f t="shared" si="1"/>
        <v>0</v>
      </c>
      <c r="J15" s="49">
        <f t="shared" si="2"/>
        <v>0</v>
      </c>
      <c r="K15" s="49">
        <f t="shared" si="3"/>
        <v>0</v>
      </c>
      <c r="L15" s="49">
        <f t="shared" si="4"/>
        <v>0</v>
      </c>
      <c r="M15" s="153">
        <f t="shared" si="5"/>
        <v>300</v>
      </c>
      <c r="N15" s="161" t="s">
        <v>28</v>
      </c>
      <c r="O15" s="155"/>
      <c r="P15" s="154">
        <v>0.23</v>
      </c>
      <c r="Q15" s="155">
        <f t="shared" si="6"/>
        <v>0</v>
      </c>
      <c r="R15" s="155">
        <f t="shared" si="7"/>
        <v>0</v>
      </c>
      <c r="S15" s="155">
        <f t="shared" si="8"/>
        <v>0</v>
      </c>
      <c r="T15" s="155">
        <f t="shared" si="9"/>
        <v>0</v>
      </c>
      <c r="U15" s="155">
        <f t="shared" si="10"/>
        <v>0</v>
      </c>
      <c r="V15" s="156">
        <f t="shared" si="11"/>
        <v>0</v>
      </c>
      <c r="W15" s="156">
        <f t="shared" si="12"/>
        <v>0</v>
      </c>
      <c r="X15" s="156">
        <f t="shared" si="13"/>
        <v>0</v>
      </c>
    </row>
    <row r="16" spans="1:24" ht="48" customHeight="1" thickBot="1">
      <c r="A16" s="11"/>
      <c r="B16" s="68"/>
      <c r="C16" s="68" t="s">
        <v>109</v>
      </c>
      <c r="D16" s="57">
        <v>800</v>
      </c>
      <c r="E16" s="58" t="s">
        <v>28</v>
      </c>
      <c r="F16" s="27"/>
      <c r="G16" s="50">
        <v>0.23</v>
      </c>
      <c r="H16" s="49">
        <f t="shared" si="0"/>
        <v>0</v>
      </c>
      <c r="I16" s="49">
        <f t="shared" si="1"/>
        <v>0</v>
      </c>
      <c r="J16" s="49">
        <f t="shared" si="2"/>
        <v>0</v>
      </c>
      <c r="K16" s="49">
        <f t="shared" si="3"/>
        <v>0</v>
      </c>
      <c r="L16" s="49">
        <f t="shared" si="4"/>
        <v>0</v>
      </c>
      <c r="M16" s="153">
        <f t="shared" si="5"/>
        <v>400</v>
      </c>
      <c r="N16" s="161" t="s">
        <v>28</v>
      </c>
      <c r="O16" s="155"/>
      <c r="P16" s="154">
        <v>0.23</v>
      </c>
      <c r="Q16" s="155">
        <f t="shared" si="6"/>
        <v>0</v>
      </c>
      <c r="R16" s="155">
        <f t="shared" si="7"/>
        <v>0</v>
      </c>
      <c r="S16" s="155">
        <f t="shared" si="8"/>
        <v>0</v>
      </c>
      <c r="T16" s="155">
        <f t="shared" si="9"/>
        <v>0</v>
      </c>
      <c r="U16" s="155">
        <f t="shared" si="10"/>
        <v>0</v>
      </c>
      <c r="V16" s="156">
        <f t="shared" si="11"/>
        <v>0</v>
      </c>
      <c r="W16" s="156">
        <f t="shared" si="12"/>
        <v>0</v>
      </c>
      <c r="X16" s="156">
        <f t="shared" si="13"/>
        <v>0</v>
      </c>
    </row>
    <row r="17" spans="1:24" ht="24.75" customHeight="1" thickBot="1">
      <c r="A17" s="11"/>
      <c r="B17" s="68"/>
      <c r="C17" s="68" t="s">
        <v>44</v>
      </c>
      <c r="D17" s="57">
        <v>100</v>
      </c>
      <c r="E17" s="58" t="s">
        <v>28</v>
      </c>
      <c r="F17" s="27"/>
      <c r="G17" s="50">
        <v>0.23</v>
      </c>
      <c r="H17" s="49">
        <f t="shared" si="0"/>
        <v>0</v>
      </c>
      <c r="I17" s="49">
        <f t="shared" si="1"/>
        <v>0</v>
      </c>
      <c r="J17" s="49">
        <f t="shared" si="2"/>
        <v>0</v>
      </c>
      <c r="K17" s="49">
        <f t="shared" si="3"/>
        <v>0</v>
      </c>
      <c r="L17" s="49">
        <f t="shared" si="4"/>
        <v>0</v>
      </c>
      <c r="M17" s="153">
        <f t="shared" si="5"/>
        <v>50</v>
      </c>
      <c r="N17" s="161" t="s">
        <v>28</v>
      </c>
      <c r="O17" s="155"/>
      <c r="P17" s="154">
        <v>0.23</v>
      </c>
      <c r="Q17" s="155">
        <f t="shared" si="6"/>
        <v>0</v>
      </c>
      <c r="R17" s="155">
        <f t="shared" si="7"/>
        <v>0</v>
      </c>
      <c r="S17" s="155">
        <f t="shared" si="8"/>
        <v>0</v>
      </c>
      <c r="T17" s="155">
        <f t="shared" si="9"/>
        <v>0</v>
      </c>
      <c r="U17" s="155">
        <f t="shared" si="10"/>
        <v>0</v>
      </c>
      <c r="V17" s="156">
        <f t="shared" si="11"/>
        <v>0</v>
      </c>
      <c r="W17" s="156">
        <f t="shared" si="12"/>
        <v>0</v>
      </c>
      <c r="X17" s="156">
        <f t="shared" si="13"/>
        <v>0</v>
      </c>
    </row>
    <row r="18" spans="1:24" s="33" customFormat="1" ht="24.75" customHeight="1" thickBot="1">
      <c r="A18" s="32">
        <v>3</v>
      </c>
      <c r="B18" s="170" t="s">
        <v>100</v>
      </c>
      <c r="C18" s="171"/>
      <c r="D18" s="66"/>
      <c r="E18" s="59"/>
      <c r="F18" s="27"/>
      <c r="G18" s="50"/>
      <c r="H18" s="49"/>
      <c r="I18" s="49"/>
      <c r="J18" s="49"/>
      <c r="K18" s="49"/>
      <c r="L18" s="49"/>
      <c r="M18" s="153"/>
      <c r="N18" s="161"/>
      <c r="O18" s="155"/>
      <c r="P18" s="154"/>
      <c r="Q18" s="155"/>
      <c r="R18" s="155"/>
      <c r="S18" s="155"/>
      <c r="T18" s="155"/>
      <c r="U18" s="155"/>
      <c r="V18" s="156"/>
      <c r="W18" s="156"/>
      <c r="X18" s="156"/>
    </row>
    <row r="19" spans="1:24" ht="47.25" customHeight="1" thickBot="1">
      <c r="A19" s="11"/>
      <c r="B19" s="68"/>
      <c r="C19" s="68" t="s">
        <v>110</v>
      </c>
      <c r="D19" s="57">
        <v>500</v>
      </c>
      <c r="E19" s="58" t="s">
        <v>28</v>
      </c>
      <c r="F19" s="27"/>
      <c r="G19" s="50">
        <v>0.23</v>
      </c>
      <c r="H19" s="49">
        <f t="shared" si="0"/>
        <v>0</v>
      </c>
      <c r="I19" s="49">
        <f t="shared" si="1"/>
        <v>0</v>
      </c>
      <c r="J19" s="49">
        <f t="shared" si="2"/>
        <v>0</v>
      </c>
      <c r="K19" s="49">
        <f t="shared" si="3"/>
        <v>0</v>
      </c>
      <c r="L19" s="49">
        <f t="shared" si="4"/>
        <v>0</v>
      </c>
      <c r="M19" s="153">
        <f t="shared" si="5"/>
        <v>250</v>
      </c>
      <c r="N19" s="161" t="s">
        <v>28</v>
      </c>
      <c r="O19" s="155"/>
      <c r="P19" s="154">
        <v>0.23</v>
      </c>
      <c r="Q19" s="155">
        <f t="shared" si="6"/>
        <v>0</v>
      </c>
      <c r="R19" s="155">
        <f t="shared" si="7"/>
        <v>0</v>
      </c>
      <c r="S19" s="155">
        <f t="shared" si="8"/>
        <v>0</v>
      </c>
      <c r="T19" s="155">
        <f t="shared" si="9"/>
        <v>0</v>
      </c>
      <c r="U19" s="155">
        <f t="shared" si="10"/>
        <v>0</v>
      </c>
      <c r="V19" s="156">
        <f t="shared" si="11"/>
        <v>0</v>
      </c>
      <c r="W19" s="156">
        <f t="shared" si="12"/>
        <v>0</v>
      </c>
      <c r="X19" s="156">
        <f t="shared" si="13"/>
        <v>0</v>
      </c>
    </row>
    <row r="20" spans="1:24" ht="47.25" customHeight="1" thickBot="1">
      <c r="A20" s="11"/>
      <c r="B20" s="68"/>
      <c r="C20" s="68" t="s">
        <v>111</v>
      </c>
      <c r="D20" s="57">
        <v>350</v>
      </c>
      <c r="E20" s="58" t="s">
        <v>28</v>
      </c>
      <c r="F20" s="27"/>
      <c r="G20" s="50">
        <v>0.23</v>
      </c>
      <c r="H20" s="49">
        <f t="shared" si="0"/>
        <v>0</v>
      </c>
      <c r="I20" s="49">
        <f t="shared" si="1"/>
        <v>0</v>
      </c>
      <c r="J20" s="49">
        <f t="shared" si="2"/>
        <v>0</v>
      </c>
      <c r="K20" s="49">
        <f t="shared" si="3"/>
        <v>0</v>
      </c>
      <c r="L20" s="49">
        <f t="shared" si="4"/>
        <v>0</v>
      </c>
      <c r="M20" s="153">
        <f t="shared" si="5"/>
        <v>175</v>
      </c>
      <c r="N20" s="161" t="s">
        <v>28</v>
      </c>
      <c r="O20" s="155"/>
      <c r="P20" s="154">
        <v>0.23</v>
      </c>
      <c r="Q20" s="155">
        <f t="shared" si="6"/>
        <v>0</v>
      </c>
      <c r="R20" s="155">
        <f t="shared" si="7"/>
        <v>0</v>
      </c>
      <c r="S20" s="155">
        <f t="shared" si="8"/>
        <v>0</v>
      </c>
      <c r="T20" s="155">
        <f t="shared" si="9"/>
        <v>0</v>
      </c>
      <c r="U20" s="155">
        <f t="shared" si="10"/>
        <v>0</v>
      </c>
      <c r="V20" s="156">
        <f t="shared" si="11"/>
        <v>0</v>
      </c>
      <c r="W20" s="156">
        <f t="shared" si="12"/>
        <v>0</v>
      </c>
      <c r="X20" s="156">
        <f t="shared" si="13"/>
        <v>0</v>
      </c>
    </row>
    <row r="21" spans="1:24" s="33" customFormat="1" ht="24.75" customHeight="1" thickBot="1">
      <c r="A21" s="32">
        <v>4</v>
      </c>
      <c r="B21" s="170" t="s">
        <v>101</v>
      </c>
      <c r="C21" s="171"/>
      <c r="D21" s="66"/>
      <c r="E21" s="59"/>
      <c r="F21" s="27"/>
      <c r="G21" s="50"/>
      <c r="H21" s="49"/>
      <c r="I21" s="49"/>
      <c r="J21" s="49"/>
      <c r="K21" s="49"/>
      <c r="L21" s="49"/>
      <c r="M21" s="153"/>
      <c r="N21" s="161"/>
      <c r="O21" s="155"/>
      <c r="P21" s="154"/>
      <c r="Q21" s="155"/>
      <c r="R21" s="155"/>
      <c r="S21" s="155"/>
      <c r="T21" s="155"/>
      <c r="U21" s="155"/>
      <c r="V21" s="156"/>
      <c r="W21" s="156"/>
      <c r="X21" s="156"/>
    </row>
    <row r="22" spans="1:24" ht="59.25" customHeight="1" thickBot="1">
      <c r="A22" s="11"/>
      <c r="B22" s="68"/>
      <c r="C22" s="68" t="s">
        <v>112</v>
      </c>
      <c r="D22" s="57">
        <v>400</v>
      </c>
      <c r="E22" s="58" t="s">
        <v>28</v>
      </c>
      <c r="F22" s="27"/>
      <c r="G22" s="50">
        <v>0.23</v>
      </c>
      <c r="H22" s="49">
        <f t="shared" si="0"/>
        <v>0</v>
      </c>
      <c r="I22" s="49">
        <f t="shared" si="1"/>
        <v>0</v>
      </c>
      <c r="J22" s="49">
        <f t="shared" si="2"/>
        <v>0</v>
      </c>
      <c r="K22" s="49">
        <f t="shared" si="3"/>
        <v>0</v>
      </c>
      <c r="L22" s="49">
        <f t="shared" si="4"/>
        <v>0</v>
      </c>
      <c r="M22" s="153">
        <f t="shared" si="5"/>
        <v>200</v>
      </c>
      <c r="N22" s="161" t="s">
        <v>28</v>
      </c>
      <c r="O22" s="155"/>
      <c r="P22" s="154">
        <v>0.23</v>
      </c>
      <c r="Q22" s="155">
        <f t="shared" si="6"/>
        <v>0</v>
      </c>
      <c r="R22" s="155">
        <f t="shared" si="7"/>
        <v>0</v>
      </c>
      <c r="S22" s="155">
        <f t="shared" si="8"/>
        <v>0</v>
      </c>
      <c r="T22" s="155">
        <f t="shared" si="9"/>
        <v>0</v>
      </c>
      <c r="U22" s="155">
        <f t="shared" si="10"/>
        <v>0</v>
      </c>
      <c r="V22" s="156">
        <f t="shared" si="11"/>
        <v>0</v>
      </c>
      <c r="W22" s="156">
        <f t="shared" si="12"/>
        <v>0</v>
      </c>
      <c r="X22" s="156">
        <f t="shared" si="13"/>
        <v>0</v>
      </c>
    </row>
    <row r="23" spans="1:24" s="33" customFormat="1" ht="24.75" customHeight="1" thickBot="1">
      <c r="A23" s="32">
        <v>5</v>
      </c>
      <c r="B23" s="170" t="s">
        <v>102</v>
      </c>
      <c r="C23" s="171"/>
      <c r="D23" s="66"/>
      <c r="E23" s="59"/>
      <c r="F23" s="27"/>
      <c r="G23" s="50"/>
      <c r="H23" s="49"/>
      <c r="I23" s="49"/>
      <c r="J23" s="49"/>
      <c r="K23" s="49"/>
      <c r="L23" s="49"/>
      <c r="M23" s="153"/>
      <c r="N23" s="161"/>
      <c r="O23" s="155"/>
      <c r="P23" s="154"/>
      <c r="Q23" s="155"/>
      <c r="R23" s="155"/>
      <c r="S23" s="155"/>
      <c r="T23" s="155"/>
      <c r="U23" s="155"/>
      <c r="V23" s="156"/>
      <c r="W23" s="156"/>
      <c r="X23" s="156"/>
    </row>
    <row r="24" spans="1:24" ht="39.75" customHeight="1" thickBot="1">
      <c r="A24" s="11"/>
      <c r="B24" s="68"/>
      <c r="C24" s="68" t="s">
        <v>113</v>
      </c>
      <c r="D24" s="57">
        <v>400</v>
      </c>
      <c r="E24" s="58" t="s">
        <v>28</v>
      </c>
      <c r="F24" s="27"/>
      <c r="G24" s="50">
        <v>0.23</v>
      </c>
      <c r="H24" s="49">
        <f t="shared" si="0"/>
        <v>0</v>
      </c>
      <c r="I24" s="49">
        <f t="shared" si="1"/>
        <v>0</v>
      </c>
      <c r="J24" s="49">
        <f t="shared" si="2"/>
        <v>0</v>
      </c>
      <c r="K24" s="49">
        <f t="shared" si="3"/>
        <v>0</v>
      </c>
      <c r="L24" s="49">
        <f t="shared" si="4"/>
        <v>0</v>
      </c>
      <c r="M24" s="153">
        <f t="shared" si="5"/>
        <v>200</v>
      </c>
      <c r="N24" s="161" t="s">
        <v>28</v>
      </c>
      <c r="O24" s="155"/>
      <c r="P24" s="154">
        <v>0.23</v>
      </c>
      <c r="Q24" s="155">
        <f t="shared" si="6"/>
        <v>0</v>
      </c>
      <c r="R24" s="155">
        <f t="shared" si="7"/>
        <v>0</v>
      </c>
      <c r="S24" s="155">
        <f t="shared" si="8"/>
        <v>0</v>
      </c>
      <c r="T24" s="155">
        <f t="shared" si="9"/>
        <v>0</v>
      </c>
      <c r="U24" s="155">
        <f t="shared" si="10"/>
        <v>0</v>
      </c>
      <c r="V24" s="156">
        <f t="shared" si="11"/>
        <v>0</v>
      </c>
      <c r="W24" s="156">
        <f t="shared" si="12"/>
        <v>0</v>
      </c>
      <c r="X24" s="156">
        <f t="shared" si="13"/>
        <v>0</v>
      </c>
    </row>
    <row r="25" spans="1:24" ht="39.75" customHeight="1" thickBot="1">
      <c r="A25" s="11"/>
      <c r="B25" s="68"/>
      <c r="C25" s="68" t="s">
        <v>114</v>
      </c>
      <c r="D25" s="57">
        <v>360</v>
      </c>
      <c r="E25" s="58" t="s">
        <v>28</v>
      </c>
      <c r="F25" s="27"/>
      <c r="G25" s="50">
        <v>0.23</v>
      </c>
      <c r="H25" s="49">
        <f t="shared" si="0"/>
        <v>0</v>
      </c>
      <c r="I25" s="49">
        <f t="shared" si="1"/>
        <v>0</v>
      </c>
      <c r="J25" s="49">
        <f t="shared" si="2"/>
        <v>0</v>
      </c>
      <c r="K25" s="49">
        <f t="shared" si="3"/>
        <v>0</v>
      </c>
      <c r="L25" s="49">
        <f t="shared" si="4"/>
        <v>0</v>
      </c>
      <c r="M25" s="153">
        <f t="shared" si="5"/>
        <v>180</v>
      </c>
      <c r="N25" s="161" t="s">
        <v>28</v>
      </c>
      <c r="O25" s="155"/>
      <c r="P25" s="154">
        <v>0.23</v>
      </c>
      <c r="Q25" s="155">
        <f t="shared" si="6"/>
        <v>0</v>
      </c>
      <c r="R25" s="155">
        <f t="shared" si="7"/>
        <v>0</v>
      </c>
      <c r="S25" s="155">
        <f t="shared" si="8"/>
        <v>0</v>
      </c>
      <c r="T25" s="155">
        <f t="shared" si="9"/>
        <v>0</v>
      </c>
      <c r="U25" s="155">
        <f t="shared" si="10"/>
        <v>0</v>
      </c>
      <c r="V25" s="156">
        <f t="shared" si="11"/>
        <v>0</v>
      </c>
      <c r="W25" s="156">
        <f t="shared" si="12"/>
        <v>0</v>
      </c>
      <c r="X25" s="156">
        <f t="shared" si="13"/>
        <v>0</v>
      </c>
    </row>
    <row r="26" spans="1:24" ht="39.75" customHeight="1" thickBot="1">
      <c r="A26" s="11"/>
      <c r="B26" s="68"/>
      <c r="C26" s="68" t="s">
        <v>115</v>
      </c>
      <c r="D26" s="57">
        <v>280</v>
      </c>
      <c r="E26" s="58" t="s">
        <v>28</v>
      </c>
      <c r="F26" s="27"/>
      <c r="G26" s="50">
        <v>0.23</v>
      </c>
      <c r="H26" s="49">
        <f t="shared" si="0"/>
        <v>0</v>
      </c>
      <c r="I26" s="49">
        <f t="shared" si="1"/>
        <v>0</v>
      </c>
      <c r="J26" s="49">
        <f t="shared" si="2"/>
        <v>0</v>
      </c>
      <c r="K26" s="49">
        <f t="shared" si="3"/>
        <v>0</v>
      </c>
      <c r="L26" s="49">
        <f t="shared" si="4"/>
        <v>0</v>
      </c>
      <c r="M26" s="153">
        <f t="shared" si="5"/>
        <v>140</v>
      </c>
      <c r="N26" s="161" t="s">
        <v>28</v>
      </c>
      <c r="O26" s="155"/>
      <c r="P26" s="154">
        <v>0.23</v>
      </c>
      <c r="Q26" s="155">
        <f t="shared" si="6"/>
        <v>0</v>
      </c>
      <c r="R26" s="155">
        <f t="shared" si="7"/>
        <v>0</v>
      </c>
      <c r="S26" s="155">
        <f t="shared" si="8"/>
        <v>0</v>
      </c>
      <c r="T26" s="155">
        <f t="shared" si="9"/>
        <v>0</v>
      </c>
      <c r="U26" s="155">
        <f t="shared" si="10"/>
        <v>0</v>
      </c>
      <c r="V26" s="156">
        <f t="shared" si="11"/>
        <v>0</v>
      </c>
      <c r="W26" s="156">
        <f t="shared" si="12"/>
        <v>0</v>
      </c>
      <c r="X26" s="156">
        <f t="shared" si="13"/>
        <v>0</v>
      </c>
    </row>
    <row r="27" spans="1:24" ht="24.75" customHeight="1" thickBot="1">
      <c r="A27" s="11"/>
      <c r="B27" s="70"/>
      <c r="C27" s="68" t="s">
        <v>45</v>
      </c>
      <c r="D27" s="57">
        <v>90</v>
      </c>
      <c r="E27" s="57" t="s">
        <v>28</v>
      </c>
      <c r="F27" s="27"/>
      <c r="G27" s="50">
        <v>0.23</v>
      </c>
      <c r="H27" s="49">
        <f t="shared" si="0"/>
        <v>0</v>
      </c>
      <c r="I27" s="49">
        <f t="shared" si="1"/>
        <v>0</v>
      </c>
      <c r="J27" s="49">
        <f t="shared" si="2"/>
        <v>0</v>
      </c>
      <c r="K27" s="49">
        <f t="shared" si="3"/>
        <v>0</v>
      </c>
      <c r="L27" s="49">
        <f t="shared" si="4"/>
        <v>0</v>
      </c>
      <c r="M27" s="153">
        <f t="shared" si="5"/>
        <v>45</v>
      </c>
      <c r="N27" s="161" t="s">
        <v>28</v>
      </c>
      <c r="O27" s="155"/>
      <c r="P27" s="154">
        <v>0.23</v>
      </c>
      <c r="Q27" s="155">
        <f t="shared" si="6"/>
        <v>0</v>
      </c>
      <c r="R27" s="155">
        <f t="shared" si="7"/>
        <v>0</v>
      </c>
      <c r="S27" s="155">
        <f t="shared" si="8"/>
        <v>0</v>
      </c>
      <c r="T27" s="155">
        <f t="shared" si="9"/>
        <v>0</v>
      </c>
      <c r="U27" s="155">
        <f t="shared" si="10"/>
        <v>0</v>
      </c>
      <c r="V27" s="156">
        <f t="shared" si="11"/>
        <v>0</v>
      </c>
      <c r="W27" s="156">
        <f t="shared" si="12"/>
        <v>0</v>
      </c>
      <c r="X27" s="156">
        <f t="shared" si="13"/>
        <v>0</v>
      </c>
    </row>
    <row r="28" spans="1:24" ht="24.75" customHeight="1" thickBot="1">
      <c r="A28" s="172" t="s">
        <v>11</v>
      </c>
      <c r="B28" s="173"/>
      <c r="C28" s="174"/>
      <c r="D28" s="12"/>
      <c r="E28" s="12"/>
      <c r="F28" s="30"/>
      <c r="G28" s="29"/>
      <c r="H28" s="13"/>
      <c r="I28" s="13"/>
      <c r="J28" s="14">
        <f>SUM(J7:J27)</f>
        <v>0</v>
      </c>
      <c r="K28" s="14">
        <f>SUM(K7:K27)</f>
        <v>0</v>
      </c>
      <c r="L28" s="14">
        <f>SUM(L7:L27)</f>
        <v>0</v>
      </c>
      <c r="M28" s="157"/>
      <c r="N28" s="157"/>
      <c r="O28" s="162"/>
      <c r="P28" s="163"/>
      <c r="Q28" s="164"/>
      <c r="R28" s="164"/>
      <c r="S28" s="165">
        <f aca="true" t="shared" si="14" ref="S28:X28">SUM(S7:S27)</f>
        <v>0</v>
      </c>
      <c r="T28" s="165">
        <f t="shared" si="14"/>
        <v>0</v>
      </c>
      <c r="U28" s="165">
        <f t="shared" si="14"/>
        <v>0</v>
      </c>
      <c r="V28" s="165">
        <f t="shared" si="14"/>
        <v>0</v>
      </c>
      <c r="W28" s="165">
        <f t="shared" si="14"/>
        <v>0</v>
      </c>
      <c r="X28" s="165">
        <f t="shared" si="14"/>
        <v>0</v>
      </c>
    </row>
    <row r="30" spans="1:24" s="126" customFormat="1" ht="26.25" customHeight="1">
      <c r="A30" s="126" t="s">
        <v>13</v>
      </c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s="126" customFormat="1" ht="25.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</row>
    <row r="32" spans="1:15" ht="27" customHeight="1">
      <c r="A32" s="182" t="s">
        <v>46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</row>
    <row r="33" ht="25.5" customHeight="1">
      <c r="A33" s="43" t="s">
        <v>42</v>
      </c>
    </row>
    <row r="34" ht="49.5" customHeight="1">
      <c r="I34" s="16" t="s">
        <v>18</v>
      </c>
    </row>
  </sheetData>
  <sheetProtection/>
  <mergeCells count="10">
    <mergeCell ref="B23:C23"/>
    <mergeCell ref="A28:C28"/>
    <mergeCell ref="A1:L3"/>
    <mergeCell ref="D4:L4"/>
    <mergeCell ref="M4:U4"/>
    <mergeCell ref="A32:O32"/>
    <mergeCell ref="B6:C6"/>
    <mergeCell ref="B11:C11"/>
    <mergeCell ref="B18:C18"/>
    <mergeCell ref="B21:C21"/>
  </mergeCells>
  <printOptions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B1">
      <selection activeCell="F6" sqref="F6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  <col min="19" max="19" width="10.7109375" style="0" customWidth="1"/>
    <col min="21" max="21" width="11.421875" style="0" customWidth="1"/>
    <col min="22" max="22" width="12.8515625" style="0" customWidth="1"/>
    <col min="23" max="23" width="10.421875" style="0" customWidth="1"/>
    <col min="24" max="24" width="11.421875" style="0" customWidth="1"/>
  </cols>
  <sheetData>
    <row r="1" spans="1:12" ht="12.75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3.5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4:21" ht="13.5" thickBot="1">
      <c r="D4" s="176" t="s">
        <v>19</v>
      </c>
      <c r="E4" s="177"/>
      <c r="F4" s="177"/>
      <c r="G4" s="177"/>
      <c r="H4" s="177"/>
      <c r="I4" s="177"/>
      <c r="J4" s="177"/>
      <c r="K4" s="177"/>
      <c r="L4" s="178"/>
      <c r="M4" s="179" t="s">
        <v>20</v>
      </c>
      <c r="N4" s="180"/>
      <c r="O4" s="180"/>
      <c r="P4" s="180"/>
      <c r="Q4" s="180"/>
      <c r="R4" s="180"/>
      <c r="S4" s="180"/>
      <c r="T4" s="180"/>
      <c r="U4" s="181"/>
    </row>
    <row r="5" spans="1:24" ht="72" thickBot="1">
      <c r="A5" s="17" t="s">
        <v>0</v>
      </c>
      <c r="B5" s="17" t="s">
        <v>12</v>
      </c>
      <c r="D5" s="18" t="s">
        <v>25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22" t="s">
        <v>21</v>
      </c>
      <c r="N5" s="22" t="s">
        <v>1</v>
      </c>
      <c r="O5" s="22" t="s">
        <v>2</v>
      </c>
      <c r="P5" s="22" t="s">
        <v>3</v>
      </c>
      <c r="Q5" s="22" t="s">
        <v>4</v>
      </c>
      <c r="R5" s="22" t="s">
        <v>5</v>
      </c>
      <c r="S5" s="22" t="s">
        <v>6</v>
      </c>
      <c r="T5" s="23" t="s">
        <v>7</v>
      </c>
      <c r="U5" s="22" t="s">
        <v>8</v>
      </c>
      <c r="V5" s="24" t="s">
        <v>22</v>
      </c>
      <c r="W5" s="24" t="s">
        <v>23</v>
      </c>
      <c r="X5" s="24" t="s">
        <v>24</v>
      </c>
    </row>
    <row r="6" spans="1:24" ht="38.25" customHeight="1" thickBot="1">
      <c r="A6" s="32">
        <v>1</v>
      </c>
      <c r="B6" s="69" t="s">
        <v>49</v>
      </c>
      <c r="C6" s="17" t="s">
        <v>65</v>
      </c>
      <c r="D6" s="57">
        <v>500</v>
      </c>
      <c r="E6" s="58" t="s">
        <v>28</v>
      </c>
      <c r="F6" s="49"/>
      <c r="G6" s="50">
        <v>0.23</v>
      </c>
      <c r="H6" s="49">
        <f>SUM(F6*G6)</f>
        <v>0</v>
      </c>
      <c r="I6" s="49">
        <f>F6+H6</f>
        <v>0</v>
      </c>
      <c r="J6" s="49">
        <f>D6*F6</f>
        <v>0</v>
      </c>
      <c r="K6" s="49">
        <f>D6*H6</f>
        <v>0</v>
      </c>
      <c r="L6" s="49">
        <f>D6*I6</f>
        <v>0</v>
      </c>
      <c r="M6" s="51">
        <f>D6/2</f>
        <v>250</v>
      </c>
      <c r="N6" s="51" t="s">
        <v>10</v>
      </c>
      <c r="O6" s="51"/>
      <c r="P6" s="76">
        <v>0.23</v>
      </c>
      <c r="Q6" s="77">
        <f>P6*O6</f>
        <v>0</v>
      </c>
      <c r="R6" s="77">
        <f>O6+Q6</f>
        <v>0</v>
      </c>
      <c r="S6" s="77">
        <f>M6*O6</f>
        <v>0</v>
      </c>
      <c r="T6" s="77">
        <f>M6*Q6</f>
        <v>0</v>
      </c>
      <c r="U6" s="77">
        <f>M6*R6</f>
        <v>0</v>
      </c>
      <c r="V6" s="53">
        <f>J6+S6</f>
        <v>0</v>
      </c>
      <c r="W6" s="53">
        <f>K6+T6</f>
        <v>0</v>
      </c>
      <c r="X6" s="53">
        <f>L6+U6</f>
        <v>0</v>
      </c>
    </row>
    <row r="7" spans="1:24" ht="24.75" customHeight="1" thickBot="1">
      <c r="A7" s="186" t="s">
        <v>11</v>
      </c>
      <c r="B7" s="187"/>
      <c r="C7" s="31"/>
      <c r="D7" s="12"/>
      <c r="E7" s="12"/>
      <c r="F7" s="30"/>
      <c r="G7" s="29"/>
      <c r="H7" s="13"/>
      <c r="I7" s="13"/>
      <c r="J7" s="14">
        <f>SUM(J6:J6)</f>
        <v>0</v>
      </c>
      <c r="K7" s="14">
        <f>SUM(K6:K6)</f>
        <v>0</v>
      </c>
      <c r="L7" s="14">
        <f>SUM(L6:L6)</f>
        <v>0</v>
      </c>
      <c r="M7" s="12"/>
      <c r="N7" s="12"/>
      <c r="O7" s="30"/>
      <c r="P7" s="29"/>
      <c r="Q7" s="13"/>
      <c r="R7" s="13"/>
      <c r="S7" s="14">
        <f aca="true" t="shared" si="0" ref="S7:X7">SUM(S6:S6)</f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</row>
    <row r="10" ht="12.75">
      <c r="A10" t="s">
        <v>13</v>
      </c>
    </row>
    <row r="11" ht="12.75">
      <c r="A11" s="43" t="s">
        <v>58</v>
      </c>
    </row>
    <row r="12" ht="12.75">
      <c r="I12" t="s">
        <v>17</v>
      </c>
    </row>
    <row r="14" ht="12.75">
      <c r="I14" s="16" t="s">
        <v>18</v>
      </c>
    </row>
  </sheetData>
  <sheetProtection/>
  <mergeCells count="4">
    <mergeCell ref="A1:L3"/>
    <mergeCell ref="D4:L4"/>
    <mergeCell ref="M4:U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  <col min="19" max="19" width="11.421875" style="0" customWidth="1"/>
    <col min="21" max="21" width="10.57421875" style="0" customWidth="1"/>
    <col min="22" max="22" width="10.421875" style="0" customWidth="1"/>
    <col min="24" max="24" width="10.28125" style="0" customWidth="1"/>
  </cols>
  <sheetData>
    <row r="1" spans="1:12" ht="12.75" customHeight="1">
      <c r="A1" s="175" t="s">
        <v>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3.5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4:21" ht="13.5" thickBot="1">
      <c r="D4" s="176" t="s">
        <v>19</v>
      </c>
      <c r="E4" s="177"/>
      <c r="F4" s="177"/>
      <c r="G4" s="177"/>
      <c r="H4" s="177"/>
      <c r="I4" s="177"/>
      <c r="J4" s="177"/>
      <c r="K4" s="177"/>
      <c r="L4" s="178"/>
      <c r="M4" s="179" t="s">
        <v>20</v>
      </c>
      <c r="N4" s="180"/>
      <c r="O4" s="180"/>
      <c r="P4" s="180"/>
      <c r="Q4" s="180"/>
      <c r="R4" s="180"/>
      <c r="S4" s="180"/>
      <c r="T4" s="180"/>
      <c r="U4" s="181"/>
    </row>
    <row r="5" spans="1:24" ht="72" thickBot="1">
      <c r="A5" s="17" t="s">
        <v>0</v>
      </c>
      <c r="B5" s="17" t="s">
        <v>12</v>
      </c>
      <c r="C5" s="17" t="s">
        <v>66</v>
      </c>
      <c r="D5" s="18" t="s">
        <v>25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22" t="s">
        <v>21</v>
      </c>
      <c r="N5" s="22" t="s">
        <v>1</v>
      </c>
      <c r="O5" s="22" t="s">
        <v>2</v>
      </c>
      <c r="P5" s="22" t="s">
        <v>3</v>
      </c>
      <c r="Q5" s="22" t="s">
        <v>4</v>
      </c>
      <c r="R5" s="22" t="s">
        <v>5</v>
      </c>
      <c r="S5" s="22" t="s">
        <v>6</v>
      </c>
      <c r="T5" s="23" t="s">
        <v>7</v>
      </c>
      <c r="U5" s="22" t="s">
        <v>8</v>
      </c>
      <c r="V5" s="24" t="s">
        <v>22</v>
      </c>
      <c r="W5" s="24" t="s">
        <v>23</v>
      </c>
      <c r="X5" s="24" t="s">
        <v>24</v>
      </c>
    </row>
    <row r="6" spans="1:24" ht="24.75" customHeight="1" thickBot="1">
      <c r="A6" s="11">
        <v>1</v>
      </c>
      <c r="B6" s="68" t="s">
        <v>50</v>
      </c>
      <c r="C6" s="70"/>
      <c r="D6" s="57">
        <v>500</v>
      </c>
      <c r="E6" s="57" t="s">
        <v>28</v>
      </c>
      <c r="F6" s="49"/>
      <c r="G6" s="50">
        <v>0.23</v>
      </c>
      <c r="H6" s="49">
        <f>G6*F6</f>
        <v>0</v>
      </c>
      <c r="I6" s="49">
        <f>F6+H6</f>
        <v>0</v>
      </c>
      <c r="J6" s="49">
        <f>D6*F6</f>
        <v>0</v>
      </c>
      <c r="K6" s="49">
        <f>D6*H6</f>
        <v>0</v>
      </c>
      <c r="L6" s="49">
        <f>D6*I6</f>
        <v>0</v>
      </c>
      <c r="M6" s="51">
        <f>D6/2</f>
        <v>250</v>
      </c>
      <c r="N6" s="51" t="s">
        <v>10</v>
      </c>
      <c r="O6" s="22"/>
      <c r="P6" s="22">
        <v>0.23</v>
      </c>
      <c r="Q6" s="107">
        <f>P6*O6</f>
        <v>0</v>
      </c>
      <c r="R6" s="107">
        <f>O6+Q6</f>
        <v>0</v>
      </c>
      <c r="S6" s="107">
        <f>M6*O6</f>
        <v>0</v>
      </c>
      <c r="T6" s="107">
        <f>M6*Q6</f>
        <v>0</v>
      </c>
      <c r="U6" s="107">
        <f>M6*R6</f>
        <v>0</v>
      </c>
      <c r="V6" s="24">
        <f>J6+S6</f>
        <v>0</v>
      </c>
      <c r="W6" s="24">
        <f>K6+T6</f>
        <v>0</v>
      </c>
      <c r="X6" s="24">
        <f>L6+U6</f>
        <v>0</v>
      </c>
    </row>
    <row r="7" spans="1:24" ht="24.75" customHeight="1" thickBot="1">
      <c r="A7" s="186" t="s">
        <v>11</v>
      </c>
      <c r="B7" s="187"/>
      <c r="C7" s="31"/>
      <c r="D7" s="12"/>
      <c r="E7" s="12"/>
      <c r="F7" s="30"/>
      <c r="G7" s="29"/>
      <c r="H7" s="13"/>
      <c r="I7" s="13"/>
      <c r="J7" s="14">
        <f>SUM(J6:J6)</f>
        <v>0</v>
      </c>
      <c r="K7" s="14">
        <f>SUM(K6:K6)</f>
        <v>0</v>
      </c>
      <c r="L7" s="14">
        <f>SUM(L6:L6)</f>
        <v>0</v>
      </c>
      <c r="M7" s="12"/>
      <c r="N7" s="30"/>
      <c r="O7" s="29"/>
      <c r="P7" s="13"/>
      <c r="Q7" s="13"/>
      <c r="R7" s="12"/>
      <c r="S7" s="14">
        <f aca="true" t="shared" si="0" ref="S7:X7">SUM(S6:S6)</f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</row>
    <row r="8" spans="1:12" ht="12.75">
      <c r="A8" s="6"/>
      <c r="B8" s="7"/>
      <c r="C8" s="7"/>
      <c r="D8" s="6"/>
      <c r="E8" s="6"/>
      <c r="F8" s="8"/>
      <c r="G8" s="9"/>
      <c r="H8" s="10"/>
      <c r="I8" s="10"/>
      <c r="J8" s="10"/>
      <c r="K8" s="10"/>
      <c r="L8" s="10"/>
    </row>
    <row r="9" spans="1:12" ht="12.75">
      <c r="A9" s="6"/>
      <c r="B9" s="7"/>
      <c r="C9" s="7"/>
      <c r="D9" s="6"/>
      <c r="E9" s="6"/>
      <c r="F9" s="8"/>
      <c r="G9" s="9"/>
      <c r="H9" s="10"/>
      <c r="I9" s="10"/>
      <c r="J9" s="10"/>
      <c r="K9" s="10"/>
      <c r="L9" s="10"/>
    </row>
    <row r="10" spans="1:12" ht="12.75">
      <c r="A10" s="6"/>
      <c r="B10" s="7"/>
      <c r="C10" s="7"/>
      <c r="D10" s="6"/>
      <c r="E10" s="6"/>
      <c r="F10" s="8"/>
      <c r="G10" s="9"/>
      <c r="H10" s="10"/>
      <c r="I10" s="10"/>
      <c r="J10" s="10"/>
      <c r="K10" s="10"/>
      <c r="L10" s="10"/>
    </row>
    <row r="14" ht="12.75">
      <c r="A14" t="s">
        <v>13</v>
      </c>
    </row>
    <row r="15" ht="12.75">
      <c r="A15" s="43" t="s">
        <v>58</v>
      </c>
    </row>
    <row r="16" ht="12.75">
      <c r="I16" t="s">
        <v>17</v>
      </c>
    </row>
    <row r="18" ht="12.75">
      <c r="I18" s="16" t="s">
        <v>18</v>
      </c>
    </row>
  </sheetData>
  <sheetProtection/>
  <mergeCells count="4">
    <mergeCell ref="A1:L3"/>
    <mergeCell ref="D4:L4"/>
    <mergeCell ref="M4:U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28" customWidth="1"/>
    <col min="8" max="8" width="6.421875" style="0" customWidth="1"/>
    <col min="9" max="9" width="10.140625" style="0" customWidth="1"/>
    <col min="10" max="10" width="14.28125" style="0" customWidth="1"/>
    <col min="11" max="11" width="16.421875" style="0" customWidth="1"/>
    <col min="12" max="12" width="13.421875" style="0" customWidth="1"/>
    <col min="13" max="13" width="12.8515625" style="0" customWidth="1"/>
    <col min="14" max="14" width="12.7109375" style="0" customWidth="1"/>
    <col min="16" max="16" width="11.57421875" style="0" customWidth="1"/>
    <col min="20" max="20" width="11.57421875" style="0" customWidth="1"/>
    <col min="21" max="21" width="12.28125" style="0" customWidth="1"/>
    <col min="22" max="22" width="12.421875" style="0" customWidth="1"/>
    <col min="23" max="23" width="14.57421875" style="0" customWidth="1"/>
    <col min="24" max="24" width="12.57421875" style="0" customWidth="1"/>
    <col min="25" max="25" width="12.8515625" style="0" customWidth="1"/>
  </cols>
  <sheetData>
    <row r="1" spans="1:13" ht="12.75">
      <c r="A1" s="188" t="s">
        <v>39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3.5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4:22" ht="14.25" customHeight="1" thickBot="1">
      <c r="D4" s="176" t="s">
        <v>19</v>
      </c>
      <c r="E4" s="177"/>
      <c r="F4" s="177"/>
      <c r="G4" s="177"/>
      <c r="H4" s="177"/>
      <c r="I4" s="177"/>
      <c r="J4" s="177"/>
      <c r="K4" s="177"/>
      <c r="L4" s="177"/>
      <c r="M4" s="178"/>
      <c r="N4" s="179" t="s">
        <v>20</v>
      </c>
      <c r="O4" s="180"/>
      <c r="P4" s="180"/>
      <c r="Q4" s="180"/>
      <c r="R4" s="180"/>
      <c r="S4" s="180"/>
      <c r="T4" s="180"/>
      <c r="U4" s="180"/>
      <c r="V4" s="181"/>
    </row>
    <row r="5" spans="1:25" ht="90.75" customHeight="1">
      <c r="A5" s="17" t="s">
        <v>0</v>
      </c>
      <c r="B5" s="17" t="s">
        <v>12</v>
      </c>
      <c r="C5" s="17"/>
      <c r="D5" s="18" t="s">
        <v>25</v>
      </c>
      <c r="E5" s="18" t="s">
        <v>1</v>
      </c>
      <c r="F5" s="27" t="s">
        <v>32</v>
      </c>
      <c r="G5" s="27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21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4" t="s">
        <v>22</v>
      </c>
      <c r="X5" s="24" t="s">
        <v>23</v>
      </c>
      <c r="Y5" s="24" t="s">
        <v>24</v>
      </c>
    </row>
    <row r="6" spans="1:25" s="33" customFormat="1" ht="30" customHeight="1">
      <c r="A6" s="36">
        <v>1</v>
      </c>
      <c r="B6" s="71" t="s">
        <v>31</v>
      </c>
      <c r="C6" s="71"/>
      <c r="D6" s="85"/>
      <c r="E6" s="85"/>
      <c r="F6" s="86"/>
      <c r="G6" s="87"/>
      <c r="H6" s="88"/>
      <c r="I6" s="89"/>
      <c r="J6" s="89"/>
      <c r="K6" s="89"/>
      <c r="L6" s="89"/>
      <c r="M6" s="89"/>
      <c r="N6" s="90"/>
      <c r="O6" s="90"/>
      <c r="P6" s="90"/>
      <c r="Q6" s="90"/>
      <c r="R6" s="90"/>
      <c r="S6" s="90"/>
      <c r="T6" s="90"/>
      <c r="U6" s="90"/>
      <c r="V6" s="90"/>
      <c r="W6" s="25"/>
      <c r="X6" s="25"/>
      <c r="Y6" s="25"/>
    </row>
    <row r="7" spans="1:25" s="33" customFormat="1" ht="33.75" customHeight="1">
      <c r="A7" s="36"/>
      <c r="B7" s="71"/>
      <c r="C7" s="72" t="s">
        <v>74</v>
      </c>
      <c r="D7" s="91">
        <v>90</v>
      </c>
      <c r="E7" s="91" t="s">
        <v>10</v>
      </c>
      <c r="F7" s="92"/>
      <c r="G7" s="93"/>
      <c r="H7" s="94">
        <v>0.23</v>
      </c>
      <c r="I7" s="95">
        <f>H7*G7</f>
        <v>0</v>
      </c>
      <c r="J7" s="95">
        <f aca="true" t="shared" si="0" ref="J7:J14">G7+I7</f>
        <v>0</v>
      </c>
      <c r="K7" s="95">
        <f>D7*G7</f>
        <v>0</v>
      </c>
      <c r="L7" s="95">
        <f aca="true" t="shared" si="1" ref="L7:L14">SUM(D7*I7)</f>
        <v>0</v>
      </c>
      <c r="M7" s="95">
        <f aca="true" t="shared" si="2" ref="M7:M14">D7*J7</f>
        <v>0</v>
      </c>
      <c r="N7" s="96">
        <f>D7/2</f>
        <v>45</v>
      </c>
      <c r="O7" s="96" t="s">
        <v>10</v>
      </c>
      <c r="P7" s="97"/>
      <c r="Q7" s="98">
        <v>0.23</v>
      </c>
      <c r="R7" s="99">
        <f>Q7*P7</f>
        <v>0</v>
      </c>
      <c r="S7" s="99">
        <f aca="true" t="shared" si="3" ref="S7:S14">P7+R7</f>
        <v>0</v>
      </c>
      <c r="T7" s="99">
        <f>N7*P7</f>
        <v>0</v>
      </c>
      <c r="U7" s="99">
        <f>N7*R7</f>
        <v>0</v>
      </c>
      <c r="V7" s="99">
        <f>N7*S7</f>
        <v>0</v>
      </c>
      <c r="W7" s="56">
        <f>K7+T7</f>
        <v>0</v>
      </c>
      <c r="X7" s="56">
        <f>L7+U7</f>
        <v>0</v>
      </c>
      <c r="Y7" s="56">
        <f>M7+V7</f>
        <v>0</v>
      </c>
    </row>
    <row r="8" spans="1:25" ht="40.5" customHeight="1">
      <c r="A8" s="1"/>
      <c r="B8" s="73"/>
      <c r="C8" s="72" t="s">
        <v>75</v>
      </c>
      <c r="D8" s="91">
        <v>45</v>
      </c>
      <c r="E8" s="91" t="s">
        <v>10</v>
      </c>
      <c r="F8" s="92"/>
      <c r="G8" s="93"/>
      <c r="H8" s="94">
        <v>0.23</v>
      </c>
      <c r="I8" s="95">
        <f aca="true" t="shared" si="4" ref="I8:I14">H8*G8</f>
        <v>0</v>
      </c>
      <c r="J8" s="95">
        <f t="shared" si="0"/>
        <v>0</v>
      </c>
      <c r="K8" s="95">
        <f aca="true" t="shared" si="5" ref="K8:K14">D8*G8</f>
        <v>0</v>
      </c>
      <c r="L8" s="89">
        <f t="shared" si="1"/>
        <v>0</v>
      </c>
      <c r="M8" s="89">
        <f t="shared" si="2"/>
        <v>0</v>
      </c>
      <c r="N8" s="96">
        <v>23</v>
      </c>
      <c r="O8" s="96" t="s">
        <v>10</v>
      </c>
      <c r="P8" s="97"/>
      <c r="Q8" s="98">
        <v>0.23</v>
      </c>
      <c r="R8" s="99">
        <f aca="true" t="shared" si="6" ref="R8:R14">Q8*P8</f>
        <v>0</v>
      </c>
      <c r="S8" s="99">
        <f t="shared" si="3"/>
        <v>0</v>
      </c>
      <c r="T8" s="99">
        <f aca="true" t="shared" si="7" ref="T8:T14">N8*P8</f>
        <v>0</v>
      </c>
      <c r="U8" s="99">
        <f aca="true" t="shared" si="8" ref="U8:U14">N8*R8</f>
        <v>0</v>
      </c>
      <c r="V8" s="99">
        <f aca="true" t="shared" si="9" ref="V8:V14">N8*S8</f>
        <v>0</v>
      </c>
      <c r="W8" s="56">
        <f aca="true" t="shared" si="10" ref="W8:W14">K8+T8</f>
        <v>0</v>
      </c>
      <c r="X8" s="56">
        <f aca="true" t="shared" si="11" ref="X8:X13">L8+U8</f>
        <v>0</v>
      </c>
      <c r="Y8" s="56">
        <f>M8+V8</f>
        <v>0</v>
      </c>
    </row>
    <row r="9" spans="1:25" ht="40.5" customHeight="1">
      <c r="A9" s="1"/>
      <c r="B9" s="73"/>
      <c r="C9" s="72" t="s">
        <v>68</v>
      </c>
      <c r="D9" s="91">
        <v>260</v>
      </c>
      <c r="E9" s="91" t="s">
        <v>28</v>
      </c>
      <c r="F9" s="92"/>
      <c r="G9" s="93"/>
      <c r="H9" s="94">
        <v>0.23</v>
      </c>
      <c r="I9" s="95">
        <f t="shared" si="4"/>
        <v>0</v>
      </c>
      <c r="J9" s="95">
        <f t="shared" si="0"/>
        <v>0</v>
      </c>
      <c r="K9" s="95">
        <f t="shared" si="5"/>
        <v>0</v>
      </c>
      <c r="L9" s="89">
        <f t="shared" si="1"/>
        <v>0</v>
      </c>
      <c r="M9" s="89">
        <f t="shared" si="2"/>
        <v>0</v>
      </c>
      <c r="N9" s="96">
        <f aca="true" t="shared" si="12" ref="N9:N14">D9/2</f>
        <v>130</v>
      </c>
      <c r="O9" s="96" t="s">
        <v>28</v>
      </c>
      <c r="P9" s="97"/>
      <c r="Q9" s="98">
        <v>0.23</v>
      </c>
      <c r="R9" s="99">
        <f t="shared" si="6"/>
        <v>0</v>
      </c>
      <c r="S9" s="99">
        <f t="shared" si="3"/>
        <v>0</v>
      </c>
      <c r="T9" s="99">
        <f t="shared" si="7"/>
        <v>0</v>
      </c>
      <c r="U9" s="99">
        <f t="shared" si="8"/>
        <v>0</v>
      </c>
      <c r="V9" s="99">
        <f t="shared" si="9"/>
        <v>0</v>
      </c>
      <c r="W9" s="56">
        <f t="shared" si="10"/>
        <v>0</v>
      </c>
      <c r="X9" s="56">
        <f t="shared" si="11"/>
        <v>0</v>
      </c>
      <c r="Y9" s="56">
        <f aca="true" t="shared" si="13" ref="Y9:Y14">M9+V9</f>
        <v>0</v>
      </c>
    </row>
    <row r="10" spans="1:25" ht="53.25" customHeight="1">
      <c r="A10" s="1"/>
      <c r="B10" s="73"/>
      <c r="C10" s="72" t="s">
        <v>69</v>
      </c>
      <c r="D10" s="91">
        <v>1200</v>
      </c>
      <c r="E10" s="91" t="s">
        <v>28</v>
      </c>
      <c r="F10" s="92"/>
      <c r="G10" s="93"/>
      <c r="H10" s="94">
        <v>0.23</v>
      </c>
      <c r="I10" s="95">
        <f t="shared" si="4"/>
        <v>0</v>
      </c>
      <c r="J10" s="95">
        <f t="shared" si="0"/>
        <v>0</v>
      </c>
      <c r="K10" s="95">
        <f t="shared" si="5"/>
        <v>0</v>
      </c>
      <c r="L10" s="89">
        <f t="shared" si="1"/>
        <v>0</v>
      </c>
      <c r="M10" s="89">
        <f t="shared" si="2"/>
        <v>0</v>
      </c>
      <c r="N10" s="96">
        <f t="shared" si="12"/>
        <v>600</v>
      </c>
      <c r="O10" s="96" t="s">
        <v>28</v>
      </c>
      <c r="P10" s="97"/>
      <c r="Q10" s="98">
        <v>0.23</v>
      </c>
      <c r="R10" s="99">
        <f t="shared" si="6"/>
        <v>0</v>
      </c>
      <c r="S10" s="99">
        <f t="shared" si="3"/>
        <v>0</v>
      </c>
      <c r="T10" s="99">
        <f t="shared" si="7"/>
        <v>0</v>
      </c>
      <c r="U10" s="99">
        <f t="shared" si="8"/>
        <v>0</v>
      </c>
      <c r="V10" s="99">
        <f t="shared" si="9"/>
        <v>0</v>
      </c>
      <c r="W10" s="56">
        <f t="shared" si="10"/>
        <v>0</v>
      </c>
      <c r="X10" s="56">
        <f t="shared" si="11"/>
        <v>0</v>
      </c>
      <c r="Y10" s="56">
        <f t="shared" si="13"/>
        <v>0</v>
      </c>
    </row>
    <row r="11" spans="1:25" ht="51" customHeight="1">
      <c r="A11" s="1"/>
      <c r="B11" s="73"/>
      <c r="C11" s="72" t="s">
        <v>70</v>
      </c>
      <c r="D11" s="91">
        <v>600</v>
      </c>
      <c r="E11" s="91" t="s">
        <v>28</v>
      </c>
      <c r="F11" s="92"/>
      <c r="G11" s="93"/>
      <c r="H11" s="94">
        <v>0.23</v>
      </c>
      <c r="I11" s="95">
        <f t="shared" si="4"/>
        <v>0</v>
      </c>
      <c r="J11" s="95">
        <f t="shared" si="0"/>
        <v>0</v>
      </c>
      <c r="K11" s="95">
        <f t="shared" si="5"/>
        <v>0</v>
      </c>
      <c r="L11" s="89">
        <f t="shared" si="1"/>
        <v>0</v>
      </c>
      <c r="M11" s="89">
        <f t="shared" si="2"/>
        <v>0</v>
      </c>
      <c r="N11" s="96">
        <f t="shared" si="12"/>
        <v>300</v>
      </c>
      <c r="O11" s="96" t="s">
        <v>28</v>
      </c>
      <c r="P11" s="97"/>
      <c r="Q11" s="98">
        <v>0.23</v>
      </c>
      <c r="R11" s="99">
        <f t="shared" si="6"/>
        <v>0</v>
      </c>
      <c r="S11" s="99">
        <f t="shared" si="3"/>
        <v>0</v>
      </c>
      <c r="T11" s="99">
        <f t="shared" si="7"/>
        <v>0</v>
      </c>
      <c r="U11" s="99">
        <f t="shared" si="8"/>
        <v>0</v>
      </c>
      <c r="V11" s="99">
        <f t="shared" si="9"/>
        <v>0</v>
      </c>
      <c r="W11" s="56">
        <f t="shared" si="10"/>
        <v>0</v>
      </c>
      <c r="X11" s="56">
        <f t="shared" si="11"/>
        <v>0</v>
      </c>
      <c r="Y11" s="56">
        <f t="shared" si="13"/>
        <v>0</v>
      </c>
    </row>
    <row r="12" spans="1:25" ht="44.25" customHeight="1">
      <c r="A12" s="1"/>
      <c r="B12" s="73"/>
      <c r="C12" s="72" t="s">
        <v>71</v>
      </c>
      <c r="D12" s="91">
        <v>1100</v>
      </c>
      <c r="E12" s="91" t="s">
        <v>28</v>
      </c>
      <c r="F12" s="92"/>
      <c r="G12" s="93"/>
      <c r="H12" s="94">
        <v>0.23</v>
      </c>
      <c r="I12" s="95">
        <f t="shared" si="4"/>
        <v>0</v>
      </c>
      <c r="J12" s="95">
        <f t="shared" si="0"/>
        <v>0</v>
      </c>
      <c r="K12" s="95">
        <f t="shared" si="5"/>
        <v>0</v>
      </c>
      <c r="L12" s="89">
        <f t="shared" si="1"/>
        <v>0</v>
      </c>
      <c r="M12" s="89">
        <f t="shared" si="2"/>
        <v>0</v>
      </c>
      <c r="N12" s="96">
        <f t="shared" si="12"/>
        <v>550</v>
      </c>
      <c r="O12" s="96" t="s">
        <v>28</v>
      </c>
      <c r="P12" s="97"/>
      <c r="Q12" s="98">
        <v>0.23</v>
      </c>
      <c r="R12" s="99">
        <f t="shared" si="6"/>
        <v>0</v>
      </c>
      <c r="S12" s="99">
        <f t="shared" si="3"/>
        <v>0</v>
      </c>
      <c r="T12" s="99">
        <f t="shared" si="7"/>
        <v>0</v>
      </c>
      <c r="U12" s="99">
        <f t="shared" si="8"/>
        <v>0</v>
      </c>
      <c r="V12" s="99">
        <f t="shared" si="9"/>
        <v>0</v>
      </c>
      <c r="W12" s="56">
        <f t="shared" si="10"/>
        <v>0</v>
      </c>
      <c r="X12" s="56">
        <f t="shared" si="11"/>
        <v>0</v>
      </c>
      <c r="Y12" s="56">
        <f t="shared" si="13"/>
        <v>0</v>
      </c>
    </row>
    <row r="13" spans="1:25" ht="56.25" customHeight="1">
      <c r="A13" s="1"/>
      <c r="B13" s="73"/>
      <c r="C13" s="72" t="s">
        <v>72</v>
      </c>
      <c r="D13" s="91">
        <v>1000</v>
      </c>
      <c r="E13" s="91" t="s">
        <v>28</v>
      </c>
      <c r="F13" s="92"/>
      <c r="G13" s="93"/>
      <c r="H13" s="94">
        <v>0</v>
      </c>
      <c r="I13" s="95">
        <f t="shared" si="4"/>
        <v>0</v>
      </c>
      <c r="J13" s="95">
        <f t="shared" si="0"/>
        <v>0</v>
      </c>
      <c r="K13" s="95">
        <f t="shared" si="5"/>
        <v>0</v>
      </c>
      <c r="L13" s="89">
        <f t="shared" si="1"/>
        <v>0</v>
      </c>
      <c r="M13" s="89">
        <f t="shared" si="2"/>
        <v>0</v>
      </c>
      <c r="N13" s="96">
        <f t="shared" si="12"/>
        <v>500</v>
      </c>
      <c r="O13" s="96" t="s">
        <v>28</v>
      </c>
      <c r="P13" s="97"/>
      <c r="Q13" s="98">
        <v>0</v>
      </c>
      <c r="R13" s="99">
        <f t="shared" si="6"/>
        <v>0</v>
      </c>
      <c r="S13" s="99">
        <f t="shared" si="3"/>
        <v>0</v>
      </c>
      <c r="T13" s="99">
        <f t="shared" si="7"/>
        <v>0</v>
      </c>
      <c r="U13" s="99">
        <f t="shared" si="8"/>
        <v>0</v>
      </c>
      <c r="V13" s="99">
        <f t="shared" si="9"/>
        <v>0</v>
      </c>
      <c r="W13" s="56">
        <f t="shared" si="10"/>
        <v>0</v>
      </c>
      <c r="X13" s="56">
        <f t="shared" si="11"/>
        <v>0</v>
      </c>
      <c r="Y13" s="56">
        <f t="shared" si="13"/>
        <v>0</v>
      </c>
    </row>
    <row r="14" spans="1:25" ht="47.25" customHeight="1">
      <c r="A14" s="1"/>
      <c r="B14" s="73"/>
      <c r="C14" s="72" t="s">
        <v>73</v>
      </c>
      <c r="D14" s="91">
        <v>500</v>
      </c>
      <c r="E14" s="91" t="s">
        <v>28</v>
      </c>
      <c r="F14" s="92"/>
      <c r="G14" s="93"/>
      <c r="H14" s="94">
        <v>0.23</v>
      </c>
      <c r="I14" s="95">
        <f t="shared" si="4"/>
        <v>0</v>
      </c>
      <c r="J14" s="95">
        <f t="shared" si="0"/>
        <v>0</v>
      </c>
      <c r="K14" s="95">
        <f t="shared" si="5"/>
        <v>0</v>
      </c>
      <c r="L14" s="89">
        <f t="shared" si="1"/>
        <v>0</v>
      </c>
      <c r="M14" s="89">
        <f t="shared" si="2"/>
        <v>0</v>
      </c>
      <c r="N14" s="96">
        <f t="shared" si="12"/>
        <v>250</v>
      </c>
      <c r="O14" s="96" t="s">
        <v>28</v>
      </c>
      <c r="P14" s="97"/>
      <c r="Q14" s="98">
        <v>0.23</v>
      </c>
      <c r="R14" s="99">
        <f t="shared" si="6"/>
        <v>0</v>
      </c>
      <c r="S14" s="99">
        <f t="shared" si="3"/>
        <v>0</v>
      </c>
      <c r="T14" s="99">
        <f t="shared" si="7"/>
        <v>0</v>
      </c>
      <c r="U14" s="99">
        <f t="shared" si="8"/>
        <v>0</v>
      </c>
      <c r="V14" s="99">
        <f t="shared" si="9"/>
        <v>0</v>
      </c>
      <c r="W14" s="56">
        <f t="shared" si="10"/>
        <v>0</v>
      </c>
      <c r="X14" s="56">
        <f>L14+U14</f>
        <v>0</v>
      </c>
      <c r="Y14" s="56">
        <f t="shared" si="13"/>
        <v>0</v>
      </c>
    </row>
    <row r="15" spans="1:25" ht="19.5" customHeight="1">
      <c r="A15" s="190" t="s">
        <v>11</v>
      </c>
      <c r="B15" s="191"/>
      <c r="C15" s="35"/>
      <c r="D15" s="100"/>
      <c r="E15" s="100"/>
      <c r="F15" s="101"/>
      <c r="G15" s="102"/>
      <c r="H15" s="103"/>
      <c r="I15" s="104"/>
      <c r="J15" s="104"/>
      <c r="K15" s="105">
        <f>SUM(K6:K14)</f>
        <v>0</v>
      </c>
      <c r="L15" s="105">
        <f>SUM(L6:L14)</f>
        <v>0</v>
      </c>
      <c r="M15" s="105">
        <f>SUM(M6:M14)</f>
        <v>0</v>
      </c>
      <c r="N15" s="100"/>
      <c r="O15" s="100"/>
      <c r="P15" s="101"/>
      <c r="Q15" s="102"/>
      <c r="R15" s="103"/>
      <c r="S15" s="100"/>
      <c r="T15" s="105">
        <f aca="true" t="shared" si="14" ref="T15:Y15">SUM(T6:T14)</f>
        <v>0</v>
      </c>
      <c r="U15" s="105">
        <f t="shared" si="14"/>
        <v>0</v>
      </c>
      <c r="V15" s="105">
        <f t="shared" si="14"/>
        <v>0</v>
      </c>
      <c r="W15" s="2">
        <f t="shared" si="14"/>
        <v>0</v>
      </c>
      <c r="X15" s="2">
        <f t="shared" si="14"/>
        <v>0</v>
      </c>
      <c r="Y15" s="2">
        <f t="shared" si="14"/>
        <v>0</v>
      </c>
    </row>
    <row r="18" ht="12.75">
      <c r="A18" t="s">
        <v>13</v>
      </c>
    </row>
    <row r="20" spans="1:14" ht="46.5" customHeight="1">
      <c r="A20" s="182" t="s">
        <v>48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ht="24.75" customHeight="1">
      <c r="A21" t="s">
        <v>42</v>
      </c>
    </row>
    <row r="22" ht="57.75" customHeight="1">
      <c r="J22" s="16" t="s">
        <v>18</v>
      </c>
    </row>
  </sheetData>
  <sheetProtection/>
  <mergeCells count="5">
    <mergeCell ref="A1:M3"/>
    <mergeCell ref="D4:M4"/>
    <mergeCell ref="N4:V4"/>
    <mergeCell ref="A15:B15"/>
    <mergeCell ref="A20:N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28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  <col min="20" max="20" width="12.140625" style="0" customWidth="1"/>
    <col min="21" max="21" width="11.57421875" style="0" bestFit="1" customWidth="1"/>
    <col min="22" max="23" width="12.57421875" style="0" bestFit="1" customWidth="1"/>
    <col min="24" max="24" width="11.57421875" style="0" bestFit="1" customWidth="1"/>
    <col min="25" max="25" width="12.57421875" style="0" bestFit="1" customWidth="1"/>
  </cols>
  <sheetData>
    <row r="1" spans="1:13" ht="12.75">
      <c r="A1" s="188" t="s">
        <v>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3.5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4:22" ht="14.25" customHeight="1" thickBot="1">
      <c r="D4" s="176" t="s">
        <v>19</v>
      </c>
      <c r="E4" s="177"/>
      <c r="F4" s="177"/>
      <c r="G4" s="177"/>
      <c r="H4" s="177"/>
      <c r="I4" s="177"/>
      <c r="J4" s="177"/>
      <c r="K4" s="177"/>
      <c r="L4" s="177"/>
      <c r="M4" s="178"/>
      <c r="N4" s="179" t="s">
        <v>20</v>
      </c>
      <c r="O4" s="180"/>
      <c r="P4" s="180"/>
      <c r="Q4" s="180"/>
      <c r="R4" s="180"/>
      <c r="S4" s="180"/>
      <c r="T4" s="180"/>
      <c r="U4" s="180"/>
      <c r="V4" s="181"/>
    </row>
    <row r="5" spans="1:25" ht="90.75" customHeight="1">
      <c r="A5" s="17" t="s">
        <v>0</v>
      </c>
      <c r="B5" s="17" t="s">
        <v>12</v>
      </c>
      <c r="C5" s="17" t="s">
        <v>63</v>
      </c>
      <c r="D5" s="18" t="s">
        <v>25</v>
      </c>
      <c r="E5" s="18" t="s">
        <v>1</v>
      </c>
      <c r="F5" s="27" t="s">
        <v>32</v>
      </c>
      <c r="G5" s="27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21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4" t="s">
        <v>22</v>
      </c>
      <c r="X5" s="24" t="s">
        <v>23</v>
      </c>
      <c r="Y5" s="24" t="s">
        <v>24</v>
      </c>
    </row>
    <row r="6" spans="1:25" s="67" customFormat="1" ht="39.75" customHeight="1">
      <c r="A6" s="1"/>
      <c r="B6" s="71" t="s">
        <v>67</v>
      </c>
      <c r="C6" s="72" t="s">
        <v>76</v>
      </c>
      <c r="D6" s="62">
        <v>4100</v>
      </c>
      <c r="E6" s="62" t="s">
        <v>10</v>
      </c>
      <c r="F6" s="65"/>
      <c r="G6" s="46"/>
      <c r="H6" s="42">
        <v>0.23</v>
      </c>
      <c r="I6" s="41">
        <f>H6*G6</f>
        <v>0</v>
      </c>
      <c r="J6" s="41">
        <f>G6+I6</f>
        <v>0</v>
      </c>
      <c r="K6" s="41">
        <f>D6*G6</f>
        <v>0</v>
      </c>
      <c r="L6" s="41">
        <f>SUM(D6*I6)</f>
        <v>0</v>
      </c>
      <c r="M6" s="41">
        <f>D6*J6</f>
        <v>0</v>
      </c>
      <c r="N6" s="78">
        <f>D6/2</f>
        <v>2050</v>
      </c>
      <c r="O6" s="78" t="s">
        <v>10</v>
      </c>
      <c r="P6" s="79"/>
      <c r="Q6" s="80">
        <v>0.23</v>
      </c>
      <c r="R6" s="81">
        <f>Q6*P6</f>
        <v>0</v>
      </c>
      <c r="S6" s="81">
        <f>P6+R6</f>
        <v>0</v>
      </c>
      <c r="T6" s="108">
        <f>N6*P6</f>
        <v>0</v>
      </c>
      <c r="U6" s="108">
        <f>N6*R6</f>
        <v>0</v>
      </c>
      <c r="V6" s="108">
        <f>N6*S6</f>
        <v>0</v>
      </c>
      <c r="W6" s="82">
        <f>K6+T6</f>
        <v>0</v>
      </c>
      <c r="X6" s="82">
        <f>L6+U6</f>
        <v>0</v>
      </c>
      <c r="Y6" s="82">
        <f>M6+V6</f>
        <v>0</v>
      </c>
    </row>
    <row r="7" spans="1:25" ht="19.5" customHeight="1">
      <c r="A7" s="190" t="s">
        <v>11</v>
      </c>
      <c r="B7" s="191"/>
      <c r="C7" s="35"/>
      <c r="D7" s="3"/>
      <c r="E7" s="3"/>
      <c r="F7" s="47"/>
      <c r="G7" s="48"/>
      <c r="H7" s="5"/>
      <c r="I7" s="4"/>
      <c r="J7" s="4"/>
      <c r="K7" s="2">
        <f>SUM(K6:K6)</f>
        <v>0</v>
      </c>
      <c r="L7" s="2">
        <f>SUM(L6:L6)</f>
        <v>0</v>
      </c>
      <c r="M7" s="2">
        <f>SUM(M6:M6)</f>
        <v>0</v>
      </c>
      <c r="N7" s="3"/>
      <c r="O7" s="3"/>
      <c r="P7" s="47"/>
      <c r="Q7" s="48"/>
      <c r="R7" s="5"/>
      <c r="S7" s="4"/>
      <c r="T7" s="106">
        <f aca="true" t="shared" si="0" ref="T7:Y7">SUM(T6:T6)</f>
        <v>0</v>
      </c>
      <c r="U7" s="106">
        <f t="shared" si="0"/>
        <v>0</v>
      </c>
      <c r="V7" s="106">
        <f t="shared" si="0"/>
        <v>0</v>
      </c>
      <c r="W7" s="106">
        <f t="shared" si="0"/>
        <v>0</v>
      </c>
      <c r="X7" s="106">
        <f t="shared" si="0"/>
        <v>0</v>
      </c>
      <c r="Y7" s="106">
        <f t="shared" si="0"/>
        <v>0</v>
      </c>
    </row>
    <row r="10" ht="12.75">
      <c r="A10" t="s">
        <v>13</v>
      </c>
    </row>
    <row r="11" ht="12.75">
      <c r="A11" s="43" t="s">
        <v>58</v>
      </c>
    </row>
    <row r="12" ht="12.75">
      <c r="J12" t="s">
        <v>17</v>
      </c>
    </row>
    <row r="14" ht="12.75">
      <c r="J14" s="16" t="s">
        <v>18</v>
      </c>
    </row>
  </sheetData>
  <sheetProtection/>
  <mergeCells count="4">
    <mergeCell ref="A1:M3"/>
    <mergeCell ref="D4:M4"/>
    <mergeCell ref="N4:V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2" zoomScaleNormal="82" zoomScalePageLayoutView="0" workbookViewId="0" topLeftCell="A7">
      <selection activeCell="G9" sqref="G9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28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111" customWidth="1"/>
    <col min="15" max="15" width="9.140625" style="67" customWidth="1"/>
    <col min="16" max="16" width="15.00390625" style="67" customWidth="1"/>
    <col min="17" max="18" width="9.140625" style="67" customWidth="1"/>
    <col min="19" max="19" width="12.00390625" style="67" customWidth="1"/>
    <col min="20" max="20" width="12.8515625" style="67" customWidth="1"/>
    <col min="21" max="21" width="14.140625" style="67" customWidth="1"/>
    <col min="22" max="22" width="16.28125" style="67" customWidth="1"/>
    <col min="23" max="23" width="13.7109375" style="67" customWidth="1"/>
    <col min="24" max="24" width="13.00390625" style="67" customWidth="1"/>
    <col min="25" max="25" width="13.421875" style="67" customWidth="1"/>
    <col min="26" max="27" width="9.140625" style="67" customWidth="1"/>
  </cols>
  <sheetData>
    <row r="1" spans="1:13" ht="12.75">
      <c r="A1" s="188" t="s">
        <v>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3.5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4:22" ht="14.25" customHeight="1" thickBot="1">
      <c r="D4" s="176" t="s">
        <v>19</v>
      </c>
      <c r="E4" s="177"/>
      <c r="F4" s="177"/>
      <c r="G4" s="177"/>
      <c r="H4" s="177"/>
      <c r="I4" s="177"/>
      <c r="J4" s="177"/>
      <c r="K4" s="177"/>
      <c r="L4" s="177"/>
      <c r="M4" s="178"/>
      <c r="N4" s="193" t="s">
        <v>20</v>
      </c>
      <c r="O4" s="194"/>
      <c r="P4" s="194"/>
      <c r="Q4" s="194"/>
      <c r="R4" s="194"/>
      <c r="S4" s="194"/>
      <c r="T4" s="194"/>
      <c r="U4" s="194"/>
      <c r="V4" s="195"/>
    </row>
    <row r="5" spans="1:25" ht="90.75" customHeight="1">
      <c r="A5" s="17" t="s">
        <v>0</v>
      </c>
      <c r="B5" s="17" t="s">
        <v>12</v>
      </c>
      <c r="C5" s="17" t="s">
        <v>60</v>
      </c>
      <c r="D5" s="18" t="s">
        <v>25</v>
      </c>
      <c r="E5" s="18" t="s">
        <v>1</v>
      </c>
      <c r="F5" s="27" t="s">
        <v>32</v>
      </c>
      <c r="G5" s="27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21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4" t="s">
        <v>22</v>
      </c>
      <c r="X5" s="24" t="s">
        <v>23</v>
      </c>
      <c r="Y5" s="24" t="s">
        <v>24</v>
      </c>
    </row>
    <row r="6" spans="1:27" s="43" customFormat="1" ht="30" customHeight="1">
      <c r="A6" s="40"/>
      <c r="B6" s="74" t="s">
        <v>51</v>
      </c>
      <c r="C6" s="74"/>
      <c r="D6" s="63">
        <v>4</v>
      </c>
      <c r="E6" s="63" t="s">
        <v>28</v>
      </c>
      <c r="F6" s="64"/>
      <c r="G6" s="46"/>
      <c r="H6" s="42">
        <v>0.23</v>
      </c>
      <c r="I6" s="41">
        <f aca="true" t="shared" si="0" ref="I6:I26">H6*G6</f>
        <v>0</v>
      </c>
      <c r="J6" s="41">
        <f aca="true" t="shared" si="1" ref="J6:J26">G6+I6</f>
        <v>0</v>
      </c>
      <c r="K6" s="41">
        <f aca="true" t="shared" si="2" ref="K6:K26">D6*G6</f>
        <v>0</v>
      </c>
      <c r="L6" s="41">
        <f aca="true" t="shared" si="3" ref="L6:L26">SUM(D6*I6)</f>
        <v>0</v>
      </c>
      <c r="M6" s="41">
        <f aca="true" t="shared" si="4" ref="M6:M26">D6*J6</f>
        <v>0</v>
      </c>
      <c r="N6" s="78">
        <f>D6/2</f>
        <v>2</v>
      </c>
      <c r="O6" s="78" t="s">
        <v>28</v>
      </c>
      <c r="P6" s="110"/>
      <c r="Q6" s="80">
        <v>0.23</v>
      </c>
      <c r="R6" s="81">
        <f aca="true" t="shared" si="5" ref="R6:R26">Q6*P6</f>
        <v>0</v>
      </c>
      <c r="S6" s="81">
        <f aca="true" t="shared" si="6" ref="S6:S26">P6+R6</f>
        <v>0</v>
      </c>
      <c r="T6" s="81">
        <f>N6*P6</f>
        <v>0</v>
      </c>
      <c r="U6" s="81">
        <f>N6*R6</f>
        <v>0</v>
      </c>
      <c r="V6" s="81">
        <f>N6*S6</f>
        <v>0</v>
      </c>
      <c r="W6" s="56">
        <f>K6+T6</f>
        <v>0</v>
      </c>
      <c r="X6" s="56">
        <f>L6+U6</f>
        <v>0</v>
      </c>
      <c r="Y6" s="56">
        <f>M6+V6</f>
        <v>0</v>
      </c>
      <c r="Z6" s="113"/>
      <c r="AA6" s="113"/>
    </row>
    <row r="7" spans="1:27" s="43" customFormat="1" ht="30" customHeight="1">
      <c r="A7" s="40"/>
      <c r="B7" s="74" t="s">
        <v>52</v>
      </c>
      <c r="C7" s="74"/>
      <c r="D7" s="63">
        <v>10</v>
      </c>
      <c r="E7" s="109" t="s">
        <v>79</v>
      </c>
      <c r="F7" s="64"/>
      <c r="G7" s="46"/>
      <c r="H7" s="42">
        <v>0.23</v>
      </c>
      <c r="I7" s="41">
        <f t="shared" si="0"/>
        <v>0</v>
      </c>
      <c r="J7" s="41">
        <f t="shared" si="1"/>
        <v>0</v>
      </c>
      <c r="K7" s="41">
        <f t="shared" si="2"/>
        <v>0</v>
      </c>
      <c r="L7" s="41">
        <f t="shared" si="3"/>
        <v>0</v>
      </c>
      <c r="M7" s="41">
        <f t="shared" si="4"/>
        <v>0</v>
      </c>
      <c r="N7" s="78">
        <f aca="true" t="shared" si="7" ref="N7:N26">D7/2</f>
        <v>5</v>
      </c>
      <c r="O7" s="78" t="s">
        <v>79</v>
      </c>
      <c r="P7" s="110"/>
      <c r="Q7" s="80">
        <v>0.23</v>
      </c>
      <c r="R7" s="81">
        <f t="shared" si="5"/>
        <v>0</v>
      </c>
      <c r="S7" s="81">
        <f t="shared" si="6"/>
        <v>0</v>
      </c>
      <c r="T7" s="81">
        <f aca="true" t="shared" si="8" ref="T7:T26">N7*P7</f>
        <v>0</v>
      </c>
      <c r="U7" s="81">
        <f aca="true" t="shared" si="9" ref="U7:U26">N7*R7</f>
        <v>0</v>
      </c>
      <c r="V7" s="81">
        <f aca="true" t="shared" si="10" ref="V7:V26">N7*S7</f>
        <v>0</v>
      </c>
      <c r="W7" s="56">
        <f aca="true" t="shared" si="11" ref="W7:W26">K7+T7</f>
        <v>0</v>
      </c>
      <c r="X7" s="56">
        <f aca="true" t="shared" si="12" ref="X7:X26">L7+U7</f>
        <v>0</v>
      </c>
      <c r="Y7" s="56">
        <f aca="true" t="shared" si="13" ref="Y7:Y26">M7+V7</f>
        <v>0</v>
      </c>
      <c r="Z7" s="113"/>
      <c r="AA7" s="113"/>
    </row>
    <row r="8" spans="1:27" s="43" customFormat="1" ht="30" customHeight="1">
      <c r="A8" s="40"/>
      <c r="B8" s="74" t="s">
        <v>77</v>
      </c>
      <c r="C8" s="74"/>
      <c r="D8" s="63">
        <v>10</v>
      </c>
      <c r="E8" s="109" t="s">
        <v>79</v>
      </c>
      <c r="F8" s="64"/>
      <c r="G8" s="46"/>
      <c r="H8" s="42">
        <v>0.23</v>
      </c>
      <c r="I8" s="41">
        <f t="shared" si="0"/>
        <v>0</v>
      </c>
      <c r="J8" s="41">
        <f t="shared" si="1"/>
        <v>0</v>
      </c>
      <c r="K8" s="41">
        <f t="shared" si="2"/>
        <v>0</v>
      </c>
      <c r="L8" s="41">
        <f t="shared" si="3"/>
        <v>0</v>
      </c>
      <c r="M8" s="41">
        <f t="shared" si="4"/>
        <v>0</v>
      </c>
      <c r="N8" s="78">
        <f t="shared" si="7"/>
        <v>5</v>
      </c>
      <c r="O8" s="78" t="s">
        <v>79</v>
      </c>
      <c r="P8" s="110"/>
      <c r="Q8" s="80">
        <v>0.23</v>
      </c>
      <c r="R8" s="81">
        <f t="shared" si="5"/>
        <v>0</v>
      </c>
      <c r="S8" s="81">
        <f t="shared" si="6"/>
        <v>0</v>
      </c>
      <c r="T8" s="81">
        <f t="shared" si="8"/>
        <v>0</v>
      </c>
      <c r="U8" s="81">
        <f t="shared" si="9"/>
        <v>0</v>
      </c>
      <c r="V8" s="81">
        <f t="shared" si="10"/>
        <v>0</v>
      </c>
      <c r="W8" s="56">
        <f t="shared" si="11"/>
        <v>0</v>
      </c>
      <c r="X8" s="56">
        <f t="shared" si="12"/>
        <v>0</v>
      </c>
      <c r="Y8" s="56">
        <f t="shared" si="13"/>
        <v>0</v>
      </c>
      <c r="Z8" s="113"/>
      <c r="AA8" s="113"/>
    </row>
    <row r="9" spans="1:25" ht="30" customHeight="1">
      <c r="A9" s="1"/>
      <c r="B9" s="74" t="s">
        <v>78</v>
      </c>
      <c r="C9" s="74"/>
      <c r="D9" s="63">
        <v>30</v>
      </c>
      <c r="E9" s="109" t="s">
        <v>79</v>
      </c>
      <c r="F9" s="64"/>
      <c r="G9" s="45"/>
      <c r="H9" s="42">
        <v>0.23</v>
      </c>
      <c r="I9" s="41">
        <f t="shared" si="0"/>
        <v>0</v>
      </c>
      <c r="J9" s="41">
        <f t="shared" si="1"/>
        <v>0</v>
      </c>
      <c r="K9" s="41">
        <f t="shared" si="2"/>
        <v>0</v>
      </c>
      <c r="L9" s="41">
        <f t="shared" si="3"/>
        <v>0</v>
      </c>
      <c r="M9" s="41">
        <f t="shared" si="4"/>
        <v>0</v>
      </c>
      <c r="N9" s="78">
        <f t="shared" si="7"/>
        <v>15</v>
      </c>
      <c r="O9" s="78" t="s">
        <v>79</v>
      </c>
      <c r="P9" s="110"/>
      <c r="Q9" s="114">
        <v>0.23</v>
      </c>
      <c r="R9" s="115">
        <f t="shared" si="5"/>
        <v>0</v>
      </c>
      <c r="S9" s="115">
        <f t="shared" si="6"/>
        <v>0</v>
      </c>
      <c r="T9" s="81">
        <f t="shared" si="8"/>
        <v>0</v>
      </c>
      <c r="U9" s="81">
        <f t="shared" si="9"/>
        <v>0</v>
      </c>
      <c r="V9" s="81">
        <f t="shared" si="10"/>
        <v>0</v>
      </c>
      <c r="W9" s="56">
        <f t="shared" si="11"/>
        <v>0</v>
      </c>
      <c r="X9" s="56">
        <f t="shared" si="12"/>
        <v>0</v>
      </c>
      <c r="Y9" s="56">
        <f t="shared" si="13"/>
        <v>0</v>
      </c>
    </row>
    <row r="10" spans="1:25" ht="30" customHeight="1">
      <c r="A10" s="1"/>
      <c r="B10" s="74" t="s">
        <v>89</v>
      </c>
      <c r="C10" s="74"/>
      <c r="D10" s="63">
        <v>8</v>
      </c>
      <c r="E10" s="109" t="s">
        <v>79</v>
      </c>
      <c r="F10" s="65"/>
      <c r="G10" s="45"/>
      <c r="H10" s="42">
        <v>0.23</v>
      </c>
      <c r="I10" s="41">
        <f t="shared" si="0"/>
        <v>0</v>
      </c>
      <c r="J10" s="41">
        <f t="shared" si="1"/>
        <v>0</v>
      </c>
      <c r="K10" s="41">
        <f t="shared" si="2"/>
        <v>0</v>
      </c>
      <c r="L10" s="41">
        <f t="shared" si="3"/>
        <v>0</v>
      </c>
      <c r="M10" s="41">
        <f t="shared" si="4"/>
        <v>0</v>
      </c>
      <c r="N10" s="78">
        <f t="shared" si="7"/>
        <v>4</v>
      </c>
      <c r="O10" s="116" t="s">
        <v>28</v>
      </c>
      <c r="P10" s="110"/>
      <c r="Q10" s="114">
        <v>0.23</v>
      </c>
      <c r="R10" s="115">
        <f t="shared" si="5"/>
        <v>0</v>
      </c>
      <c r="S10" s="115">
        <f t="shared" si="6"/>
        <v>0</v>
      </c>
      <c r="T10" s="81">
        <f t="shared" si="8"/>
        <v>0</v>
      </c>
      <c r="U10" s="81">
        <f t="shared" si="9"/>
        <v>0</v>
      </c>
      <c r="V10" s="81">
        <f t="shared" si="10"/>
        <v>0</v>
      </c>
      <c r="W10" s="56">
        <f t="shared" si="11"/>
        <v>0</v>
      </c>
      <c r="X10" s="56">
        <f t="shared" si="12"/>
        <v>0</v>
      </c>
      <c r="Y10" s="56">
        <f t="shared" si="13"/>
        <v>0</v>
      </c>
    </row>
    <row r="11" spans="1:25" ht="30" customHeight="1">
      <c r="A11" s="1"/>
      <c r="B11" s="74" t="s">
        <v>80</v>
      </c>
      <c r="C11" s="74"/>
      <c r="D11" s="63">
        <v>40</v>
      </c>
      <c r="E11" s="109" t="s">
        <v>79</v>
      </c>
      <c r="F11" s="65"/>
      <c r="G11" s="45"/>
      <c r="H11" s="42">
        <v>0.23</v>
      </c>
      <c r="I11" s="41">
        <f t="shared" si="0"/>
        <v>0</v>
      </c>
      <c r="J11" s="41">
        <f t="shared" si="1"/>
        <v>0</v>
      </c>
      <c r="K11" s="41">
        <f t="shared" si="2"/>
        <v>0</v>
      </c>
      <c r="L11" s="41">
        <f t="shared" si="3"/>
        <v>0</v>
      </c>
      <c r="M11" s="41">
        <f t="shared" si="4"/>
        <v>0</v>
      </c>
      <c r="N11" s="78">
        <f t="shared" si="7"/>
        <v>20</v>
      </c>
      <c r="O11" s="78" t="s">
        <v>79</v>
      </c>
      <c r="P11" s="110"/>
      <c r="Q11" s="114">
        <v>0.23</v>
      </c>
      <c r="R11" s="115">
        <f t="shared" si="5"/>
        <v>0</v>
      </c>
      <c r="S11" s="115">
        <f t="shared" si="6"/>
        <v>0</v>
      </c>
      <c r="T11" s="81">
        <f t="shared" si="8"/>
        <v>0</v>
      </c>
      <c r="U11" s="81">
        <f t="shared" si="9"/>
        <v>0</v>
      </c>
      <c r="V11" s="81">
        <f t="shared" si="10"/>
        <v>0</v>
      </c>
      <c r="W11" s="56">
        <f t="shared" si="11"/>
        <v>0</v>
      </c>
      <c r="X11" s="56">
        <f t="shared" si="12"/>
        <v>0</v>
      </c>
      <c r="Y11" s="56">
        <f t="shared" si="13"/>
        <v>0</v>
      </c>
    </row>
    <row r="12" spans="1:25" ht="30" customHeight="1">
      <c r="A12" s="1"/>
      <c r="B12" s="74" t="s">
        <v>53</v>
      </c>
      <c r="C12" s="74"/>
      <c r="D12" s="63">
        <v>3</v>
      </c>
      <c r="E12" s="63" t="s">
        <v>28</v>
      </c>
      <c r="F12" s="65"/>
      <c r="G12" s="45"/>
      <c r="H12" s="42">
        <v>0.23</v>
      </c>
      <c r="I12" s="41">
        <f t="shared" si="0"/>
        <v>0</v>
      </c>
      <c r="J12" s="41">
        <f t="shared" si="1"/>
        <v>0</v>
      </c>
      <c r="K12" s="41">
        <f t="shared" si="2"/>
        <v>0</v>
      </c>
      <c r="L12" s="41">
        <f t="shared" si="3"/>
        <v>0</v>
      </c>
      <c r="M12" s="41">
        <f t="shared" si="4"/>
        <v>0</v>
      </c>
      <c r="N12" s="78">
        <v>2</v>
      </c>
      <c r="O12" s="116" t="s">
        <v>28</v>
      </c>
      <c r="P12" s="110"/>
      <c r="Q12" s="114">
        <v>0.23</v>
      </c>
      <c r="R12" s="115">
        <f t="shared" si="5"/>
        <v>0</v>
      </c>
      <c r="S12" s="115">
        <f t="shared" si="6"/>
        <v>0</v>
      </c>
      <c r="T12" s="81">
        <f t="shared" si="8"/>
        <v>0</v>
      </c>
      <c r="U12" s="81">
        <f t="shared" si="9"/>
        <v>0</v>
      </c>
      <c r="V12" s="81">
        <f t="shared" si="10"/>
        <v>0</v>
      </c>
      <c r="W12" s="56">
        <f t="shared" si="11"/>
        <v>0</v>
      </c>
      <c r="X12" s="56">
        <f t="shared" si="12"/>
        <v>0</v>
      </c>
      <c r="Y12" s="56">
        <f t="shared" si="13"/>
        <v>0</v>
      </c>
    </row>
    <row r="13" spans="1:25" ht="30" customHeight="1">
      <c r="A13" s="1"/>
      <c r="B13" s="74" t="s">
        <v>81</v>
      </c>
      <c r="C13" s="74"/>
      <c r="D13" s="63">
        <v>10</v>
      </c>
      <c r="E13" s="109" t="s">
        <v>79</v>
      </c>
      <c r="F13" s="65"/>
      <c r="G13" s="45"/>
      <c r="H13" s="42">
        <v>0.23</v>
      </c>
      <c r="I13" s="41">
        <f t="shared" si="0"/>
        <v>0</v>
      </c>
      <c r="J13" s="41">
        <f t="shared" si="1"/>
        <v>0</v>
      </c>
      <c r="K13" s="41">
        <f t="shared" si="2"/>
        <v>0</v>
      </c>
      <c r="L13" s="41">
        <f t="shared" si="3"/>
        <v>0</v>
      </c>
      <c r="M13" s="41">
        <f t="shared" si="4"/>
        <v>0</v>
      </c>
      <c r="N13" s="78">
        <f t="shared" si="7"/>
        <v>5</v>
      </c>
      <c r="O13" s="78" t="s">
        <v>79</v>
      </c>
      <c r="P13" s="110"/>
      <c r="Q13" s="114">
        <v>0.23</v>
      </c>
      <c r="R13" s="115">
        <f t="shared" si="5"/>
        <v>0</v>
      </c>
      <c r="S13" s="115">
        <f t="shared" si="6"/>
        <v>0</v>
      </c>
      <c r="T13" s="81">
        <f t="shared" si="8"/>
        <v>0</v>
      </c>
      <c r="U13" s="81">
        <f t="shared" si="9"/>
        <v>0</v>
      </c>
      <c r="V13" s="81">
        <f t="shared" si="10"/>
        <v>0</v>
      </c>
      <c r="W13" s="56">
        <f t="shared" si="11"/>
        <v>0</v>
      </c>
      <c r="X13" s="56">
        <f t="shared" si="12"/>
        <v>0</v>
      </c>
      <c r="Y13" s="56">
        <f t="shared" si="13"/>
        <v>0</v>
      </c>
    </row>
    <row r="14" spans="1:25" ht="30" customHeight="1">
      <c r="A14" s="1"/>
      <c r="B14" s="74" t="s">
        <v>54</v>
      </c>
      <c r="C14" s="74"/>
      <c r="D14" s="63">
        <v>6</v>
      </c>
      <c r="E14" s="63" t="s">
        <v>28</v>
      </c>
      <c r="F14" s="65"/>
      <c r="G14" s="45"/>
      <c r="H14" s="42">
        <v>0.23</v>
      </c>
      <c r="I14" s="41">
        <f t="shared" si="0"/>
        <v>0</v>
      </c>
      <c r="J14" s="41">
        <f t="shared" si="1"/>
        <v>0</v>
      </c>
      <c r="K14" s="41">
        <f t="shared" si="2"/>
        <v>0</v>
      </c>
      <c r="L14" s="41">
        <f t="shared" si="3"/>
        <v>0</v>
      </c>
      <c r="M14" s="41">
        <f t="shared" si="4"/>
        <v>0</v>
      </c>
      <c r="N14" s="78">
        <f t="shared" si="7"/>
        <v>3</v>
      </c>
      <c r="O14" s="116" t="s">
        <v>28</v>
      </c>
      <c r="P14" s="110"/>
      <c r="Q14" s="114">
        <v>0.23</v>
      </c>
      <c r="R14" s="115">
        <f t="shared" si="5"/>
        <v>0</v>
      </c>
      <c r="S14" s="115">
        <f t="shared" si="6"/>
        <v>0</v>
      </c>
      <c r="T14" s="81">
        <f t="shared" si="8"/>
        <v>0</v>
      </c>
      <c r="U14" s="81">
        <f t="shared" si="9"/>
        <v>0</v>
      </c>
      <c r="V14" s="81">
        <f t="shared" si="10"/>
        <v>0</v>
      </c>
      <c r="W14" s="56">
        <f t="shared" si="11"/>
        <v>0</v>
      </c>
      <c r="X14" s="56">
        <f t="shared" si="12"/>
        <v>0</v>
      </c>
      <c r="Y14" s="56">
        <f t="shared" si="13"/>
        <v>0</v>
      </c>
    </row>
    <row r="15" spans="1:25" ht="30" customHeight="1">
      <c r="A15" s="1"/>
      <c r="B15" s="74" t="s">
        <v>82</v>
      </c>
      <c r="C15" s="74"/>
      <c r="D15" s="63">
        <v>10</v>
      </c>
      <c r="E15" s="109" t="s">
        <v>79</v>
      </c>
      <c r="F15" s="65"/>
      <c r="G15" s="45"/>
      <c r="H15" s="42">
        <v>0.23</v>
      </c>
      <c r="I15" s="41">
        <f t="shared" si="0"/>
        <v>0</v>
      </c>
      <c r="J15" s="41">
        <f t="shared" si="1"/>
        <v>0</v>
      </c>
      <c r="K15" s="41">
        <f t="shared" si="2"/>
        <v>0</v>
      </c>
      <c r="L15" s="41">
        <f t="shared" si="3"/>
        <v>0</v>
      </c>
      <c r="M15" s="41">
        <f t="shared" si="4"/>
        <v>0</v>
      </c>
      <c r="N15" s="78">
        <f t="shared" si="7"/>
        <v>5</v>
      </c>
      <c r="O15" s="78" t="s">
        <v>79</v>
      </c>
      <c r="P15" s="110"/>
      <c r="Q15" s="114">
        <v>0.23</v>
      </c>
      <c r="R15" s="115">
        <f t="shared" si="5"/>
        <v>0</v>
      </c>
      <c r="S15" s="115">
        <f t="shared" si="6"/>
        <v>0</v>
      </c>
      <c r="T15" s="81">
        <f t="shared" si="8"/>
        <v>0</v>
      </c>
      <c r="U15" s="81">
        <f t="shared" si="9"/>
        <v>0</v>
      </c>
      <c r="V15" s="81">
        <f t="shared" si="10"/>
        <v>0</v>
      </c>
      <c r="W15" s="56">
        <f t="shared" si="11"/>
        <v>0</v>
      </c>
      <c r="X15" s="56">
        <f t="shared" si="12"/>
        <v>0</v>
      </c>
      <c r="Y15" s="56">
        <f t="shared" si="13"/>
        <v>0</v>
      </c>
    </row>
    <row r="16" spans="1:25" ht="30" customHeight="1">
      <c r="A16" s="1"/>
      <c r="B16" s="74" t="s">
        <v>83</v>
      </c>
      <c r="C16" s="74"/>
      <c r="D16" s="63">
        <v>48</v>
      </c>
      <c r="E16" s="109" t="s">
        <v>79</v>
      </c>
      <c r="F16" s="65"/>
      <c r="G16" s="45"/>
      <c r="H16" s="42">
        <v>0.23</v>
      </c>
      <c r="I16" s="41">
        <f t="shared" si="0"/>
        <v>0</v>
      </c>
      <c r="J16" s="41">
        <f t="shared" si="1"/>
        <v>0</v>
      </c>
      <c r="K16" s="41">
        <f t="shared" si="2"/>
        <v>0</v>
      </c>
      <c r="L16" s="41">
        <f t="shared" si="3"/>
        <v>0</v>
      </c>
      <c r="M16" s="41">
        <f t="shared" si="4"/>
        <v>0</v>
      </c>
      <c r="N16" s="78">
        <f t="shared" si="7"/>
        <v>24</v>
      </c>
      <c r="O16" s="78" t="s">
        <v>79</v>
      </c>
      <c r="P16" s="110"/>
      <c r="Q16" s="114">
        <v>0.23</v>
      </c>
      <c r="R16" s="115">
        <f t="shared" si="5"/>
        <v>0</v>
      </c>
      <c r="S16" s="115">
        <f t="shared" si="6"/>
        <v>0</v>
      </c>
      <c r="T16" s="81">
        <f t="shared" si="8"/>
        <v>0</v>
      </c>
      <c r="U16" s="81">
        <f t="shared" si="9"/>
        <v>0</v>
      </c>
      <c r="V16" s="81">
        <f t="shared" si="10"/>
        <v>0</v>
      </c>
      <c r="W16" s="56">
        <f t="shared" si="11"/>
        <v>0</v>
      </c>
      <c r="X16" s="56">
        <f t="shared" si="12"/>
        <v>0</v>
      </c>
      <c r="Y16" s="56">
        <f t="shared" si="13"/>
        <v>0</v>
      </c>
    </row>
    <row r="17" spans="1:25" ht="40.5" customHeight="1">
      <c r="A17" s="1"/>
      <c r="B17" s="74" t="s">
        <v>55</v>
      </c>
      <c r="C17" s="74"/>
      <c r="D17" s="63">
        <v>6</v>
      </c>
      <c r="E17" s="63" t="s">
        <v>28</v>
      </c>
      <c r="F17" s="65"/>
      <c r="G17" s="45"/>
      <c r="H17" s="42">
        <v>0.23</v>
      </c>
      <c r="I17" s="41">
        <f t="shared" si="0"/>
        <v>0</v>
      </c>
      <c r="J17" s="41">
        <f t="shared" si="1"/>
        <v>0</v>
      </c>
      <c r="K17" s="41">
        <f t="shared" si="2"/>
        <v>0</v>
      </c>
      <c r="L17" s="41">
        <f t="shared" si="3"/>
        <v>0</v>
      </c>
      <c r="M17" s="41">
        <f t="shared" si="4"/>
        <v>0</v>
      </c>
      <c r="N17" s="78">
        <f t="shared" si="7"/>
        <v>3</v>
      </c>
      <c r="O17" s="116" t="s">
        <v>28</v>
      </c>
      <c r="P17" s="110"/>
      <c r="Q17" s="114">
        <v>0.23</v>
      </c>
      <c r="R17" s="115">
        <f t="shared" si="5"/>
        <v>0</v>
      </c>
      <c r="S17" s="115">
        <f t="shared" si="6"/>
        <v>0</v>
      </c>
      <c r="T17" s="81">
        <f t="shared" si="8"/>
        <v>0</v>
      </c>
      <c r="U17" s="81">
        <f t="shared" si="9"/>
        <v>0</v>
      </c>
      <c r="V17" s="81">
        <f t="shared" si="10"/>
        <v>0</v>
      </c>
      <c r="W17" s="56">
        <f t="shared" si="11"/>
        <v>0</v>
      </c>
      <c r="X17" s="56">
        <f t="shared" si="12"/>
        <v>0</v>
      </c>
      <c r="Y17" s="56">
        <f t="shared" si="13"/>
        <v>0</v>
      </c>
    </row>
    <row r="18" spans="1:27" s="43" customFormat="1" ht="30" customHeight="1">
      <c r="A18" s="40"/>
      <c r="B18" s="75" t="s">
        <v>87</v>
      </c>
      <c r="C18" s="75"/>
      <c r="D18" s="63">
        <v>6</v>
      </c>
      <c r="E18" s="109" t="s">
        <v>79</v>
      </c>
      <c r="F18" s="64"/>
      <c r="G18" s="46"/>
      <c r="H18" s="42">
        <v>0.23</v>
      </c>
      <c r="I18" s="41">
        <f t="shared" si="0"/>
        <v>0</v>
      </c>
      <c r="J18" s="41">
        <f t="shared" si="1"/>
        <v>0</v>
      </c>
      <c r="K18" s="41">
        <f t="shared" si="2"/>
        <v>0</v>
      </c>
      <c r="L18" s="41">
        <f t="shared" si="3"/>
        <v>0</v>
      </c>
      <c r="M18" s="41">
        <f t="shared" si="4"/>
        <v>0</v>
      </c>
      <c r="N18" s="78">
        <f t="shared" si="7"/>
        <v>3</v>
      </c>
      <c r="O18" s="78" t="s">
        <v>79</v>
      </c>
      <c r="P18" s="110"/>
      <c r="Q18" s="80">
        <v>0.23</v>
      </c>
      <c r="R18" s="81">
        <f t="shared" si="5"/>
        <v>0</v>
      </c>
      <c r="S18" s="81">
        <f t="shared" si="6"/>
        <v>0</v>
      </c>
      <c r="T18" s="81">
        <f t="shared" si="8"/>
        <v>0</v>
      </c>
      <c r="U18" s="81">
        <f t="shared" si="9"/>
        <v>0</v>
      </c>
      <c r="V18" s="81">
        <f t="shared" si="10"/>
        <v>0</v>
      </c>
      <c r="W18" s="56">
        <f t="shared" si="11"/>
        <v>0</v>
      </c>
      <c r="X18" s="56">
        <f t="shared" si="12"/>
        <v>0</v>
      </c>
      <c r="Y18" s="56">
        <f t="shared" si="13"/>
        <v>0</v>
      </c>
      <c r="Z18" s="113"/>
      <c r="AA18" s="113"/>
    </row>
    <row r="19" spans="1:27" s="43" customFormat="1" ht="30" customHeight="1">
      <c r="A19" s="40"/>
      <c r="B19" s="75" t="s">
        <v>86</v>
      </c>
      <c r="C19" s="75"/>
      <c r="D19" s="63">
        <v>8</v>
      </c>
      <c r="E19" s="109" t="s">
        <v>79</v>
      </c>
      <c r="F19" s="64"/>
      <c r="G19" s="46"/>
      <c r="H19" s="42">
        <v>0.23</v>
      </c>
      <c r="I19" s="41">
        <f t="shared" si="0"/>
        <v>0</v>
      </c>
      <c r="J19" s="41">
        <f t="shared" si="1"/>
        <v>0</v>
      </c>
      <c r="K19" s="41">
        <f t="shared" si="2"/>
        <v>0</v>
      </c>
      <c r="L19" s="41">
        <f t="shared" si="3"/>
        <v>0</v>
      </c>
      <c r="M19" s="41">
        <f t="shared" si="4"/>
        <v>0</v>
      </c>
      <c r="N19" s="78">
        <f t="shared" si="7"/>
        <v>4</v>
      </c>
      <c r="O19" s="78" t="s">
        <v>79</v>
      </c>
      <c r="P19" s="110"/>
      <c r="Q19" s="80">
        <v>0.23</v>
      </c>
      <c r="R19" s="81">
        <f t="shared" si="5"/>
        <v>0</v>
      </c>
      <c r="S19" s="81">
        <f t="shared" si="6"/>
        <v>0</v>
      </c>
      <c r="T19" s="81">
        <f t="shared" si="8"/>
        <v>0</v>
      </c>
      <c r="U19" s="81">
        <f t="shared" si="9"/>
        <v>0</v>
      </c>
      <c r="V19" s="81">
        <f t="shared" si="10"/>
        <v>0</v>
      </c>
      <c r="W19" s="56">
        <f t="shared" si="11"/>
        <v>0</v>
      </c>
      <c r="X19" s="56">
        <f t="shared" si="12"/>
        <v>0</v>
      </c>
      <c r="Y19" s="56">
        <f t="shared" si="13"/>
        <v>0</v>
      </c>
      <c r="Z19" s="113"/>
      <c r="AA19" s="113"/>
    </row>
    <row r="20" spans="1:27" s="43" customFormat="1" ht="59.25" customHeight="1">
      <c r="A20" s="40"/>
      <c r="B20" s="75" t="s">
        <v>88</v>
      </c>
      <c r="C20" s="75"/>
      <c r="D20" s="63">
        <v>4</v>
      </c>
      <c r="E20" s="109" t="s">
        <v>79</v>
      </c>
      <c r="F20" s="64"/>
      <c r="G20" s="46"/>
      <c r="H20" s="42">
        <v>0.23</v>
      </c>
      <c r="I20" s="41">
        <f t="shared" si="0"/>
        <v>0</v>
      </c>
      <c r="J20" s="41">
        <f t="shared" si="1"/>
        <v>0</v>
      </c>
      <c r="K20" s="41">
        <f t="shared" si="2"/>
        <v>0</v>
      </c>
      <c r="L20" s="41">
        <f t="shared" si="3"/>
        <v>0</v>
      </c>
      <c r="M20" s="41">
        <f t="shared" si="4"/>
        <v>0</v>
      </c>
      <c r="N20" s="78">
        <f t="shared" si="7"/>
        <v>2</v>
      </c>
      <c r="O20" s="78" t="s">
        <v>79</v>
      </c>
      <c r="P20" s="110"/>
      <c r="Q20" s="80">
        <v>0.23</v>
      </c>
      <c r="R20" s="81">
        <f t="shared" si="5"/>
        <v>0</v>
      </c>
      <c r="S20" s="81">
        <f t="shared" si="6"/>
        <v>0</v>
      </c>
      <c r="T20" s="81">
        <f t="shared" si="8"/>
        <v>0</v>
      </c>
      <c r="U20" s="81">
        <f t="shared" si="9"/>
        <v>0</v>
      </c>
      <c r="V20" s="81">
        <f t="shared" si="10"/>
        <v>0</v>
      </c>
      <c r="W20" s="56">
        <f t="shared" si="11"/>
        <v>0</v>
      </c>
      <c r="X20" s="56">
        <f t="shared" si="12"/>
        <v>0</v>
      </c>
      <c r="Y20" s="56">
        <f t="shared" si="13"/>
        <v>0</v>
      </c>
      <c r="Z20" s="113"/>
      <c r="AA20" s="113"/>
    </row>
    <row r="21" spans="1:27" s="43" customFormat="1" ht="30" customHeight="1">
      <c r="A21" s="40"/>
      <c r="B21" s="75" t="s">
        <v>121</v>
      </c>
      <c r="C21" s="75"/>
      <c r="D21" s="63">
        <v>12</v>
      </c>
      <c r="E21" s="109" t="s">
        <v>79</v>
      </c>
      <c r="F21" s="64"/>
      <c r="G21" s="46"/>
      <c r="H21" s="42">
        <v>0.23</v>
      </c>
      <c r="I21" s="41">
        <f t="shared" si="0"/>
        <v>0</v>
      </c>
      <c r="J21" s="41">
        <f t="shared" si="1"/>
        <v>0</v>
      </c>
      <c r="K21" s="41">
        <f t="shared" si="2"/>
        <v>0</v>
      </c>
      <c r="L21" s="41">
        <f t="shared" si="3"/>
        <v>0</v>
      </c>
      <c r="M21" s="41">
        <f t="shared" si="4"/>
        <v>0</v>
      </c>
      <c r="N21" s="78">
        <f t="shared" si="7"/>
        <v>6</v>
      </c>
      <c r="O21" s="78" t="s">
        <v>79</v>
      </c>
      <c r="P21" s="110"/>
      <c r="Q21" s="80">
        <v>0.23</v>
      </c>
      <c r="R21" s="81">
        <f t="shared" si="5"/>
        <v>0</v>
      </c>
      <c r="S21" s="81">
        <f t="shared" si="6"/>
        <v>0</v>
      </c>
      <c r="T21" s="81">
        <f t="shared" si="8"/>
        <v>0</v>
      </c>
      <c r="U21" s="81">
        <f t="shared" si="9"/>
        <v>0</v>
      </c>
      <c r="V21" s="81">
        <f t="shared" si="10"/>
        <v>0</v>
      </c>
      <c r="W21" s="56">
        <f t="shared" si="11"/>
        <v>0</v>
      </c>
      <c r="X21" s="56">
        <f t="shared" si="12"/>
        <v>0</v>
      </c>
      <c r="Y21" s="56">
        <f t="shared" si="13"/>
        <v>0</v>
      </c>
      <c r="Z21" s="113"/>
      <c r="AA21" s="113"/>
    </row>
    <row r="22" spans="1:27" s="43" customFormat="1" ht="30" customHeight="1">
      <c r="A22" s="40"/>
      <c r="B22" s="75" t="s">
        <v>84</v>
      </c>
      <c r="C22" s="75"/>
      <c r="D22" s="63">
        <v>8</v>
      </c>
      <c r="E22" s="109" t="s">
        <v>79</v>
      </c>
      <c r="F22" s="64"/>
      <c r="G22" s="46"/>
      <c r="H22" s="42">
        <v>0.23</v>
      </c>
      <c r="I22" s="41">
        <f t="shared" si="0"/>
        <v>0</v>
      </c>
      <c r="J22" s="41">
        <f t="shared" si="1"/>
        <v>0</v>
      </c>
      <c r="K22" s="41">
        <f t="shared" si="2"/>
        <v>0</v>
      </c>
      <c r="L22" s="41">
        <f t="shared" si="3"/>
        <v>0</v>
      </c>
      <c r="M22" s="41">
        <f t="shared" si="4"/>
        <v>0</v>
      </c>
      <c r="N22" s="78">
        <f t="shared" si="7"/>
        <v>4</v>
      </c>
      <c r="O22" s="78" t="s">
        <v>79</v>
      </c>
      <c r="P22" s="110"/>
      <c r="Q22" s="80">
        <v>0.23</v>
      </c>
      <c r="R22" s="81">
        <f t="shared" si="5"/>
        <v>0</v>
      </c>
      <c r="S22" s="81">
        <f t="shared" si="6"/>
        <v>0</v>
      </c>
      <c r="T22" s="81">
        <f t="shared" si="8"/>
        <v>0</v>
      </c>
      <c r="U22" s="81">
        <f>N22*R22</f>
        <v>0</v>
      </c>
      <c r="V22" s="81">
        <f t="shared" si="10"/>
        <v>0</v>
      </c>
      <c r="W22" s="56">
        <f t="shared" si="11"/>
        <v>0</v>
      </c>
      <c r="X22" s="56">
        <f>L22+U22</f>
        <v>0</v>
      </c>
      <c r="Y22" s="56">
        <f t="shared" si="13"/>
        <v>0</v>
      </c>
      <c r="Z22" s="113"/>
      <c r="AA22" s="113"/>
    </row>
    <row r="23" spans="1:27" s="43" customFormat="1" ht="30" customHeight="1">
      <c r="A23" s="40"/>
      <c r="B23" s="75" t="s">
        <v>117</v>
      </c>
      <c r="C23" s="75"/>
      <c r="D23" s="63">
        <v>15</v>
      </c>
      <c r="E23" s="109" t="s">
        <v>79</v>
      </c>
      <c r="F23" s="64"/>
      <c r="G23" s="46"/>
      <c r="H23" s="42">
        <v>0.23</v>
      </c>
      <c r="I23" s="41">
        <f t="shared" si="0"/>
        <v>0</v>
      </c>
      <c r="J23" s="41">
        <f t="shared" si="1"/>
        <v>0</v>
      </c>
      <c r="K23" s="41">
        <f t="shared" si="2"/>
        <v>0</v>
      </c>
      <c r="L23" s="41">
        <f t="shared" si="3"/>
        <v>0</v>
      </c>
      <c r="M23" s="41">
        <f t="shared" si="4"/>
        <v>0</v>
      </c>
      <c r="N23" s="78">
        <v>7</v>
      </c>
      <c r="O23" s="78" t="s">
        <v>79</v>
      </c>
      <c r="P23" s="110"/>
      <c r="Q23" s="80">
        <v>0.23</v>
      </c>
      <c r="R23" s="81">
        <f t="shared" si="5"/>
        <v>0</v>
      </c>
      <c r="S23" s="81">
        <f t="shared" si="6"/>
        <v>0</v>
      </c>
      <c r="T23" s="81">
        <f t="shared" si="8"/>
        <v>0</v>
      </c>
      <c r="U23" s="81">
        <f>N23*R23</f>
        <v>0</v>
      </c>
      <c r="V23" s="81">
        <f t="shared" si="10"/>
        <v>0</v>
      </c>
      <c r="W23" s="56">
        <f t="shared" si="11"/>
        <v>0</v>
      </c>
      <c r="X23" s="56">
        <f>L23+U23</f>
        <v>0</v>
      </c>
      <c r="Y23" s="56">
        <f t="shared" si="13"/>
        <v>0</v>
      </c>
      <c r="Z23" s="113"/>
      <c r="AA23" s="113"/>
    </row>
    <row r="24" spans="1:27" s="43" customFormat="1" ht="30" customHeight="1">
      <c r="A24" s="40"/>
      <c r="B24" s="75" t="s">
        <v>118</v>
      </c>
      <c r="C24" s="75"/>
      <c r="D24" s="63">
        <v>15</v>
      </c>
      <c r="E24" s="109" t="s">
        <v>79</v>
      </c>
      <c r="F24" s="64"/>
      <c r="G24" s="46"/>
      <c r="H24" s="42">
        <v>0.23</v>
      </c>
      <c r="I24" s="41">
        <f t="shared" si="0"/>
        <v>0</v>
      </c>
      <c r="J24" s="41">
        <f t="shared" si="1"/>
        <v>0</v>
      </c>
      <c r="K24" s="41">
        <f t="shared" si="2"/>
        <v>0</v>
      </c>
      <c r="L24" s="41">
        <f t="shared" si="3"/>
        <v>0</v>
      </c>
      <c r="M24" s="41">
        <f t="shared" si="4"/>
        <v>0</v>
      </c>
      <c r="N24" s="78">
        <v>7</v>
      </c>
      <c r="O24" s="78" t="s">
        <v>79</v>
      </c>
      <c r="P24" s="110"/>
      <c r="Q24" s="80">
        <v>0.23</v>
      </c>
      <c r="R24" s="81">
        <f t="shared" si="5"/>
        <v>0</v>
      </c>
      <c r="S24" s="81">
        <f t="shared" si="6"/>
        <v>0</v>
      </c>
      <c r="T24" s="81">
        <f t="shared" si="8"/>
        <v>0</v>
      </c>
      <c r="U24" s="81">
        <f>N24*R24</f>
        <v>0</v>
      </c>
      <c r="V24" s="81">
        <f t="shared" si="10"/>
        <v>0</v>
      </c>
      <c r="W24" s="56">
        <f t="shared" si="11"/>
        <v>0</v>
      </c>
      <c r="X24" s="56">
        <f>L24+U24</f>
        <v>0</v>
      </c>
      <c r="Y24" s="56">
        <f t="shared" si="13"/>
        <v>0</v>
      </c>
      <c r="Z24" s="113"/>
      <c r="AA24" s="113"/>
    </row>
    <row r="25" spans="1:27" s="43" customFormat="1" ht="30" customHeight="1">
      <c r="A25" s="40"/>
      <c r="B25" s="75" t="s">
        <v>85</v>
      </c>
      <c r="C25" s="75"/>
      <c r="D25" s="63">
        <v>6</v>
      </c>
      <c r="E25" s="109" t="s">
        <v>79</v>
      </c>
      <c r="F25" s="64"/>
      <c r="G25" s="46"/>
      <c r="H25" s="42">
        <v>0.23</v>
      </c>
      <c r="I25" s="41">
        <f t="shared" si="0"/>
        <v>0</v>
      </c>
      <c r="J25" s="41">
        <f t="shared" si="1"/>
        <v>0</v>
      </c>
      <c r="K25" s="41">
        <f t="shared" si="2"/>
        <v>0</v>
      </c>
      <c r="L25" s="41">
        <f t="shared" si="3"/>
        <v>0</v>
      </c>
      <c r="M25" s="41">
        <f t="shared" si="4"/>
        <v>0</v>
      </c>
      <c r="N25" s="78">
        <f t="shared" si="7"/>
        <v>3</v>
      </c>
      <c r="O25" s="78" t="s">
        <v>79</v>
      </c>
      <c r="P25" s="110"/>
      <c r="Q25" s="80">
        <v>0.23</v>
      </c>
      <c r="R25" s="81">
        <f t="shared" si="5"/>
        <v>0</v>
      </c>
      <c r="S25" s="81">
        <f t="shared" si="6"/>
        <v>0</v>
      </c>
      <c r="T25" s="81">
        <f t="shared" si="8"/>
        <v>0</v>
      </c>
      <c r="U25" s="81">
        <f t="shared" si="9"/>
        <v>0</v>
      </c>
      <c r="V25" s="81">
        <f t="shared" si="10"/>
        <v>0</v>
      </c>
      <c r="W25" s="56">
        <f t="shared" si="11"/>
        <v>0</v>
      </c>
      <c r="X25" s="56">
        <f t="shared" si="12"/>
        <v>0</v>
      </c>
      <c r="Y25" s="56">
        <f t="shared" si="13"/>
        <v>0</v>
      </c>
      <c r="Z25" s="113"/>
      <c r="AA25" s="113"/>
    </row>
    <row r="26" spans="1:27" s="43" customFormat="1" ht="30" customHeight="1">
      <c r="A26" s="40"/>
      <c r="B26" s="75" t="s">
        <v>56</v>
      </c>
      <c r="C26" s="75"/>
      <c r="D26" s="63">
        <v>80</v>
      </c>
      <c r="E26" s="109" t="s">
        <v>79</v>
      </c>
      <c r="F26" s="64"/>
      <c r="G26" s="46"/>
      <c r="H26" s="42">
        <v>0.23</v>
      </c>
      <c r="I26" s="41">
        <f t="shared" si="0"/>
        <v>0</v>
      </c>
      <c r="J26" s="41">
        <f t="shared" si="1"/>
        <v>0</v>
      </c>
      <c r="K26" s="41">
        <f t="shared" si="2"/>
        <v>0</v>
      </c>
      <c r="L26" s="41">
        <f t="shared" si="3"/>
        <v>0</v>
      </c>
      <c r="M26" s="41">
        <f t="shared" si="4"/>
        <v>0</v>
      </c>
      <c r="N26" s="78">
        <f t="shared" si="7"/>
        <v>40</v>
      </c>
      <c r="O26" s="78" t="s">
        <v>79</v>
      </c>
      <c r="P26" s="110"/>
      <c r="Q26" s="80">
        <v>0.23</v>
      </c>
      <c r="R26" s="81">
        <f t="shared" si="5"/>
        <v>0</v>
      </c>
      <c r="S26" s="81">
        <f t="shared" si="6"/>
        <v>0</v>
      </c>
      <c r="T26" s="81">
        <f t="shared" si="8"/>
        <v>0</v>
      </c>
      <c r="U26" s="81">
        <f t="shared" si="9"/>
        <v>0</v>
      </c>
      <c r="V26" s="81">
        <f t="shared" si="10"/>
        <v>0</v>
      </c>
      <c r="W26" s="56">
        <f t="shared" si="11"/>
        <v>0</v>
      </c>
      <c r="X26" s="56">
        <f t="shared" si="12"/>
        <v>0</v>
      </c>
      <c r="Y26" s="56">
        <f t="shared" si="13"/>
        <v>0</v>
      </c>
      <c r="Z26" s="113"/>
      <c r="AA26" s="113"/>
    </row>
    <row r="27" spans="1:25" ht="19.5" customHeight="1">
      <c r="A27" s="190" t="s">
        <v>11</v>
      </c>
      <c r="B27" s="191"/>
      <c r="C27" s="35"/>
      <c r="D27" s="3"/>
      <c r="E27" s="3"/>
      <c r="F27" s="47"/>
      <c r="G27" s="48"/>
      <c r="H27" s="5"/>
      <c r="I27" s="4"/>
      <c r="J27" s="4"/>
      <c r="K27" s="2">
        <f>SUM(K6:K26)</f>
        <v>0</v>
      </c>
      <c r="L27" s="2">
        <f>SUM(L6:L26)</f>
        <v>0</v>
      </c>
      <c r="M27" s="2">
        <f>SUM(M6:M26)</f>
        <v>0</v>
      </c>
      <c r="N27" s="112"/>
      <c r="O27" s="4"/>
      <c r="P27" s="4"/>
      <c r="Q27" s="4"/>
      <c r="R27" s="4"/>
      <c r="S27" s="4"/>
      <c r="T27" s="2">
        <f aca="true" t="shared" si="14" ref="T27:Y27">SUM(T6:T26)</f>
        <v>0</v>
      </c>
      <c r="U27" s="2">
        <f t="shared" si="14"/>
        <v>0</v>
      </c>
      <c r="V27" s="2">
        <f t="shared" si="14"/>
        <v>0</v>
      </c>
      <c r="W27" s="2">
        <f t="shared" si="14"/>
        <v>0</v>
      </c>
      <c r="X27" s="2">
        <f t="shared" si="14"/>
        <v>0</v>
      </c>
      <c r="Y27" s="2">
        <f t="shared" si="14"/>
        <v>0</v>
      </c>
    </row>
    <row r="30" ht="12.75">
      <c r="A30" t="s">
        <v>13</v>
      </c>
    </row>
    <row r="31" ht="12.75">
      <c r="A31" s="43" t="s">
        <v>58</v>
      </c>
    </row>
    <row r="32" ht="12.75">
      <c r="J32" t="s">
        <v>17</v>
      </c>
    </row>
    <row r="34" ht="12.75">
      <c r="J34" s="16" t="s">
        <v>18</v>
      </c>
    </row>
  </sheetData>
  <sheetProtection/>
  <mergeCells count="4">
    <mergeCell ref="A1:M3"/>
    <mergeCell ref="D4:M4"/>
    <mergeCell ref="N4:V4"/>
    <mergeCell ref="A27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D1">
      <selection activeCell="C9" sqref="C9"/>
    </sheetView>
  </sheetViews>
  <sheetFormatPr defaultColWidth="9.140625" defaultRowHeight="12.75"/>
  <cols>
    <col min="1" max="1" width="5.00390625" style="0" bestFit="1" customWidth="1"/>
    <col min="2" max="2" width="33.1406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28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  <col min="20" max="20" width="11.421875" style="0" customWidth="1"/>
    <col min="21" max="21" width="11.28125" style="0" bestFit="1" customWidth="1"/>
    <col min="22" max="22" width="13.7109375" style="0" customWidth="1"/>
    <col min="23" max="24" width="12.28125" style="0" customWidth="1"/>
    <col min="25" max="25" width="15.7109375" style="0" customWidth="1"/>
  </cols>
  <sheetData>
    <row r="1" spans="1:13" ht="12.75">
      <c r="A1" s="188" t="s">
        <v>36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3.5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4:22" ht="14.25" customHeight="1" thickBot="1">
      <c r="D4" s="176" t="s">
        <v>19</v>
      </c>
      <c r="E4" s="177"/>
      <c r="F4" s="177"/>
      <c r="G4" s="177"/>
      <c r="H4" s="177"/>
      <c r="I4" s="177"/>
      <c r="J4" s="177"/>
      <c r="K4" s="177"/>
      <c r="L4" s="177"/>
      <c r="M4" s="178"/>
      <c r="N4" s="179" t="s">
        <v>20</v>
      </c>
      <c r="O4" s="180"/>
      <c r="P4" s="180"/>
      <c r="Q4" s="180"/>
      <c r="R4" s="180"/>
      <c r="S4" s="180"/>
      <c r="T4" s="180"/>
      <c r="U4" s="180"/>
      <c r="V4" s="181"/>
    </row>
    <row r="5" spans="1:25" ht="90.75" customHeight="1">
      <c r="A5" s="17" t="s">
        <v>0</v>
      </c>
      <c r="B5" s="17" t="s">
        <v>12</v>
      </c>
      <c r="C5" s="17" t="s">
        <v>64</v>
      </c>
      <c r="D5" s="18" t="s">
        <v>25</v>
      </c>
      <c r="E5" s="18" t="s">
        <v>1</v>
      </c>
      <c r="F5" s="27" t="s">
        <v>32</v>
      </c>
      <c r="G5" s="27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21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4" t="s">
        <v>22</v>
      </c>
      <c r="X5" s="24" t="s">
        <v>23</v>
      </c>
      <c r="Y5" s="24" t="s">
        <v>24</v>
      </c>
    </row>
    <row r="6" spans="1:25" s="33" customFormat="1" ht="50.25" customHeight="1">
      <c r="A6" s="36">
        <v>1</v>
      </c>
      <c r="B6" s="71" t="s">
        <v>57</v>
      </c>
      <c r="C6" s="71"/>
      <c r="D6" s="60"/>
      <c r="E6" s="60"/>
      <c r="F6" s="61"/>
      <c r="G6" s="44"/>
      <c r="H6" s="38"/>
      <c r="I6" s="37"/>
      <c r="J6" s="37"/>
      <c r="K6" s="37"/>
      <c r="L6" s="37"/>
      <c r="M6" s="37"/>
      <c r="N6" s="39"/>
      <c r="O6" s="39"/>
      <c r="P6" s="39"/>
      <c r="Q6" s="39"/>
      <c r="R6" s="39"/>
      <c r="S6" s="39"/>
      <c r="T6" s="39"/>
      <c r="U6" s="39"/>
      <c r="V6" s="39"/>
      <c r="W6" s="25"/>
      <c r="X6" s="25"/>
      <c r="Y6" s="25"/>
    </row>
    <row r="7" spans="1:25" ht="30" customHeight="1">
      <c r="A7" s="1"/>
      <c r="B7" s="72"/>
      <c r="C7" s="72" t="s">
        <v>93</v>
      </c>
      <c r="D7" s="62">
        <v>550</v>
      </c>
      <c r="E7" s="63" t="s">
        <v>28</v>
      </c>
      <c r="F7" s="65"/>
      <c r="G7" s="45"/>
      <c r="H7" s="21">
        <v>0.23</v>
      </c>
      <c r="I7" s="20">
        <f>H7*G7</f>
        <v>0</v>
      </c>
      <c r="J7" s="20">
        <f>G7+I7</f>
        <v>0</v>
      </c>
      <c r="K7" s="41">
        <f>D7*G7</f>
        <v>0</v>
      </c>
      <c r="L7" s="41">
        <f>SUM(D7*I7)</f>
        <v>0</v>
      </c>
      <c r="M7" s="41">
        <f>D7*J7</f>
        <v>0</v>
      </c>
      <c r="N7" s="52">
        <f>D7/2</f>
        <v>275</v>
      </c>
      <c r="O7" s="52" t="s">
        <v>28</v>
      </c>
      <c r="P7" s="117"/>
      <c r="Q7" s="54">
        <v>0.23</v>
      </c>
      <c r="R7" s="55">
        <f>Q7*P7</f>
        <v>0</v>
      </c>
      <c r="S7" s="55">
        <f>P7+R7</f>
        <v>0</v>
      </c>
      <c r="T7" s="55">
        <f>N7*P7</f>
        <v>0</v>
      </c>
      <c r="U7" s="55">
        <f>N7*R7</f>
        <v>0</v>
      </c>
      <c r="V7" s="55">
        <f>N7*S7</f>
        <v>0</v>
      </c>
      <c r="W7" s="83">
        <f aca="true" t="shared" si="0" ref="W7:Y10">K7+T7</f>
        <v>0</v>
      </c>
      <c r="X7" s="83">
        <f t="shared" si="0"/>
        <v>0</v>
      </c>
      <c r="Y7" s="83">
        <f t="shared" si="0"/>
        <v>0</v>
      </c>
    </row>
    <row r="8" spans="1:25" ht="30" customHeight="1">
      <c r="A8" s="1"/>
      <c r="B8" s="72"/>
      <c r="C8" s="72" t="s">
        <v>90</v>
      </c>
      <c r="D8" s="62">
        <v>100</v>
      </c>
      <c r="E8" s="63" t="s">
        <v>28</v>
      </c>
      <c r="F8" s="65"/>
      <c r="G8" s="45"/>
      <c r="H8" s="21">
        <v>0.23</v>
      </c>
      <c r="I8" s="20">
        <f>H8*G8</f>
        <v>0</v>
      </c>
      <c r="J8" s="20">
        <f>G8+I8</f>
        <v>0</v>
      </c>
      <c r="K8" s="41">
        <f>D8*G8</f>
        <v>0</v>
      </c>
      <c r="L8" s="41">
        <f>SUM(D8*I8)</f>
        <v>0</v>
      </c>
      <c r="M8" s="41">
        <f>D8*J8</f>
        <v>0</v>
      </c>
      <c r="N8" s="52">
        <f>D8/2</f>
        <v>50</v>
      </c>
      <c r="O8" s="52" t="s">
        <v>28</v>
      </c>
      <c r="P8" s="117"/>
      <c r="Q8" s="54">
        <v>0.23</v>
      </c>
      <c r="R8" s="55">
        <f>Q8*P8</f>
        <v>0</v>
      </c>
      <c r="S8" s="55">
        <f>P8+R8</f>
        <v>0</v>
      </c>
      <c r="T8" s="55">
        <f>N8*P8</f>
        <v>0</v>
      </c>
      <c r="U8" s="55">
        <f>N8*R8</f>
        <v>0</v>
      </c>
      <c r="V8" s="55">
        <f>N8*S8</f>
        <v>0</v>
      </c>
      <c r="W8" s="83">
        <f t="shared" si="0"/>
        <v>0</v>
      </c>
      <c r="X8" s="83">
        <f t="shared" si="0"/>
        <v>0</v>
      </c>
      <c r="Y8" s="83">
        <f t="shared" si="0"/>
        <v>0</v>
      </c>
    </row>
    <row r="9" spans="1:25" ht="30" customHeight="1">
      <c r="A9" s="1"/>
      <c r="B9" s="72"/>
      <c r="C9" s="72" t="s">
        <v>91</v>
      </c>
      <c r="D9" s="62">
        <v>80</v>
      </c>
      <c r="E9" s="63" t="s">
        <v>28</v>
      </c>
      <c r="F9" s="65"/>
      <c r="G9" s="45"/>
      <c r="H9" s="21">
        <v>0.23</v>
      </c>
      <c r="I9" s="20">
        <f>H9*G9</f>
        <v>0</v>
      </c>
      <c r="J9" s="20">
        <f>G9+I9</f>
        <v>0</v>
      </c>
      <c r="K9" s="41">
        <f>D9*G9</f>
        <v>0</v>
      </c>
      <c r="L9" s="41">
        <f>SUM(D9*I9)</f>
        <v>0</v>
      </c>
      <c r="M9" s="41">
        <f>D9*J9</f>
        <v>0</v>
      </c>
      <c r="N9" s="52">
        <f>D9/2</f>
        <v>40</v>
      </c>
      <c r="O9" s="52" t="s">
        <v>28</v>
      </c>
      <c r="P9" s="117"/>
      <c r="Q9" s="54">
        <v>0.23</v>
      </c>
      <c r="R9" s="55">
        <f>Q9*P9</f>
        <v>0</v>
      </c>
      <c r="S9" s="55">
        <f>P9+R9</f>
        <v>0</v>
      </c>
      <c r="T9" s="55">
        <f>N9*P9</f>
        <v>0</v>
      </c>
      <c r="U9" s="55">
        <f>N9*R9</f>
        <v>0</v>
      </c>
      <c r="V9" s="55">
        <f>N9*S9</f>
        <v>0</v>
      </c>
      <c r="W9" s="83">
        <f t="shared" si="0"/>
        <v>0</v>
      </c>
      <c r="X9" s="83">
        <f t="shared" si="0"/>
        <v>0</v>
      </c>
      <c r="Y9" s="83">
        <f t="shared" si="0"/>
        <v>0</v>
      </c>
    </row>
    <row r="10" spans="1:25" ht="30" customHeight="1">
      <c r="A10" s="1"/>
      <c r="B10" s="72"/>
      <c r="C10" s="72" t="s">
        <v>92</v>
      </c>
      <c r="D10" s="62">
        <v>50</v>
      </c>
      <c r="E10" s="63" t="s">
        <v>28</v>
      </c>
      <c r="F10" s="65"/>
      <c r="G10" s="45"/>
      <c r="H10" s="21">
        <v>0.23</v>
      </c>
      <c r="I10" s="20">
        <f>H10*G10</f>
        <v>0</v>
      </c>
      <c r="J10" s="20">
        <f>G10+I10</f>
        <v>0</v>
      </c>
      <c r="K10" s="41">
        <f>D10*G10</f>
        <v>0</v>
      </c>
      <c r="L10" s="41">
        <f>SUM(D10*I10)</f>
        <v>0</v>
      </c>
      <c r="M10" s="41">
        <f>D10*J10</f>
        <v>0</v>
      </c>
      <c r="N10" s="52">
        <f>D10/2</f>
        <v>25</v>
      </c>
      <c r="O10" s="52" t="s">
        <v>28</v>
      </c>
      <c r="P10" s="117"/>
      <c r="Q10" s="54">
        <v>0.23</v>
      </c>
      <c r="R10" s="55">
        <f>Q10*P10</f>
        <v>0</v>
      </c>
      <c r="S10" s="55">
        <f>P10+R10</f>
        <v>0</v>
      </c>
      <c r="T10" s="55">
        <f>N10*P10</f>
        <v>0</v>
      </c>
      <c r="U10" s="55">
        <f>N10*R10</f>
        <v>0</v>
      </c>
      <c r="V10" s="55">
        <f>N10*S10</f>
        <v>0</v>
      </c>
      <c r="W10" s="83">
        <f t="shared" si="0"/>
        <v>0</v>
      </c>
      <c r="X10" s="83">
        <f t="shared" si="0"/>
        <v>0</v>
      </c>
      <c r="Y10" s="83">
        <f t="shared" si="0"/>
        <v>0</v>
      </c>
    </row>
    <row r="11" spans="1:25" ht="19.5" customHeight="1">
      <c r="A11" s="190" t="s">
        <v>11</v>
      </c>
      <c r="B11" s="191"/>
      <c r="C11" s="35"/>
      <c r="D11" s="3"/>
      <c r="E11" s="3"/>
      <c r="F11" s="47"/>
      <c r="G11" s="48"/>
      <c r="H11" s="5"/>
      <c r="I11" s="4"/>
      <c r="J11" s="4"/>
      <c r="K11" s="84">
        <f>SUM(K6:K10)</f>
        <v>0</v>
      </c>
      <c r="L11" s="84">
        <f>SUM(L6:L10)</f>
        <v>0</v>
      </c>
      <c r="M11" s="84">
        <f>SUM(M6:M10)</f>
        <v>0</v>
      </c>
      <c r="N11" s="48"/>
      <c r="O11" s="5"/>
      <c r="P11" s="117"/>
      <c r="Q11" s="4"/>
      <c r="R11" s="48"/>
      <c r="S11" s="5"/>
      <c r="T11" s="84">
        <f aca="true" t="shared" si="1" ref="T11:Y11">SUM(T6:T10)</f>
        <v>0</v>
      </c>
      <c r="U11" s="84">
        <f t="shared" si="1"/>
        <v>0</v>
      </c>
      <c r="V11" s="84">
        <f t="shared" si="1"/>
        <v>0</v>
      </c>
      <c r="W11" s="84">
        <f t="shared" si="1"/>
        <v>0</v>
      </c>
      <c r="X11" s="84">
        <f t="shared" si="1"/>
        <v>0</v>
      </c>
      <c r="Y11" s="84">
        <f t="shared" si="1"/>
        <v>0</v>
      </c>
    </row>
    <row r="14" ht="12.75">
      <c r="A14" t="s">
        <v>13</v>
      </c>
    </row>
    <row r="15" ht="12.75">
      <c r="A15" s="43" t="s">
        <v>58</v>
      </c>
    </row>
    <row r="16" ht="12.75">
      <c r="J16" t="s">
        <v>17</v>
      </c>
    </row>
    <row r="18" ht="12.75">
      <c r="J18" s="16" t="s">
        <v>18</v>
      </c>
    </row>
  </sheetData>
  <sheetProtection/>
  <mergeCells count="4">
    <mergeCell ref="A1:M3"/>
    <mergeCell ref="D4:M4"/>
    <mergeCell ref="N4:V4"/>
    <mergeCell ref="A11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5">
      <selection activeCell="C11" sqref="C11"/>
    </sheetView>
  </sheetViews>
  <sheetFormatPr defaultColWidth="9.57421875" defaultRowHeight="12.75"/>
  <cols>
    <col min="1" max="1" width="9.57421875" style="16" customWidth="1"/>
    <col min="2" max="2" width="12.421875" style="16" customWidth="1"/>
    <col min="3" max="3" width="19.28125" style="16" customWidth="1"/>
    <col min="4" max="5" width="9.57421875" style="16" customWidth="1"/>
    <col min="6" max="7" width="9.57421875" style="144" customWidth="1"/>
    <col min="8" max="16384" width="9.57421875" style="16" customWidth="1"/>
  </cols>
  <sheetData>
    <row r="1" spans="1:13" ht="9.75">
      <c r="A1" s="196" t="s">
        <v>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9.7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0.5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4:22" ht="14.25" customHeight="1" thickBot="1">
      <c r="D4" s="197" t="s">
        <v>19</v>
      </c>
      <c r="E4" s="198"/>
      <c r="F4" s="198"/>
      <c r="G4" s="198"/>
      <c r="H4" s="198"/>
      <c r="I4" s="198"/>
      <c r="J4" s="198"/>
      <c r="K4" s="198"/>
      <c r="L4" s="198"/>
      <c r="M4" s="199"/>
      <c r="N4" s="200" t="s">
        <v>20</v>
      </c>
      <c r="O4" s="201"/>
      <c r="P4" s="201"/>
      <c r="Q4" s="201"/>
      <c r="R4" s="201"/>
      <c r="S4" s="201"/>
      <c r="T4" s="201"/>
      <c r="U4" s="201"/>
      <c r="V4" s="202"/>
    </row>
    <row r="5" spans="1:25" ht="90.75" customHeight="1">
      <c r="A5" s="128" t="s">
        <v>0</v>
      </c>
      <c r="B5" s="128" t="s">
        <v>12</v>
      </c>
      <c r="C5" s="128" t="s">
        <v>61</v>
      </c>
      <c r="D5" s="129" t="s">
        <v>25</v>
      </c>
      <c r="E5" s="129" t="s">
        <v>1</v>
      </c>
      <c r="F5" s="130" t="s">
        <v>32</v>
      </c>
      <c r="G5" s="130" t="s">
        <v>2</v>
      </c>
      <c r="H5" s="129" t="s">
        <v>3</v>
      </c>
      <c r="I5" s="129" t="s">
        <v>4</v>
      </c>
      <c r="J5" s="129" t="s">
        <v>5</v>
      </c>
      <c r="K5" s="129" t="s">
        <v>6</v>
      </c>
      <c r="L5" s="131" t="s">
        <v>7</v>
      </c>
      <c r="M5" s="129" t="s">
        <v>8</v>
      </c>
      <c r="N5" s="132" t="s">
        <v>21</v>
      </c>
      <c r="O5" s="132" t="s">
        <v>1</v>
      </c>
      <c r="P5" s="132" t="s">
        <v>2</v>
      </c>
      <c r="Q5" s="132" t="s">
        <v>3</v>
      </c>
      <c r="R5" s="132" t="s">
        <v>4</v>
      </c>
      <c r="S5" s="132" t="s">
        <v>5</v>
      </c>
      <c r="T5" s="132" t="s">
        <v>6</v>
      </c>
      <c r="U5" s="133" t="s">
        <v>7</v>
      </c>
      <c r="V5" s="132" t="s">
        <v>8</v>
      </c>
      <c r="W5" s="134" t="s">
        <v>22</v>
      </c>
      <c r="X5" s="134" t="s">
        <v>23</v>
      </c>
      <c r="Y5" s="134" t="s">
        <v>24</v>
      </c>
    </row>
    <row r="6" spans="1:25" s="139" customFormat="1" ht="30" customHeight="1">
      <c r="A6" s="135">
        <v>1</v>
      </c>
      <c r="B6" s="136" t="s">
        <v>34</v>
      </c>
      <c r="C6" s="136"/>
      <c r="D6" s="85"/>
      <c r="E6" s="85"/>
      <c r="F6" s="86"/>
      <c r="G6" s="87"/>
      <c r="H6" s="88"/>
      <c r="I6" s="89"/>
      <c r="J6" s="89"/>
      <c r="K6" s="89"/>
      <c r="L6" s="89"/>
      <c r="M6" s="89"/>
      <c r="N6" s="137"/>
      <c r="O6" s="137"/>
      <c r="P6" s="90"/>
      <c r="Q6" s="90"/>
      <c r="R6" s="90"/>
      <c r="S6" s="90"/>
      <c r="T6" s="90"/>
      <c r="U6" s="90"/>
      <c r="V6" s="90"/>
      <c r="W6" s="138"/>
      <c r="X6" s="138"/>
      <c r="Y6" s="138"/>
    </row>
    <row r="7" spans="1:25" ht="30" customHeight="1">
      <c r="A7" s="140"/>
      <c r="B7" s="74"/>
      <c r="C7" s="74" t="s">
        <v>94</v>
      </c>
      <c r="D7" s="91">
        <v>120</v>
      </c>
      <c r="E7" s="91" t="s">
        <v>28</v>
      </c>
      <c r="F7" s="92"/>
      <c r="G7" s="93"/>
      <c r="H7" s="94">
        <v>0.23</v>
      </c>
      <c r="I7" s="95">
        <f>H7*G7</f>
        <v>0</v>
      </c>
      <c r="J7" s="95">
        <f>G7+I7</f>
        <v>0</v>
      </c>
      <c r="K7" s="95">
        <f>D7*G7</f>
        <v>0</v>
      </c>
      <c r="L7" s="95">
        <f>SUM(D7*I7)</f>
        <v>0</v>
      </c>
      <c r="M7" s="95">
        <f>D7*J7</f>
        <v>0</v>
      </c>
      <c r="N7" s="96">
        <f>D7/2</f>
        <v>60</v>
      </c>
      <c r="O7" s="96" t="s">
        <v>28</v>
      </c>
      <c r="P7" s="145"/>
      <c r="Q7" s="98">
        <v>0.23</v>
      </c>
      <c r="R7" s="99">
        <f>Q7*P7</f>
        <v>0</v>
      </c>
      <c r="S7" s="99">
        <f>P7+R7</f>
        <v>0</v>
      </c>
      <c r="T7" s="99">
        <f>N7*P7</f>
        <v>0</v>
      </c>
      <c r="U7" s="99">
        <f>N7*R7</f>
        <v>0</v>
      </c>
      <c r="V7" s="99">
        <f>N7*S7</f>
        <v>0</v>
      </c>
      <c r="W7" s="141">
        <f aca="true" t="shared" si="0" ref="W7:Y11">K7+T7</f>
        <v>0</v>
      </c>
      <c r="X7" s="141">
        <f t="shared" si="0"/>
        <v>0</v>
      </c>
      <c r="Y7" s="141">
        <f t="shared" si="0"/>
        <v>0</v>
      </c>
    </row>
    <row r="8" spans="1:25" ht="30" customHeight="1">
      <c r="A8" s="140"/>
      <c r="B8" s="74"/>
      <c r="C8" s="74" t="s">
        <v>95</v>
      </c>
      <c r="D8" s="91">
        <v>120</v>
      </c>
      <c r="E8" s="91" t="s">
        <v>28</v>
      </c>
      <c r="F8" s="92"/>
      <c r="G8" s="93"/>
      <c r="H8" s="94">
        <v>0.23</v>
      </c>
      <c r="I8" s="95">
        <f>H8*G8</f>
        <v>0</v>
      </c>
      <c r="J8" s="95">
        <f>G8+I8</f>
        <v>0</v>
      </c>
      <c r="K8" s="95">
        <f>D8*G8</f>
        <v>0</v>
      </c>
      <c r="L8" s="95">
        <f>SUM(D8*I8)</f>
        <v>0</v>
      </c>
      <c r="M8" s="95">
        <f>D8*J8</f>
        <v>0</v>
      </c>
      <c r="N8" s="96">
        <f>D8/2</f>
        <v>60</v>
      </c>
      <c r="O8" s="96" t="s">
        <v>28</v>
      </c>
      <c r="P8" s="145"/>
      <c r="Q8" s="98">
        <v>0.23</v>
      </c>
      <c r="R8" s="99">
        <f>Q8*P8</f>
        <v>0</v>
      </c>
      <c r="S8" s="99">
        <f>P8+R8</f>
        <v>0</v>
      </c>
      <c r="T8" s="99">
        <f>N8*P8</f>
        <v>0</v>
      </c>
      <c r="U8" s="99">
        <f>N8*R8</f>
        <v>0</v>
      </c>
      <c r="V8" s="99">
        <f>N8*S8</f>
        <v>0</v>
      </c>
      <c r="W8" s="141">
        <f t="shared" si="0"/>
        <v>0</v>
      </c>
      <c r="X8" s="141">
        <f t="shared" si="0"/>
        <v>0</v>
      </c>
      <c r="Y8" s="141">
        <f t="shared" si="0"/>
        <v>0</v>
      </c>
    </row>
    <row r="9" spans="1:25" ht="36.75" customHeight="1">
      <c r="A9" s="140"/>
      <c r="B9" s="74"/>
      <c r="C9" s="74" t="s">
        <v>96</v>
      </c>
      <c r="D9" s="91">
        <v>120</v>
      </c>
      <c r="E9" s="91" t="s">
        <v>28</v>
      </c>
      <c r="F9" s="92"/>
      <c r="G9" s="93"/>
      <c r="H9" s="94">
        <v>0.23</v>
      </c>
      <c r="I9" s="95">
        <f>H9*G9</f>
        <v>0</v>
      </c>
      <c r="J9" s="95">
        <f>G9+I9</f>
        <v>0</v>
      </c>
      <c r="K9" s="95">
        <f>D9*G9</f>
        <v>0</v>
      </c>
      <c r="L9" s="95">
        <f>SUM(D9*I9)</f>
        <v>0</v>
      </c>
      <c r="M9" s="95">
        <f>D9*J9</f>
        <v>0</v>
      </c>
      <c r="N9" s="96">
        <f>D9/2</f>
        <v>60</v>
      </c>
      <c r="O9" s="96" t="s">
        <v>28</v>
      </c>
      <c r="P9" s="145"/>
      <c r="Q9" s="98">
        <v>0.23</v>
      </c>
      <c r="R9" s="99">
        <f>Q9*P9</f>
        <v>0</v>
      </c>
      <c r="S9" s="99">
        <f>P9+R9</f>
        <v>0</v>
      </c>
      <c r="T9" s="99">
        <f>N9*P9</f>
        <v>0</v>
      </c>
      <c r="U9" s="99">
        <f>N9*R9</f>
        <v>0</v>
      </c>
      <c r="V9" s="99">
        <f>N9*S9</f>
        <v>0</v>
      </c>
      <c r="W9" s="141">
        <f t="shared" si="0"/>
        <v>0</v>
      </c>
      <c r="X9" s="141">
        <f t="shared" si="0"/>
        <v>0</v>
      </c>
      <c r="Y9" s="141">
        <f t="shared" si="0"/>
        <v>0</v>
      </c>
    </row>
    <row r="10" spans="1:25" ht="39" customHeight="1">
      <c r="A10" s="140"/>
      <c r="B10" s="74"/>
      <c r="C10" s="74" t="s">
        <v>97</v>
      </c>
      <c r="D10" s="91">
        <v>120</v>
      </c>
      <c r="E10" s="91" t="s">
        <v>28</v>
      </c>
      <c r="F10" s="92"/>
      <c r="G10" s="93"/>
      <c r="H10" s="94">
        <v>0.23</v>
      </c>
      <c r="I10" s="95">
        <f>H10*G10</f>
        <v>0</v>
      </c>
      <c r="J10" s="95">
        <f>G10+I10</f>
        <v>0</v>
      </c>
      <c r="K10" s="95">
        <f>D10*G10</f>
        <v>0</v>
      </c>
      <c r="L10" s="95">
        <f>SUM(D10*I10)</f>
        <v>0</v>
      </c>
      <c r="M10" s="95">
        <f>D10*J10</f>
        <v>0</v>
      </c>
      <c r="N10" s="96">
        <f>D10/2</f>
        <v>60</v>
      </c>
      <c r="O10" s="96" t="s">
        <v>28</v>
      </c>
      <c r="P10" s="145"/>
      <c r="Q10" s="98">
        <v>0.23</v>
      </c>
      <c r="R10" s="99">
        <f>Q10*P10</f>
        <v>0</v>
      </c>
      <c r="S10" s="99">
        <f>P10+R10</f>
        <v>0</v>
      </c>
      <c r="T10" s="99">
        <f>N10*P10</f>
        <v>0</v>
      </c>
      <c r="U10" s="99">
        <f>N10*R10</f>
        <v>0</v>
      </c>
      <c r="V10" s="99">
        <f>N10*S10</f>
        <v>0</v>
      </c>
      <c r="W10" s="141">
        <f t="shared" si="0"/>
        <v>0</v>
      </c>
      <c r="X10" s="141">
        <f t="shared" si="0"/>
        <v>0</v>
      </c>
      <c r="Y10" s="141">
        <f t="shared" si="0"/>
        <v>0</v>
      </c>
    </row>
    <row r="11" spans="1:25" ht="51.75" customHeight="1">
      <c r="A11" s="140"/>
      <c r="B11" s="74"/>
      <c r="C11" s="74" t="s">
        <v>122</v>
      </c>
      <c r="D11" s="91">
        <v>120</v>
      </c>
      <c r="E11" s="91" t="s">
        <v>28</v>
      </c>
      <c r="F11" s="92"/>
      <c r="G11" s="93"/>
      <c r="H11" s="94">
        <v>0.23</v>
      </c>
      <c r="I11" s="95">
        <f>H11*G11</f>
        <v>0</v>
      </c>
      <c r="J11" s="95">
        <f>G11+I11</f>
        <v>0</v>
      </c>
      <c r="K11" s="95">
        <f>D11*G11</f>
        <v>0</v>
      </c>
      <c r="L11" s="95">
        <f>SUM(D11*I11)</f>
        <v>0</v>
      </c>
      <c r="M11" s="95">
        <f>D11*J11</f>
        <v>0</v>
      </c>
      <c r="N11" s="96">
        <f>D11/2</f>
        <v>60</v>
      </c>
      <c r="O11" s="96" t="s">
        <v>28</v>
      </c>
      <c r="P11" s="145"/>
      <c r="Q11" s="98">
        <v>0.23</v>
      </c>
      <c r="R11" s="99">
        <f>Q11*P11</f>
        <v>0</v>
      </c>
      <c r="S11" s="99">
        <f>P11+R11</f>
        <v>0</v>
      </c>
      <c r="T11" s="99">
        <f>N11*P11</f>
        <v>0</v>
      </c>
      <c r="U11" s="99">
        <f>N11*R11</f>
        <v>0</v>
      </c>
      <c r="V11" s="99">
        <f>N11*S11</f>
        <v>0</v>
      </c>
      <c r="W11" s="141">
        <f t="shared" si="0"/>
        <v>0</v>
      </c>
      <c r="X11" s="141">
        <f t="shared" si="0"/>
        <v>0</v>
      </c>
      <c r="Y11" s="141">
        <f t="shared" si="0"/>
        <v>0</v>
      </c>
    </row>
    <row r="12" spans="1:25" ht="19.5" customHeight="1">
      <c r="A12" s="203" t="s">
        <v>11</v>
      </c>
      <c r="B12" s="204"/>
      <c r="C12" s="142"/>
      <c r="D12" s="100"/>
      <c r="E12" s="100"/>
      <c r="F12" s="101"/>
      <c r="G12" s="102"/>
      <c r="H12" s="103"/>
      <c r="I12" s="104"/>
      <c r="J12" s="104"/>
      <c r="K12" s="143">
        <f>SUM(K6:K11)</f>
        <v>0</v>
      </c>
      <c r="L12" s="143">
        <f>SUM(L6:L11)</f>
        <v>0</v>
      </c>
      <c r="M12" s="143">
        <f>SUM(M6:M11)</f>
        <v>0</v>
      </c>
      <c r="N12" s="100"/>
      <c r="O12" s="101"/>
      <c r="P12" s="102"/>
      <c r="Q12" s="103"/>
      <c r="R12" s="100"/>
      <c r="S12" s="101"/>
      <c r="T12" s="143">
        <f aca="true" t="shared" si="1" ref="T12:Y12">SUM(T6:T11)</f>
        <v>0</v>
      </c>
      <c r="U12" s="143">
        <f t="shared" si="1"/>
        <v>0</v>
      </c>
      <c r="V12" s="143">
        <f t="shared" si="1"/>
        <v>0</v>
      </c>
      <c r="W12" s="143">
        <f t="shared" si="1"/>
        <v>0</v>
      </c>
      <c r="X12" s="143">
        <f t="shared" si="1"/>
        <v>0</v>
      </c>
      <c r="Y12" s="143">
        <f t="shared" si="1"/>
        <v>0</v>
      </c>
    </row>
    <row r="15" ht="9.75">
      <c r="A15" s="16" t="s">
        <v>13</v>
      </c>
    </row>
    <row r="16" ht="9.75">
      <c r="A16" s="16" t="s">
        <v>58</v>
      </c>
    </row>
    <row r="17" ht="9.75">
      <c r="J17" s="16" t="s">
        <v>17</v>
      </c>
    </row>
    <row r="19" ht="9.75">
      <c r="J19" s="16" t="s">
        <v>18</v>
      </c>
    </row>
  </sheetData>
  <sheetProtection/>
  <mergeCells count="4">
    <mergeCell ref="A1:M3"/>
    <mergeCell ref="D4:M4"/>
    <mergeCell ref="N4:V4"/>
    <mergeCell ref="A12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="90" zoomScaleNormal="90" zoomScalePageLayoutView="0" workbookViewId="0" topLeftCell="A1">
      <selection activeCell="K5" sqref="K5"/>
    </sheetView>
  </sheetViews>
  <sheetFormatPr defaultColWidth="9.140625" defaultRowHeight="12.75"/>
  <cols>
    <col min="1" max="1" width="5.00390625" style="0" bestFit="1" customWidth="1"/>
    <col min="2" max="3" width="32.57421875" style="0" customWidth="1"/>
    <col min="4" max="4" width="15.8515625" style="0" customWidth="1"/>
    <col min="5" max="5" width="6.421875" style="0" customWidth="1"/>
    <col min="6" max="6" width="11.8515625" style="0" customWidth="1"/>
    <col min="7" max="7" width="6.421875" style="0" customWidth="1"/>
    <col min="8" max="8" width="11.421875" style="0" customWidth="1"/>
    <col min="9" max="9" width="12.7109375" style="0" customWidth="1"/>
    <col min="10" max="10" width="13.421875" style="0" customWidth="1"/>
    <col min="11" max="12" width="15.7109375" style="0" customWidth="1"/>
    <col min="19" max="19" width="12.28125" style="0" customWidth="1"/>
    <col min="20" max="20" width="11.7109375" style="0" customWidth="1"/>
    <col min="21" max="21" width="13.28125" style="0" customWidth="1"/>
    <col min="22" max="22" width="12.8515625" style="0" customWidth="1"/>
    <col min="23" max="23" width="13.57421875" style="0" customWidth="1"/>
    <col min="24" max="24" width="12.00390625" style="0" customWidth="1"/>
  </cols>
  <sheetData>
    <row r="1" spans="1:24" ht="12.75">
      <c r="A1" s="205" t="s">
        <v>120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7.25" customHeight="1" thickBo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3.5" thickBot="1">
      <c r="A3" s="146"/>
      <c r="B3" s="118"/>
      <c r="C3" s="118"/>
      <c r="D3" s="206" t="s">
        <v>19</v>
      </c>
      <c r="E3" s="207"/>
      <c r="F3" s="207"/>
      <c r="G3" s="207"/>
      <c r="H3" s="207"/>
      <c r="I3" s="207"/>
      <c r="J3" s="207"/>
      <c r="K3" s="207"/>
      <c r="L3" s="208"/>
      <c r="M3" s="209" t="s">
        <v>20</v>
      </c>
      <c r="N3" s="210"/>
      <c r="O3" s="210"/>
      <c r="P3" s="210"/>
      <c r="Q3" s="210"/>
      <c r="R3" s="210"/>
      <c r="S3" s="210"/>
      <c r="T3" s="210"/>
      <c r="U3" s="211"/>
      <c r="V3" s="118"/>
      <c r="W3" s="118"/>
      <c r="X3" s="118"/>
    </row>
    <row r="4" spans="1:24" ht="83.25" customHeight="1" thickBot="1">
      <c r="A4" s="119" t="s">
        <v>0</v>
      </c>
      <c r="B4" s="119" t="s">
        <v>12</v>
      </c>
      <c r="C4" s="119"/>
      <c r="D4" s="120" t="s">
        <v>25</v>
      </c>
      <c r="E4" s="120" t="s">
        <v>1</v>
      </c>
      <c r="F4" s="120" t="s">
        <v>2</v>
      </c>
      <c r="G4" s="120" t="s">
        <v>3</v>
      </c>
      <c r="H4" s="120" t="s">
        <v>4</v>
      </c>
      <c r="I4" s="120" t="s">
        <v>5</v>
      </c>
      <c r="J4" s="120" t="s">
        <v>6</v>
      </c>
      <c r="K4" s="122" t="s">
        <v>7</v>
      </c>
      <c r="L4" s="120" t="s">
        <v>8</v>
      </c>
      <c r="M4" s="123" t="s">
        <v>21</v>
      </c>
      <c r="N4" s="123" t="s">
        <v>1</v>
      </c>
      <c r="O4" s="123" t="s">
        <v>2</v>
      </c>
      <c r="P4" s="123" t="s">
        <v>3</v>
      </c>
      <c r="Q4" s="123" t="s">
        <v>4</v>
      </c>
      <c r="R4" s="123" t="s">
        <v>5</v>
      </c>
      <c r="S4" s="123" t="s">
        <v>6</v>
      </c>
      <c r="T4" s="124" t="s">
        <v>7</v>
      </c>
      <c r="U4" s="123" t="s">
        <v>8</v>
      </c>
      <c r="V4" s="125" t="s">
        <v>22</v>
      </c>
      <c r="W4" s="125" t="s">
        <v>23</v>
      </c>
      <c r="X4" s="125" t="s">
        <v>24</v>
      </c>
    </row>
    <row r="5" spans="1:24" ht="30" customHeight="1" thickBot="1">
      <c r="A5" s="127" t="s">
        <v>9</v>
      </c>
      <c r="B5" s="68" t="s">
        <v>33</v>
      </c>
      <c r="C5" s="68"/>
      <c r="D5" s="169">
        <v>200</v>
      </c>
      <c r="E5" s="58" t="s">
        <v>28</v>
      </c>
      <c r="F5" s="121"/>
      <c r="G5" s="147">
        <v>0.23</v>
      </c>
      <c r="H5" s="148">
        <f aca="true" t="shared" si="0" ref="H5:H10">G5*F5</f>
        <v>0</v>
      </c>
      <c r="I5" s="148">
        <f aca="true" t="shared" si="1" ref="I5:I10">F5+H5</f>
        <v>0</v>
      </c>
      <c r="J5" s="148">
        <f aca="true" t="shared" si="2" ref="J5:J10">D5*F5</f>
        <v>0</v>
      </c>
      <c r="K5" s="148">
        <f aca="true" t="shared" si="3" ref="K5:K10">D5*H5</f>
        <v>0</v>
      </c>
      <c r="L5" s="148">
        <f aca="true" t="shared" si="4" ref="L5:L10">D5*I5</f>
        <v>0</v>
      </c>
      <c r="M5" s="149">
        <f aca="true" t="shared" si="5" ref="M5:M10">D5/2</f>
        <v>100</v>
      </c>
      <c r="N5" s="149" t="s">
        <v>10</v>
      </c>
      <c r="O5" s="160"/>
      <c r="P5" s="150">
        <v>0.23</v>
      </c>
      <c r="Q5" s="151">
        <f aca="true" t="shared" si="6" ref="Q5:Q10">P5*O5</f>
        <v>0</v>
      </c>
      <c r="R5" s="151">
        <f aca="true" t="shared" si="7" ref="R5:R10">O5+Q5</f>
        <v>0</v>
      </c>
      <c r="S5" s="151">
        <f aca="true" t="shared" si="8" ref="S5:S10">M5*O5</f>
        <v>0</v>
      </c>
      <c r="T5" s="151">
        <f aca="true" t="shared" si="9" ref="T5:T10">M5*Q5</f>
        <v>0</v>
      </c>
      <c r="U5" s="151">
        <f aca="true" t="shared" si="10" ref="U5:U10">M5*R5</f>
        <v>0</v>
      </c>
      <c r="V5" s="158">
        <f aca="true" t="shared" si="11" ref="V5:X10">S5+J5</f>
        <v>0</v>
      </c>
      <c r="W5" s="158">
        <f>T5+K5</f>
        <v>0</v>
      </c>
      <c r="X5" s="158">
        <f t="shared" si="11"/>
        <v>0</v>
      </c>
    </row>
    <row r="6" spans="1:24" ht="30" customHeight="1" thickBot="1">
      <c r="A6" s="127">
        <v>2</v>
      </c>
      <c r="B6" s="68" t="s">
        <v>119</v>
      </c>
      <c r="C6" s="68"/>
      <c r="D6" s="169">
        <v>100</v>
      </c>
      <c r="E6" s="58" t="s">
        <v>28</v>
      </c>
      <c r="F6" s="121"/>
      <c r="G6" s="147">
        <v>0.23</v>
      </c>
      <c r="H6" s="148">
        <f t="shared" si="0"/>
        <v>0</v>
      </c>
      <c r="I6" s="148">
        <f t="shared" si="1"/>
        <v>0</v>
      </c>
      <c r="J6" s="148">
        <f t="shared" si="2"/>
        <v>0</v>
      </c>
      <c r="K6" s="148">
        <f t="shared" si="3"/>
        <v>0</v>
      </c>
      <c r="L6" s="148">
        <f t="shared" si="4"/>
        <v>0</v>
      </c>
      <c r="M6" s="149">
        <f t="shared" si="5"/>
        <v>50</v>
      </c>
      <c r="N6" s="149" t="s">
        <v>10</v>
      </c>
      <c r="O6" s="160"/>
      <c r="P6" s="150">
        <v>0.23</v>
      </c>
      <c r="Q6" s="151">
        <f t="shared" si="6"/>
        <v>0</v>
      </c>
      <c r="R6" s="151">
        <f t="shared" si="7"/>
        <v>0</v>
      </c>
      <c r="S6" s="151">
        <f t="shared" si="8"/>
        <v>0</v>
      </c>
      <c r="T6" s="151">
        <f t="shared" si="9"/>
        <v>0</v>
      </c>
      <c r="U6" s="151">
        <f t="shared" si="10"/>
        <v>0</v>
      </c>
      <c r="V6" s="158">
        <f t="shared" si="11"/>
        <v>0</v>
      </c>
      <c r="W6" s="158">
        <f>T6+K6</f>
        <v>0</v>
      </c>
      <c r="X6" s="158">
        <f t="shared" si="11"/>
        <v>0</v>
      </c>
    </row>
    <row r="7" spans="1:24" ht="36.75" customHeight="1" thickBot="1">
      <c r="A7" s="127">
        <v>3</v>
      </c>
      <c r="B7" s="68" t="s">
        <v>27</v>
      </c>
      <c r="C7" s="68" t="s">
        <v>124</v>
      </c>
      <c r="D7" s="169">
        <v>38000</v>
      </c>
      <c r="E7" s="58" t="s">
        <v>10</v>
      </c>
      <c r="F7" s="121"/>
      <c r="G7" s="147">
        <v>0.23</v>
      </c>
      <c r="H7" s="148">
        <f t="shared" si="0"/>
        <v>0</v>
      </c>
      <c r="I7" s="148">
        <f t="shared" si="1"/>
        <v>0</v>
      </c>
      <c r="J7" s="148">
        <f t="shared" si="2"/>
        <v>0</v>
      </c>
      <c r="K7" s="148">
        <f t="shared" si="3"/>
        <v>0</v>
      </c>
      <c r="L7" s="148">
        <f t="shared" si="4"/>
        <v>0</v>
      </c>
      <c r="M7" s="149">
        <f t="shared" si="5"/>
        <v>19000</v>
      </c>
      <c r="N7" s="149" t="s">
        <v>10</v>
      </c>
      <c r="O7" s="160"/>
      <c r="P7" s="150">
        <v>0.23</v>
      </c>
      <c r="Q7" s="151">
        <f t="shared" si="6"/>
        <v>0</v>
      </c>
      <c r="R7" s="151">
        <f t="shared" si="7"/>
        <v>0</v>
      </c>
      <c r="S7" s="151">
        <f t="shared" si="8"/>
        <v>0</v>
      </c>
      <c r="T7" s="151">
        <f t="shared" si="9"/>
        <v>0</v>
      </c>
      <c r="U7" s="151">
        <f t="shared" si="10"/>
        <v>0</v>
      </c>
      <c r="V7" s="158">
        <f t="shared" si="11"/>
        <v>0</v>
      </c>
      <c r="W7" s="158">
        <f t="shared" si="11"/>
        <v>0</v>
      </c>
      <c r="X7" s="158">
        <f t="shared" si="11"/>
        <v>0</v>
      </c>
    </row>
    <row r="8" spans="1:24" ht="42" customHeight="1" thickBot="1">
      <c r="A8" s="127">
        <v>4</v>
      </c>
      <c r="B8" s="68" t="s">
        <v>26</v>
      </c>
      <c r="C8" s="68" t="s">
        <v>125</v>
      </c>
      <c r="D8" s="169">
        <v>6500</v>
      </c>
      <c r="E8" s="58" t="s">
        <v>10</v>
      </c>
      <c r="F8" s="121"/>
      <c r="G8" s="147">
        <v>0.23</v>
      </c>
      <c r="H8" s="148">
        <f t="shared" si="0"/>
        <v>0</v>
      </c>
      <c r="I8" s="148">
        <f t="shared" si="1"/>
        <v>0</v>
      </c>
      <c r="J8" s="148">
        <f t="shared" si="2"/>
        <v>0</v>
      </c>
      <c r="K8" s="148">
        <f t="shared" si="3"/>
        <v>0</v>
      </c>
      <c r="L8" s="148">
        <f t="shared" si="4"/>
        <v>0</v>
      </c>
      <c r="M8" s="149">
        <f t="shared" si="5"/>
        <v>3250</v>
      </c>
      <c r="N8" s="149" t="s">
        <v>10</v>
      </c>
      <c r="O8" s="160"/>
      <c r="P8" s="150">
        <v>0.23</v>
      </c>
      <c r="Q8" s="151">
        <f t="shared" si="6"/>
        <v>0</v>
      </c>
      <c r="R8" s="151">
        <f t="shared" si="7"/>
        <v>0</v>
      </c>
      <c r="S8" s="151">
        <f t="shared" si="8"/>
        <v>0</v>
      </c>
      <c r="T8" s="151">
        <f t="shared" si="9"/>
        <v>0</v>
      </c>
      <c r="U8" s="151">
        <f t="shared" si="10"/>
        <v>0</v>
      </c>
      <c r="V8" s="158">
        <f t="shared" si="11"/>
        <v>0</v>
      </c>
      <c r="W8" s="158">
        <f t="shared" si="11"/>
        <v>0</v>
      </c>
      <c r="X8" s="158">
        <f t="shared" si="11"/>
        <v>0</v>
      </c>
    </row>
    <row r="9" spans="1:24" ht="30" customHeight="1" thickBot="1">
      <c r="A9" s="127">
        <v>5</v>
      </c>
      <c r="B9" s="68" t="s">
        <v>29</v>
      </c>
      <c r="C9" s="68" t="s">
        <v>123</v>
      </c>
      <c r="D9" s="169">
        <v>2200</v>
      </c>
      <c r="E9" s="58" t="s">
        <v>10</v>
      </c>
      <c r="F9" s="121"/>
      <c r="G9" s="147">
        <v>0.23</v>
      </c>
      <c r="H9" s="148">
        <f t="shared" si="0"/>
        <v>0</v>
      </c>
      <c r="I9" s="148">
        <f t="shared" si="1"/>
        <v>0</v>
      </c>
      <c r="J9" s="148">
        <f t="shared" si="2"/>
        <v>0</v>
      </c>
      <c r="K9" s="148">
        <f t="shared" si="3"/>
        <v>0</v>
      </c>
      <c r="L9" s="148">
        <f t="shared" si="4"/>
        <v>0</v>
      </c>
      <c r="M9" s="149">
        <f t="shared" si="5"/>
        <v>1100</v>
      </c>
      <c r="N9" s="149" t="s">
        <v>10</v>
      </c>
      <c r="O9" s="160"/>
      <c r="P9" s="150">
        <v>0.23</v>
      </c>
      <c r="Q9" s="151">
        <f t="shared" si="6"/>
        <v>0</v>
      </c>
      <c r="R9" s="151">
        <f t="shared" si="7"/>
        <v>0</v>
      </c>
      <c r="S9" s="151">
        <f t="shared" si="8"/>
        <v>0</v>
      </c>
      <c r="T9" s="151">
        <f t="shared" si="9"/>
        <v>0</v>
      </c>
      <c r="U9" s="151">
        <f t="shared" si="10"/>
        <v>0</v>
      </c>
      <c r="V9" s="158">
        <f t="shared" si="11"/>
        <v>0</v>
      </c>
      <c r="W9" s="158">
        <f t="shared" si="11"/>
        <v>0</v>
      </c>
      <c r="X9" s="158">
        <f t="shared" si="11"/>
        <v>0</v>
      </c>
    </row>
    <row r="10" spans="1:24" ht="30" customHeight="1" thickBot="1">
      <c r="A10" s="127">
        <v>6</v>
      </c>
      <c r="B10" s="68" t="s">
        <v>30</v>
      </c>
      <c r="C10" s="68" t="s">
        <v>123</v>
      </c>
      <c r="D10" s="169">
        <v>2200</v>
      </c>
      <c r="E10" s="58" t="s">
        <v>28</v>
      </c>
      <c r="F10" s="121"/>
      <c r="G10" s="147">
        <v>0.23</v>
      </c>
      <c r="H10" s="148">
        <f t="shared" si="0"/>
        <v>0</v>
      </c>
      <c r="I10" s="148">
        <f t="shared" si="1"/>
        <v>0</v>
      </c>
      <c r="J10" s="148">
        <f t="shared" si="2"/>
        <v>0</v>
      </c>
      <c r="K10" s="148">
        <f t="shared" si="3"/>
        <v>0</v>
      </c>
      <c r="L10" s="148">
        <f t="shared" si="4"/>
        <v>0</v>
      </c>
      <c r="M10" s="149">
        <f t="shared" si="5"/>
        <v>1100</v>
      </c>
      <c r="N10" s="149" t="s">
        <v>10</v>
      </c>
      <c r="O10" s="160"/>
      <c r="P10" s="150">
        <v>0.23</v>
      </c>
      <c r="Q10" s="151">
        <f t="shared" si="6"/>
        <v>0</v>
      </c>
      <c r="R10" s="151">
        <f t="shared" si="7"/>
        <v>0</v>
      </c>
      <c r="S10" s="151">
        <f t="shared" si="8"/>
        <v>0</v>
      </c>
      <c r="T10" s="151">
        <f t="shared" si="9"/>
        <v>0</v>
      </c>
      <c r="U10" s="151">
        <f t="shared" si="10"/>
        <v>0</v>
      </c>
      <c r="V10" s="158">
        <f t="shared" si="11"/>
        <v>0</v>
      </c>
      <c r="W10" s="158">
        <f t="shared" si="11"/>
        <v>0</v>
      </c>
      <c r="X10" s="158">
        <f t="shared" si="11"/>
        <v>0</v>
      </c>
    </row>
    <row r="11" spans="1:24" ht="30" customHeight="1" thickBot="1">
      <c r="A11" s="186" t="s">
        <v>11</v>
      </c>
      <c r="B11" s="187"/>
      <c r="C11" s="31"/>
      <c r="D11" s="152"/>
      <c r="E11" s="152"/>
      <c r="F11" s="152"/>
      <c r="G11" s="152"/>
      <c r="H11" s="152"/>
      <c r="I11" s="152"/>
      <c r="J11" s="159">
        <f>SUM(J5:J10)</f>
        <v>0</v>
      </c>
      <c r="K11" s="159">
        <f>SUM(K5:K10)</f>
        <v>0</v>
      </c>
      <c r="L11" s="159">
        <f>SUM(L5:L10)</f>
        <v>0</v>
      </c>
      <c r="M11" s="152"/>
      <c r="N11" s="152"/>
      <c r="O11" s="152"/>
      <c r="P11" s="152"/>
      <c r="Q11" s="152"/>
      <c r="R11" s="152"/>
      <c r="S11" s="159">
        <f aca="true" t="shared" si="12" ref="S11:X11">SUM(S5:S10)</f>
        <v>0</v>
      </c>
      <c r="T11" s="159">
        <f t="shared" si="12"/>
        <v>0</v>
      </c>
      <c r="U11" s="159">
        <f t="shared" si="12"/>
        <v>0</v>
      </c>
      <c r="V11" s="159">
        <f t="shared" si="12"/>
        <v>0</v>
      </c>
      <c r="W11" s="159">
        <f t="shared" si="12"/>
        <v>0</v>
      </c>
      <c r="X11" s="159">
        <f t="shared" si="12"/>
        <v>0</v>
      </c>
    </row>
    <row r="12" spans="1:12" ht="12.75">
      <c r="A12" s="15"/>
      <c r="F12" s="28"/>
      <c r="G12" s="28"/>
      <c r="H12" s="28"/>
      <c r="I12" s="28"/>
      <c r="J12" s="28"/>
      <c r="K12" s="28"/>
      <c r="L12" s="28"/>
    </row>
    <row r="14" ht="12.75">
      <c r="B14" t="s">
        <v>14</v>
      </c>
    </row>
    <row r="16" ht="12.75">
      <c r="B16" t="s">
        <v>15</v>
      </c>
    </row>
    <row r="18" ht="12.75">
      <c r="B18" t="s">
        <v>16</v>
      </c>
    </row>
    <row r="20" ht="12.75">
      <c r="B20" t="s">
        <v>59</v>
      </c>
    </row>
    <row r="24" ht="12.75">
      <c r="J24" t="s">
        <v>17</v>
      </c>
    </row>
    <row r="26" ht="12.75">
      <c r="J26" s="16" t="s">
        <v>18</v>
      </c>
    </row>
  </sheetData>
  <sheetProtection/>
  <mergeCells count="4">
    <mergeCell ref="A1:L2"/>
    <mergeCell ref="D3:L3"/>
    <mergeCell ref="M3:U3"/>
    <mergeCell ref="A11:B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Magdalena Wolny</cp:lastModifiedBy>
  <cp:lastPrinted>2024-02-22T14:30:44Z</cp:lastPrinted>
  <dcterms:created xsi:type="dcterms:W3CDTF">2016-04-28T06:16:24Z</dcterms:created>
  <dcterms:modified xsi:type="dcterms:W3CDTF">2024-03-19T09:11:50Z</dcterms:modified>
  <cp:category/>
  <cp:version/>
  <cp:contentType/>
  <cp:contentStatus/>
</cp:coreProperties>
</file>