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kwiatkowska\Documents\przetargi 2023\261.05.D.2023 implanty, wszczepy ortopedyczne\"/>
    </mc:Choice>
  </mc:AlternateContent>
  <xr:revisionPtr revIDLastSave="0" documentId="8_{AEE14AEB-20A6-4011-83A3-083C0FC95747}" xr6:coauthVersionLast="47" xr6:coauthVersionMax="47" xr10:uidLastSave="{00000000-0000-0000-0000-000000000000}"/>
  <bookViews>
    <workbookView xWindow="-120" yWindow="-120" windowWidth="20640" windowHeight="11160" tabRatio="500" xr2:uid="{00000000-000D-0000-FFFF-FFFF00000000}"/>
  </bookViews>
  <sheets>
    <sheet name="zadanie 1" sheetId="15" r:id="rId1"/>
    <sheet name="Arkusz1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73" i="15" l="1"/>
  <c r="H373" i="15"/>
  <c r="J373" i="15" s="1"/>
  <c r="I372" i="15"/>
  <c r="H372" i="15"/>
  <c r="J372" i="15" s="1"/>
  <c r="I371" i="15"/>
  <c r="H371" i="15"/>
  <c r="J371" i="15" s="1"/>
  <c r="I370" i="15"/>
  <c r="H370" i="15"/>
  <c r="J370" i="15" s="1"/>
  <c r="I368" i="15"/>
  <c r="H368" i="15"/>
  <c r="J368" i="15" s="1"/>
  <c r="I367" i="15"/>
  <c r="H367" i="15"/>
  <c r="J367" i="15" s="1"/>
  <c r="I366" i="15"/>
  <c r="H366" i="15"/>
  <c r="J366" i="15" s="1"/>
  <c r="I365" i="15"/>
  <c r="H365" i="15"/>
  <c r="J365" i="15" s="1"/>
  <c r="I364" i="15"/>
  <c r="H364" i="15"/>
  <c r="J364" i="15" s="1"/>
  <c r="I363" i="15"/>
  <c r="H363" i="15"/>
  <c r="J363" i="15" s="1"/>
  <c r="I362" i="15"/>
  <c r="H362" i="15"/>
  <c r="J362" i="15" s="1"/>
  <c r="I361" i="15"/>
  <c r="H361" i="15"/>
  <c r="J361" i="15" s="1"/>
  <c r="I360" i="15"/>
  <c r="H360" i="15"/>
  <c r="J360" i="15" s="1"/>
  <c r="I359" i="15"/>
  <c r="H359" i="15"/>
  <c r="J359" i="15" s="1"/>
  <c r="I358" i="15"/>
  <c r="H358" i="15"/>
  <c r="J358" i="15" s="1"/>
  <c r="I357" i="15"/>
  <c r="H357" i="15"/>
  <c r="J357" i="15" s="1"/>
  <c r="H356" i="15"/>
  <c r="I355" i="15"/>
  <c r="H355" i="15"/>
  <c r="J355" i="15" s="1"/>
  <c r="I354" i="15"/>
  <c r="H354" i="15"/>
  <c r="J354" i="15" s="1"/>
  <c r="I353" i="15"/>
  <c r="H353" i="15"/>
  <c r="J353" i="15" s="1"/>
  <c r="I352" i="15"/>
  <c r="H352" i="15"/>
  <c r="J352" i="15" s="1"/>
  <c r="I351" i="15"/>
  <c r="H351" i="15"/>
  <c r="J351" i="15" s="1"/>
  <c r="I350" i="15"/>
  <c r="H350" i="15"/>
  <c r="J350" i="15" s="1"/>
  <c r="I349" i="15"/>
  <c r="H349" i="15"/>
  <c r="J349" i="15" s="1"/>
  <c r="I348" i="15"/>
  <c r="H348" i="15"/>
  <c r="J348" i="15" s="1"/>
  <c r="I347" i="15"/>
  <c r="H347" i="15"/>
  <c r="J347" i="15" s="1"/>
  <c r="I346" i="15"/>
  <c r="H346" i="15"/>
  <c r="J346" i="15" s="1"/>
  <c r="I345" i="15"/>
  <c r="H345" i="15"/>
  <c r="J345" i="15" s="1"/>
  <c r="I344" i="15"/>
  <c r="H344" i="15"/>
  <c r="J344" i="15" s="1"/>
  <c r="I343" i="15"/>
  <c r="H343" i="15"/>
  <c r="I342" i="15"/>
  <c r="H342" i="15"/>
  <c r="J342" i="15" s="1"/>
  <c r="I341" i="15"/>
  <c r="H341" i="15"/>
  <c r="J341" i="15" s="1"/>
  <c r="I340" i="15"/>
  <c r="H340" i="15"/>
  <c r="J340" i="15" s="1"/>
  <c r="I339" i="15"/>
  <c r="H339" i="15"/>
  <c r="J339" i="15" s="1"/>
  <c r="I338" i="15"/>
  <c r="H338" i="15"/>
  <c r="J338" i="15" s="1"/>
  <c r="I337" i="15"/>
  <c r="H337" i="15"/>
  <c r="J337" i="15" s="1"/>
  <c r="I336" i="15"/>
  <c r="H336" i="15"/>
  <c r="J336" i="15" s="1"/>
  <c r="I335" i="15"/>
  <c r="H335" i="15"/>
  <c r="J335" i="15" s="1"/>
  <c r="I334" i="15"/>
  <c r="H334" i="15"/>
  <c r="J334" i="15" s="1"/>
  <c r="I333" i="15"/>
  <c r="H333" i="15"/>
  <c r="J333" i="15" s="1"/>
  <c r="I332" i="15"/>
  <c r="H332" i="15"/>
  <c r="J332" i="15" s="1"/>
  <c r="I331" i="15"/>
  <c r="H331" i="15"/>
  <c r="J331" i="15" s="1"/>
  <c r="I330" i="15"/>
  <c r="H330" i="15"/>
  <c r="J330" i="15" s="1"/>
  <c r="I329" i="15"/>
  <c r="H329" i="15"/>
  <c r="J329" i="15" s="1"/>
  <c r="I328" i="15"/>
  <c r="H328" i="15"/>
  <c r="J328" i="15" s="1"/>
  <c r="I327" i="15"/>
  <c r="H327" i="15"/>
  <c r="J327" i="15" s="1"/>
  <c r="I325" i="15"/>
  <c r="H325" i="15"/>
  <c r="J325" i="15" s="1"/>
  <c r="I324" i="15"/>
  <c r="H324" i="15"/>
  <c r="J324" i="15" s="1"/>
  <c r="I323" i="15"/>
  <c r="H323" i="15"/>
  <c r="J323" i="15" s="1"/>
  <c r="I322" i="15"/>
  <c r="H322" i="15"/>
  <c r="J322" i="15" s="1"/>
  <c r="I321" i="15"/>
  <c r="H321" i="15"/>
  <c r="J321" i="15" s="1"/>
  <c r="I320" i="15"/>
  <c r="H320" i="15"/>
  <c r="J320" i="15" s="1"/>
  <c r="I319" i="15"/>
  <c r="H319" i="15"/>
  <c r="J319" i="15" s="1"/>
  <c r="I318" i="15"/>
  <c r="H318" i="15"/>
  <c r="J318" i="15" s="1"/>
  <c r="I317" i="15"/>
  <c r="H317" i="15"/>
  <c r="J317" i="15" s="1"/>
  <c r="I316" i="15"/>
  <c r="H316" i="15"/>
  <c r="J316" i="15" s="1"/>
  <c r="I315" i="15"/>
  <c r="H315" i="15"/>
  <c r="J315" i="15" s="1"/>
  <c r="I314" i="15"/>
  <c r="H314" i="15"/>
  <c r="J314" i="15" s="1"/>
  <c r="I313" i="15"/>
  <c r="H313" i="15"/>
  <c r="J313" i="15" s="1"/>
  <c r="I312" i="15"/>
  <c r="H312" i="15"/>
  <c r="J312" i="15" s="1"/>
  <c r="H311" i="15"/>
  <c r="I310" i="15"/>
  <c r="H310" i="15"/>
  <c r="J310" i="15" s="1"/>
  <c r="I309" i="15"/>
  <c r="H309" i="15"/>
  <c r="J309" i="15" s="1"/>
  <c r="I308" i="15"/>
  <c r="H308" i="15"/>
  <c r="J308" i="15" s="1"/>
  <c r="I307" i="15"/>
  <c r="H307" i="15"/>
  <c r="J307" i="15" s="1"/>
  <c r="I306" i="15"/>
  <c r="H306" i="15"/>
  <c r="J306" i="15" s="1"/>
  <c r="I305" i="15"/>
  <c r="H305" i="15"/>
  <c r="J305" i="15" s="1"/>
  <c r="I304" i="15"/>
  <c r="H304" i="15"/>
  <c r="J304" i="15" s="1"/>
  <c r="I303" i="15"/>
  <c r="H303" i="15"/>
  <c r="J303" i="15" s="1"/>
  <c r="I302" i="15"/>
  <c r="H302" i="15"/>
  <c r="J302" i="15" s="1"/>
  <c r="I301" i="15"/>
  <c r="H301" i="15"/>
  <c r="J301" i="15" s="1"/>
  <c r="I300" i="15"/>
  <c r="H300" i="15"/>
  <c r="J300" i="15" s="1"/>
  <c r="I299" i="15"/>
  <c r="H299" i="15"/>
  <c r="J299" i="15" s="1"/>
  <c r="I298" i="15"/>
  <c r="H298" i="15"/>
  <c r="J298" i="15" s="1"/>
  <c r="I297" i="15"/>
  <c r="H297" i="15"/>
  <c r="J297" i="15" s="1"/>
  <c r="I296" i="15"/>
  <c r="I374" i="15" s="1"/>
  <c r="H296" i="15"/>
  <c r="J296" i="15" s="1"/>
  <c r="I295" i="15"/>
  <c r="H295" i="15"/>
  <c r="J295" i="15" s="1"/>
  <c r="J374" i="15" s="1"/>
  <c r="J288" i="15"/>
  <c r="I288" i="15"/>
  <c r="J287" i="15"/>
  <c r="I287" i="15"/>
  <c r="J286" i="15"/>
  <c r="I286" i="15"/>
  <c r="J285" i="15"/>
  <c r="I285" i="15"/>
  <c r="J284" i="15"/>
  <c r="I284" i="15"/>
  <c r="J283" i="15"/>
  <c r="I283" i="15"/>
  <c r="J282" i="15"/>
  <c r="I282" i="15"/>
  <c r="J281" i="15"/>
  <c r="I281" i="15"/>
  <c r="J280" i="15"/>
  <c r="I280" i="15"/>
  <c r="J279" i="15"/>
  <c r="I279" i="15"/>
  <c r="J278" i="15"/>
  <c r="I278" i="15"/>
  <c r="J277" i="15"/>
  <c r="I277" i="15"/>
  <c r="J276" i="15"/>
  <c r="I276" i="15"/>
  <c r="J275" i="15"/>
  <c r="I275" i="15"/>
  <c r="J274" i="15"/>
  <c r="I274" i="15"/>
  <c r="J273" i="15"/>
  <c r="I273" i="15"/>
  <c r="J272" i="15"/>
  <c r="I272" i="15"/>
  <c r="J271" i="15"/>
  <c r="I271" i="15"/>
  <c r="J270" i="15"/>
  <c r="I270" i="15"/>
  <c r="J269" i="15"/>
  <c r="I269" i="15"/>
  <c r="J268" i="15"/>
  <c r="I268" i="15"/>
  <c r="J267" i="15"/>
  <c r="I267" i="15"/>
  <c r="J266" i="15"/>
  <c r="I266" i="15"/>
  <c r="J265" i="15"/>
  <c r="I265" i="15"/>
  <c r="J264" i="15"/>
  <c r="I264" i="15"/>
  <c r="J263" i="15"/>
  <c r="I263" i="15"/>
  <c r="J262" i="15"/>
  <c r="I262" i="15"/>
  <c r="J261" i="15"/>
  <c r="I261" i="15"/>
  <c r="J260" i="15"/>
  <c r="I260" i="15"/>
  <c r="J259" i="15"/>
  <c r="I259" i="15"/>
  <c r="J258" i="15"/>
  <c r="I258" i="15"/>
  <c r="J257" i="15"/>
  <c r="I257" i="15"/>
  <c r="J256" i="15"/>
  <c r="I256" i="15"/>
  <c r="J255" i="15"/>
  <c r="I255" i="15"/>
  <c r="J254" i="15"/>
  <c r="I254" i="15"/>
  <c r="J253" i="15"/>
  <c r="I253" i="15"/>
  <c r="J252" i="15"/>
  <c r="I252" i="15"/>
  <c r="J251" i="15"/>
  <c r="I251" i="15"/>
  <c r="J250" i="15"/>
  <c r="I250" i="15"/>
  <c r="J249" i="15"/>
  <c r="I249" i="15"/>
  <c r="J248" i="15"/>
  <c r="I248" i="15"/>
  <c r="J247" i="15"/>
  <c r="I247" i="15"/>
  <c r="J246" i="15"/>
  <c r="I246" i="15"/>
  <c r="J245" i="15"/>
  <c r="I245" i="15"/>
  <c r="J244" i="15"/>
  <c r="I244" i="15"/>
  <c r="J243" i="15"/>
  <c r="I243" i="15"/>
  <c r="J242" i="15"/>
  <c r="I242" i="15"/>
  <c r="J241" i="15"/>
  <c r="I241" i="15"/>
  <c r="J240" i="15"/>
  <c r="I240" i="15"/>
  <c r="J239" i="15"/>
  <c r="I239" i="15"/>
  <c r="J238" i="15"/>
  <c r="I238" i="15"/>
  <c r="J237" i="15"/>
  <c r="I237" i="15"/>
  <c r="J236" i="15"/>
  <c r="I236" i="15"/>
  <c r="J235" i="15"/>
  <c r="I235" i="15"/>
  <c r="J234" i="15"/>
  <c r="I234" i="15"/>
  <c r="J233" i="15"/>
  <c r="I233" i="15"/>
  <c r="J232" i="15"/>
  <c r="I232" i="15"/>
  <c r="J231" i="15"/>
  <c r="I231" i="15"/>
  <c r="J230" i="15"/>
  <c r="I230" i="15"/>
  <c r="J229" i="15"/>
  <c r="I229" i="15"/>
  <c r="J228" i="15"/>
  <c r="I228" i="15"/>
  <c r="J227" i="15"/>
  <c r="I227" i="15"/>
  <c r="J226" i="15"/>
  <c r="I226" i="15"/>
  <c r="J225" i="15"/>
  <c r="I225" i="15"/>
  <c r="J224" i="15"/>
  <c r="I224" i="15"/>
  <c r="J223" i="15"/>
  <c r="I223" i="15"/>
  <c r="J222" i="15"/>
  <c r="I222" i="15"/>
  <c r="J221" i="15"/>
  <c r="I221" i="15"/>
  <c r="J220" i="15"/>
  <c r="I220" i="15"/>
  <c r="J219" i="15"/>
  <c r="I219" i="15"/>
  <c r="J218" i="15"/>
  <c r="I218" i="15"/>
  <c r="J217" i="15"/>
  <c r="I217" i="15"/>
  <c r="J216" i="15"/>
  <c r="I216" i="15"/>
  <c r="J215" i="15"/>
  <c r="I215" i="15"/>
  <c r="J214" i="15"/>
  <c r="I214" i="15"/>
  <c r="J213" i="15"/>
  <c r="I213" i="15"/>
  <c r="J212" i="15"/>
  <c r="I212" i="15"/>
  <c r="J211" i="15"/>
  <c r="I211" i="15"/>
  <c r="J210" i="15"/>
  <c r="I210" i="15"/>
  <c r="J209" i="15"/>
  <c r="I209" i="15"/>
  <c r="J208" i="15"/>
  <c r="I208" i="15"/>
  <c r="J207" i="15"/>
  <c r="I207" i="15"/>
  <c r="J206" i="15"/>
  <c r="I206" i="15"/>
  <c r="J205" i="15"/>
  <c r="I205" i="15"/>
  <c r="J204" i="15"/>
  <c r="I204" i="15"/>
  <c r="J203" i="15"/>
  <c r="I203" i="15"/>
  <c r="J202" i="15"/>
  <c r="I202" i="15"/>
  <c r="J201" i="15"/>
  <c r="I201" i="15"/>
  <c r="J200" i="15"/>
  <c r="I200" i="15"/>
  <c r="J199" i="15"/>
  <c r="I199" i="15"/>
  <c r="J198" i="15"/>
  <c r="I198" i="15"/>
  <c r="J197" i="15"/>
  <c r="I197" i="15"/>
  <c r="J196" i="15"/>
  <c r="I196" i="15"/>
  <c r="J195" i="15"/>
  <c r="I195" i="15"/>
  <c r="J194" i="15"/>
  <c r="I194" i="15"/>
  <c r="J193" i="15"/>
  <c r="I193" i="15"/>
  <c r="J192" i="15"/>
  <c r="I192" i="15"/>
  <c r="J191" i="15"/>
  <c r="I191" i="15"/>
  <c r="J190" i="15"/>
  <c r="I190" i="15"/>
  <c r="J189" i="15"/>
  <c r="I189" i="15"/>
  <c r="J188" i="15"/>
  <c r="I188" i="15"/>
  <c r="J187" i="15"/>
  <c r="I187" i="15"/>
  <c r="J186" i="15"/>
  <c r="I186" i="15"/>
  <c r="J185" i="15"/>
  <c r="I185" i="15"/>
  <c r="J184" i="15"/>
  <c r="I184" i="15"/>
  <c r="J183" i="15"/>
  <c r="I183" i="15"/>
  <c r="J182" i="15"/>
  <c r="I182" i="15"/>
  <c r="J181" i="15"/>
  <c r="I181" i="15"/>
  <c r="J180" i="15"/>
  <c r="I180" i="15"/>
  <c r="J179" i="15"/>
  <c r="I179" i="15"/>
  <c r="J178" i="15"/>
  <c r="I178" i="15"/>
  <c r="J177" i="15"/>
  <c r="I177" i="15"/>
  <c r="J176" i="15"/>
  <c r="I176" i="15"/>
  <c r="J175" i="15"/>
  <c r="I175" i="15"/>
  <c r="J174" i="15"/>
  <c r="I174" i="15"/>
  <c r="J173" i="15"/>
  <c r="I173" i="15"/>
  <c r="J172" i="15"/>
  <c r="I172" i="15"/>
  <c r="J171" i="15"/>
  <c r="I171" i="15"/>
  <c r="J170" i="15"/>
  <c r="I170" i="15"/>
  <c r="J169" i="15"/>
  <c r="I169" i="15"/>
  <c r="J168" i="15"/>
  <c r="I168" i="15"/>
  <c r="J167" i="15"/>
  <c r="I167" i="15"/>
  <c r="J166" i="15"/>
  <c r="I166" i="15"/>
  <c r="J165" i="15"/>
  <c r="I165" i="15"/>
  <c r="J164" i="15"/>
  <c r="I164" i="15"/>
  <c r="J163" i="15"/>
  <c r="I163" i="15"/>
  <c r="J162" i="15"/>
  <c r="I162" i="15"/>
  <c r="J161" i="15"/>
  <c r="I161" i="15"/>
  <c r="J160" i="15"/>
  <c r="I160" i="15"/>
  <c r="J159" i="15"/>
  <c r="I159" i="15"/>
  <c r="J158" i="15"/>
  <c r="I158" i="15"/>
  <c r="J157" i="15"/>
  <c r="I157" i="15"/>
  <c r="J156" i="15"/>
  <c r="I156" i="15"/>
  <c r="J155" i="15"/>
  <c r="I155" i="15"/>
  <c r="J154" i="15"/>
  <c r="I154" i="15"/>
  <c r="J153" i="15"/>
  <c r="I153" i="15"/>
  <c r="J152" i="15"/>
  <c r="I152" i="15"/>
  <c r="J151" i="15"/>
  <c r="I151" i="15"/>
  <c r="J150" i="15"/>
  <c r="I150" i="15"/>
  <c r="J149" i="15"/>
  <c r="I149" i="15"/>
  <c r="J148" i="15"/>
  <c r="I148" i="15"/>
  <c r="J147" i="15"/>
  <c r="I147" i="15"/>
  <c r="J146" i="15"/>
  <c r="I146" i="15"/>
  <c r="J145" i="15"/>
  <c r="I145" i="15"/>
  <c r="J144" i="15"/>
  <c r="I144" i="15"/>
  <c r="J143" i="15"/>
  <c r="I143" i="15"/>
  <c r="J142" i="15"/>
  <c r="I142" i="15"/>
  <c r="J141" i="15"/>
  <c r="I141" i="15"/>
  <c r="J140" i="15"/>
  <c r="I140" i="15"/>
  <c r="J139" i="15"/>
  <c r="I139" i="15"/>
  <c r="J138" i="15"/>
  <c r="I138" i="15"/>
  <c r="J137" i="15"/>
  <c r="I137" i="15"/>
  <c r="J136" i="15"/>
  <c r="I136" i="15"/>
  <c r="J135" i="15"/>
  <c r="I135" i="15"/>
  <c r="J134" i="15"/>
  <c r="I134" i="15"/>
  <c r="J133" i="15"/>
  <c r="I133" i="15"/>
  <c r="J132" i="15"/>
  <c r="I132" i="15"/>
  <c r="J131" i="15"/>
  <c r="I131" i="15"/>
  <c r="J130" i="15"/>
  <c r="I130" i="15"/>
  <c r="J129" i="15"/>
  <c r="I129" i="15"/>
  <c r="J128" i="15"/>
  <c r="I128" i="15"/>
  <c r="J127" i="15"/>
  <c r="I127" i="15"/>
  <c r="J126" i="15"/>
  <c r="I126" i="15"/>
  <c r="J125" i="15"/>
  <c r="I125" i="15"/>
  <c r="J124" i="15"/>
  <c r="I124" i="15"/>
  <c r="J123" i="15"/>
  <c r="I123" i="15"/>
  <c r="J122" i="15"/>
  <c r="I122" i="15"/>
  <c r="J121" i="15"/>
  <c r="I121" i="15"/>
  <c r="J120" i="15"/>
  <c r="I120" i="15"/>
  <c r="J119" i="15"/>
  <c r="I119" i="15"/>
  <c r="J118" i="15"/>
  <c r="I118" i="15"/>
  <c r="J117" i="15"/>
  <c r="I117" i="15"/>
  <c r="J116" i="15"/>
  <c r="I116" i="15"/>
  <c r="J115" i="15"/>
  <c r="I115" i="15"/>
  <c r="J114" i="15"/>
  <c r="I114" i="15"/>
  <c r="J113" i="15"/>
  <c r="I113" i="15"/>
  <c r="J112" i="15"/>
  <c r="I112" i="15"/>
  <c r="J111" i="15"/>
  <c r="I111" i="15"/>
  <c r="J110" i="15"/>
  <c r="I110" i="15"/>
  <c r="J109" i="15"/>
  <c r="I109" i="15"/>
  <c r="J108" i="15"/>
  <c r="I108" i="15"/>
  <c r="J107" i="15"/>
  <c r="I107" i="15"/>
  <c r="J106" i="15"/>
  <c r="I106" i="15"/>
  <c r="I105" i="15"/>
  <c r="H105" i="15"/>
  <c r="J105" i="15" s="1"/>
  <c r="H84" i="16" l="1"/>
  <c r="G84" i="16"/>
  <c r="I84" i="16" s="1"/>
  <c r="H83" i="16"/>
  <c r="G83" i="16"/>
  <c r="I83" i="16" s="1"/>
  <c r="H82" i="16"/>
  <c r="G82" i="16"/>
  <c r="I82" i="16" s="1"/>
  <c r="H81" i="16"/>
  <c r="G81" i="16"/>
  <c r="I81" i="16" s="1"/>
  <c r="H79" i="16"/>
  <c r="G79" i="16"/>
  <c r="I79" i="16" s="1"/>
  <c r="H78" i="16"/>
  <c r="G78" i="16"/>
  <c r="I78" i="16" s="1"/>
  <c r="H77" i="16"/>
  <c r="G77" i="16"/>
  <c r="I77" i="16" s="1"/>
  <c r="H76" i="16"/>
  <c r="G76" i="16"/>
  <c r="I76" i="16" s="1"/>
  <c r="H75" i="16"/>
  <c r="G75" i="16"/>
  <c r="I75" i="16" s="1"/>
  <c r="H74" i="16"/>
  <c r="G74" i="16"/>
  <c r="I74" i="16" s="1"/>
  <c r="H73" i="16"/>
  <c r="G73" i="16"/>
  <c r="I73" i="16" s="1"/>
  <c r="H72" i="16"/>
  <c r="G72" i="16"/>
  <c r="I72" i="16" s="1"/>
  <c r="H71" i="16"/>
  <c r="G71" i="16"/>
  <c r="I71" i="16" s="1"/>
  <c r="H70" i="16"/>
  <c r="G70" i="16"/>
  <c r="I70" i="16" s="1"/>
  <c r="H69" i="16"/>
  <c r="G69" i="16"/>
  <c r="I69" i="16" s="1"/>
  <c r="H68" i="16"/>
  <c r="G68" i="16"/>
  <c r="I68" i="16" s="1"/>
  <c r="G67" i="16"/>
  <c r="H66" i="16"/>
  <c r="G66" i="16"/>
  <c r="I66" i="16" s="1"/>
  <c r="H65" i="16"/>
  <c r="G65" i="16"/>
  <c r="I65" i="16" s="1"/>
  <c r="H64" i="16"/>
  <c r="G64" i="16"/>
  <c r="I64" i="16" s="1"/>
  <c r="H63" i="16"/>
  <c r="G63" i="16"/>
  <c r="I63" i="16" s="1"/>
  <c r="H62" i="16"/>
  <c r="G62" i="16"/>
  <c r="I62" i="16" s="1"/>
  <c r="H61" i="16"/>
  <c r="G61" i="16"/>
  <c r="I61" i="16" s="1"/>
  <c r="H60" i="16"/>
  <c r="G60" i="16"/>
  <c r="I60" i="16" s="1"/>
  <c r="H59" i="16"/>
  <c r="G59" i="16"/>
  <c r="I59" i="16" s="1"/>
  <c r="H58" i="16"/>
  <c r="G58" i="16"/>
  <c r="I58" i="16" s="1"/>
  <c r="H57" i="16"/>
  <c r="G57" i="16"/>
  <c r="I57" i="16" s="1"/>
  <c r="H56" i="16"/>
  <c r="G56" i="16"/>
  <c r="I56" i="16" s="1"/>
  <c r="H55" i="16"/>
  <c r="G55" i="16"/>
  <c r="I55" i="16" s="1"/>
  <c r="H54" i="16"/>
  <c r="G54" i="16"/>
  <c r="H53" i="16"/>
  <c r="G53" i="16"/>
  <c r="I53" i="16" s="1"/>
  <c r="H52" i="16"/>
  <c r="G52" i="16"/>
  <c r="I52" i="16" s="1"/>
  <c r="H51" i="16"/>
  <c r="G51" i="16"/>
  <c r="I51" i="16" s="1"/>
  <c r="H50" i="16"/>
  <c r="G50" i="16"/>
  <c r="I50" i="16" s="1"/>
  <c r="H49" i="16"/>
  <c r="G49" i="16"/>
  <c r="I49" i="16" s="1"/>
  <c r="H48" i="16"/>
  <c r="G48" i="16"/>
  <c r="I48" i="16" s="1"/>
  <c r="H47" i="16"/>
  <c r="G47" i="16"/>
  <c r="I47" i="16" s="1"/>
  <c r="H46" i="16"/>
  <c r="G46" i="16"/>
  <c r="I46" i="16" s="1"/>
  <c r="H45" i="16"/>
  <c r="G45" i="16"/>
  <c r="I45" i="16" s="1"/>
  <c r="H44" i="16"/>
  <c r="G44" i="16"/>
  <c r="I44" i="16" s="1"/>
  <c r="H43" i="16"/>
  <c r="G43" i="16"/>
  <c r="I43" i="16" s="1"/>
  <c r="H42" i="16"/>
  <c r="G42" i="16"/>
  <c r="I42" i="16" s="1"/>
  <c r="H41" i="16"/>
  <c r="G41" i="16"/>
  <c r="I41" i="16" s="1"/>
  <c r="H40" i="16"/>
  <c r="G40" i="16"/>
  <c r="I40" i="16" s="1"/>
  <c r="H39" i="16"/>
  <c r="G39" i="16"/>
  <c r="I39" i="16" s="1"/>
  <c r="H38" i="16"/>
  <c r="G38" i="16"/>
  <c r="I38" i="16" s="1"/>
  <c r="H36" i="16"/>
  <c r="G36" i="16"/>
  <c r="I36" i="16" s="1"/>
  <c r="H35" i="16"/>
  <c r="G35" i="16"/>
  <c r="I35" i="16" s="1"/>
  <c r="H34" i="16"/>
  <c r="G34" i="16"/>
  <c r="I34" i="16" s="1"/>
  <c r="H33" i="16"/>
  <c r="G33" i="16"/>
  <c r="I33" i="16" s="1"/>
  <c r="H32" i="16"/>
  <c r="G32" i="16"/>
  <c r="I32" i="16" s="1"/>
  <c r="H31" i="16"/>
  <c r="G31" i="16"/>
  <c r="I31" i="16" s="1"/>
  <c r="H30" i="16"/>
  <c r="G30" i="16"/>
  <c r="I30" i="16" s="1"/>
  <c r="H29" i="16"/>
  <c r="G29" i="16"/>
  <c r="I29" i="16" s="1"/>
  <c r="H28" i="16"/>
  <c r="G28" i="16"/>
  <c r="I28" i="16" s="1"/>
  <c r="H27" i="16"/>
  <c r="G27" i="16"/>
  <c r="I27" i="16" s="1"/>
  <c r="H26" i="16"/>
  <c r="G26" i="16"/>
  <c r="I26" i="16" s="1"/>
  <c r="H25" i="16"/>
  <c r="G25" i="16"/>
  <c r="I25" i="16" s="1"/>
  <c r="H24" i="16"/>
  <c r="G24" i="16"/>
  <c r="I24" i="16" s="1"/>
  <c r="H23" i="16"/>
  <c r="G23" i="16"/>
  <c r="I23" i="16" s="1"/>
  <c r="G22" i="16"/>
  <c r="H21" i="16"/>
  <c r="G21" i="16"/>
  <c r="I21" i="16" s="1"/>
  <c r="H20" i="16"/>
  <c r="G20" i="16"/>
  <c r="I20" i="16" s="1"/>
  <c r="H19" i="16"/>
  <c r="G19" i="16"/>
  <c r="I19" i="16" s="1"/>
  <c r="H18" i="16"/>
  <c r="G18" i="16"/>
  <c r="I18" i="16" s="1"/>
  <c r="H17" i="16"/>
  <c r="G17" i="16"/>
  <c r="I17" i="16" s="1"/>
  <c r="H16" i="16"/>
  <c r="G16" i="16"/>
  <c r="I16" i="16" s="1"/>
  <c r="H15" i="16"/>
  <c r="G15" i="16"/>
  <c r="I15" i="16" s="1"/>
  <c r="H14" i="16"/>
  <c r="G14" i="16"/>
  <c r="I14" i="16" s="1"/>
  <c r="H13" i="16"/>
  <c r="G13" i="16"/>
  <c r="I13" i="16" s="1"/>
  <c r="H12" i="16"/>
  <c r="G12" i="16"/>
  <c r="I12" i="16" s="1"/>
  <c r="H11" i="16"/>
  <c r="G11" i="16"/>
  <c r="I11" i="16" s="1"/>
  <c r="H10" i="16"/>
  <c r="G10" i="16"/>
  <c r="I10" i="16" s="1"/>
  <c r="H9" i="16"/>
  <c r="G9" i="16"/>
  <c r="I9" i="16" s="1"/>
  <c r="H8" i="16"/>
  <c r="G8" i="16"/>
  <c r="I8" i="16" s="1"/>
  <c r="H7" i="16"/>
  <c r="H85" i="16" s="1"/>
  <c r="G7" i="16"/>
  <c r="I7" i="16" s="1"/>
  <c r="H6" i="16"/>
  <c r="G6" i="16"/>
  <c r="I6" i="16" s="1"/>
  <c r="I85" i="16" s="1"/>
  <c r="H6" i="15" l="1"/>
  <c r="J6" i="15" s="1"/>
  <c r="I6" i="15"/>
  <c r="H7" i="15"/>
  <c r="J7" i="15" s="1"/>
  <c r="I7" i="15"/>
  <c r="H8" i="15"/>
  <c r="J8" i="15" s="1"/>
  <c r="I8" i="15"/>
  <c r="H9" i="15"/>
  <c r="J9" i="15" s="1"/>
  <c r="I9" i="15"/>
  <c r="H10" i="15"/>
  <c r="J10" i="15" s="1"/>
  <c r="I10" i="15"/>
  <c r="H11" i="15"/>
  <c r="J11" i="15" s="1"/>
  <c r="I11" i="15"/>
  <c r="H12" i="15"/>
  <c r="J12" i="15" s="1"/>
  <c r="I12" i="15"/>
  <c r="H13" i="15"/>
  <c r="I13" i="15"/>
  <c r="J13" i="15"/>
  <c r="H14" i="15"/>
  <c r="J14" i="15" s="1"/>
  <c r="I14" i="15"/>
  <c r="H15" i="15"/>
  <c r="J15" i="15" s="1"/>
  <c r="I15" i="15"/>
  <c r="H16" i="15"/>
  <c r="J16" i="15" s="1"/>
  <c r="I16" i="15"/>
  <c r="H24" i="15"/>
  <c r="J24" i="15" s="1"/>
  <c r="I24" i="15"/>
  <c r="H25" i="15"/>
  <c r="J25" i="15" s="1"/>
  <c r="I25" i="15"/>
  <c r="H26" i="15"/>
  <c r="J26" i="15" s="1"/>
  <c r="I26" i="15"/>
  <c r="H27" i="15"/>
  <c r="J27" i="15" s="1"/>
  <c r="I27" i="15"/>
  <c r="H28" i="15"/>
  <c r="J28" i="15" s="1"/>
  <c r="I28" i="15"/>
  <c r="H29" i="15"/>
  <c r="J29" i="15" s="1"/>
  <c r="I29" i="15"/>
  <c r="H30" i="15"/>
  <c r="J30" i="15" s="1"/>
  <c r="I30" i="15"/>
  <c r="H31" i="15"/>
  <c r="J31" i="15" s="1"/>
  <c r="I31" i="15"/>
  <c r="H32" i="15"/>
  <c r="J32" i="15" s="1"/>
  <c r="I32" i="15"/>
  <c r="H33" i="15"/>
  <c r="J33" i="15" s="1"/>
  <c r="I33" i="15"/>
  <c r="H34" i="15"/>
  <c r="J34" i="15" s="1"/>
  <c r="I34" i="15"/>
  <c r="H35" i="15"/>
  <c r="J35" i="15" s="1"/>
  <c r="I35" i="15"/>
  <c r="H36" i="15"/>
  <c r="J36" i="15" s="1"/>
  <c r="I36" i="15"/>
  <c r="H37" i="15"/>
  <c r="J37" i="15" s="1"/>
  <c r="I37" i="15"/>
  <c r="H38" i="15"/>
  <c r="J38" i="15" s="1"/>
  <c r="I38" i="15"/>
  <c r="H39" i="15"/>
  <c r="J39" i="15" s="1"/>
  <c r="I39" i="15"/>
  <c r="H40" i="15"/>
  <c r="J40" i="15" s="1"/>
  <c r="I40" i="15"/>
  <c r="H41" i="15"/>
  <c r="J41" i="15" s="1"/>
  <c r="I41" i="15"/>
  <c r="H42" i="15"/>
  <c r="J42" i="15" s="1"/>
  <c r="I42" i="15"/>
  <c r="H43" i="15"/>
  <c r="J43" i="15" s="1"/>
  <c r="I43" i="15"/>
  <c r="H44" i="15"/>
  <c r="J44" i="15" s="1"/>
  <c r="I44" i="15"/>
  <c r="H45" i="15"/>
  <c r="J45" i="15" s="1"/>
  <c r="I45" i="15"/>
  <c r="H46" i="15"/>
  <c r="J46" i="15" s="1"/>
  <c r="I46" i="15"/>
  <c r="H47" i="15"/>
  <c r="J47" i="15" s="1"/>
  <c r="I47" i="15"/>
  <c r="H48" i="15"/>
  <c r="J48" i="15" s="1"/>
  <c r="I48" i="15"/>
  <c r="H49" i="15"/>
  <c r="J49" i="15" s="1"/>
  <c r="I49" i="15"/>
  <c r="H50" i="15"/>
  <c r="J50" i="15" s="1"/>
  <c r="I50" i="15"/>
  <c r="H51" i="15"/>
  <c r="J51" i="15" s="1"/>
  <c r="I51" i="15"/>
  <c r="H52" i="15"/>
  <c r="J52" i="15" s="1"/>
  <c r="I52" i="15"/>
  <c r="H53" i="15"/>
  <c r="J53" i="15" s="1"/>
  <c r="I53" i="15"/>
  <c r="H54" i="15"/>
  <c r="J54" i="15" s="1"/>
  <c r="I54" i="15"/>
  <c r="H55" i="15"/>
  <c r="J55" i="15" s="1"/>
  <c r="I55" i="15"/>
  <c r="H56" i="15"/>
  <c r="J56" i="15" s="1"/>
  <c r="I56" i="15"/>
  <c r="H57" i="15"/>
  <c r="J57" i="15" s="1"/>
  <c r="I57" i="15"/>
  <c r="H58" i="15"/>
  <c r="J58" i="15" s="1"/>
  <c r="I58" i="15"/>
  <c r="H59" i="15"/>
  <c r="J59" i="15" s="1"/>
  <c r="I59" i="15"/>
  <c r="H60" i="15"/>
  <c r="J60" i="15" s="1"/>
  <c r="I60" i="15"/>
  <c r="H61" i="15"/>
  <c r="J61" i="15" s="1"/>
  <c r="I61" i="15"/>
  <c r="H62" i="15"/>
  <c r="J62" i="15" s="1"/>
  <c r="I62" i="15"/>
  <c r="H63" i="15"/>
  <c r="J63" i="15" s="1"/>
  <c r="I63" i="15"/>
  <c r="H64" i="15"/>
  <c r="J64" i="15" s="1"/>
  <c r="I64" i="15"/>
  <c r="H65" i="15"/>
  <c r="J65" i="15" s="1"/>
  <c r="I65" i="15"/>
  <c r="H66" i="15"/>
  <c r="J66" i="15" s="1"/>
  <c r="I66" i="15"/>
  <c r="H67" i="15"/>
  <c r="J67" i="15" s="1"/>
  <c r="I67" i="15"/>
  <c r="H68" i="15"/>
  <c r="J68" i="15" s="1"/>
  <c r="I68" i="15"/>
  <c r="H69" i="15"/>
  <c r="J69" i="15" s="1"/>
  <c r="I69" i="15"/>
  <c r="H70" i="15"/>
  <c r="J70" i="15" s="1"/>
  <c r="I70" i="15"/>
  <c r="H71" i="15"/>
  <c r="J71" i="15" s="1"/>
  <c r="I71" i="15"/>
  <c r="H72" i="15"/>
  <c r="J72" i="15" s="1"/>
  <c r="I72" i="15"/>
  <c r="H73" i="15"/>
  <c r="J73" i="15" s="1"/>
  <c r="I73" i="15"/>
  <c r="H74" i="15"/>
  <c r="J74" i="15" s="1"/>
  <c r="I74" i="15"/>
  <c r="H75" i="15"/>
  <c r="J75" i="15" s="1"/>
  <c r="I75" i="15"/>
  <c r="H76" i="15"/>
  <c r="J76" i="15" s="1"/>
  <c r="I76" i="15"/>
  <c r="H77" i="15"/>
  <c r="J77" i="15" s="1"/>
  <c r="I77" i="15"/>
  <c r="H78" i="15"/>
  <c r="J78" i="15" s="1"/>
  <c r="I78" i="15"/>
  <c r="H79" i="15"/>
  <c r="J79" i="15" s="1"/>
  <c r="I79" i="15"/>
  <c r="H80" i="15"/>
  <c r="J80" i="15" s="1"/>
  <c r="I80" i="15"/>
  <c r="H81" i="15"/>
  <c r="J81" i="15" s="1"/>
  <c r="I81" i="15"/>
  <c r="H82" i="15"/>
  <c r="J82" i="15" s="1"/>
  <c r="I82" i="15"/>
  <c r="H83" i="15"/>
  <c r="J83" i="15" s="1"/>
  <c r="I83" i="15"/>
  <c r="H84" i="15"/>
  <c r="J84" i="15" s="1"/>
  <c r="I84" i="15"/>
  <c r="H85" i="15"/>
  <c r="J85" i="15" s="1"/>
  <c r="I85" i="15"/>
  <c r="H86" i="15"/>
  <c r="I86" i="15"/>
  <c r="J86" i="15"/>
  <c r="H87" i="15"/>
  <c r="J87" i="15" s="1"/>
  <c r="I87" i="15"/>
  <c r="H88" i="15"/>
  <c r="J88" i="15" s="1"/>
  <c r="I88" i="15"/>
  <c r="H89" i="15"/>
  <c r="J89" i="15" s="1"/>
  <c r="I89" i="15"/>
  <c r="H90" i="15"/>
  <c r="J90" i="15" s="1"/>
  <c r="I90" i="15"/>
  <c r="H91" i="15"/>
  <c r="J91" i="15" s="1"/>
  <c r="I91" i="15"/>
  <c r="H92" i="15"/>
  <c r="J92" i="15" s="1"/>
  <c r="I92" i="15"/>
  <c r="H93" i="15"/>
  <c r="J93" i="15" s="1"/>
  <c r="I93" i="15"/>
  <c r="H94" i="15"/>
  <c r="J94" i="15" s="1"/>
  <c r="I94" i="15"/>
  <c r="H95" i="15"/>
  <c r="J95" i="15" s="1"/>
  <c r="I95" i="15"/>
  <c r="H96" i="15"/>
  <c r="J96" i="15" s="1"/>
  <c r="I96" i="15"/>
  <c r="H97" i="15"/>
  <c r="J97" i="15" s="1"/>
  <c r="I97" i="15"/>
  <c r="H98" i="15"/>
  <c r="J98" i="15" s="1"/>
  <c r="I98" i="15"/>
  <c r="H99" i="15"/>
  <c r="J99" i="15" s="1"/>
  <c r="I99" i="15"/>
  <c r="I100" i="15" l="1"/>
  <c r="I17" i="15"/>
  <c r="H88" i="16" s="1"/>
  <c r="J100" i="15"/>
  <c r="J17" i="15"/>
  <c r="I88" i="16" s="1"/>
</calcChain>
</file>

<file path=xl/sharedStrings.xml><?xml version="1.0" encoding="utf-8"?>
<sst xmlns="http://schemas.openxmlformats.org/spreadsheetml/2006/main" count="1112" uniqueCount="480">
  <si>
    <t>Lp.</t>
  </si>
  <si>
    <t>Asortyment</t>
  </si>
  <si>
    <t>Jednostka miary (j.m.)</t>
  </si>
  <si>
    <t>szt.</t>
  </si>
  <si>
    <t>VAT             %</t>
  </si>
  <si>
    <t>Wartość    brutto       (PLN)</t>
  </si>
  <si>
    <t>Nazwa    producenta</t>
  </si>
  <si>
    <t>Wartość    netto       (PLN)</t>
  </si>
  <si>
    <t>RAZEM</t>
  </si>
  <si>
    <t>Wszczepy ortopedyczne</t>
  </si>
  <si>
    <t>Razem</t>
  </si>
  <si>
    <t>KOLANO</t>
  </si>
  <si>
    <t>ACL</t>
  </si>
  <si>
    <t>BARK</t>
  </si>
  <si>
    <t>Implanty do artroskopii Barku</t>
  </si>
  <si>
    <t>Mikro SutureLasso z pętlą nitynolową, proste, małe zakrzywienie, duże zakrzywienie - typ do wyboru z katalogu</t>
  </si>
  <si>
    <t>Zestaw do augmentacji taśmy zabezpieczającej przy rekonstrukcji więzadła strzałkowo-skokowego przedniego zawierający: kotwica biokompozytowa 3.5mm z taśmą #2 FiberTape, kotwica biokompozytowa 4.75mm, prowadnik 1.35mm, wiertło kaniulowane 2.7 mm, gwintownik do kotwicy 3.5 mm,  wiertło 3.4mm, gwintownik do kotwicy 4.75mm</t>
  </si>
  <si>
    <t>Klamra stalowa do osteotomii, szerokość 8 i 10 mm (głębokość wprowadzenia 10,5mm)</t>
  </si>
  <si>
    <t>Kotwica bezwęzłowa 2,5mm X 8mm, dostępna z materiału PEEK i PLLA</t>
  </si>
  <si>
    <t>INTERNAL BRACE ACL- PODSZYCIE ZERWANEGO ACL</t>
  </si>
  <si>
    <t>SZYCIE ŁĄKOTKI</t>
  </si>
  <si>
    <t>Tytanowe śruby Herberta, kaniulowane z podwójnym gwintem, cześć gwintowana stanowi 30% długości śruby, śruby dostępne w opakowaniach sterylnych i niesterylnych: - średnica 2,5mm (długość 8-34mm), - średnica 3,0mm (długość 10-36mm)</t>
  </si>
  <si>
    <t>Tytanowe śruby Herberta, kaniulowane, z podwójnym gwintem, śruby dostępne w opakowaniach sterylnych i niesterylnych - średnica 4,3mm (długość 14-50mm, skok co 2mm), - średnica 4,3mm (długość 55-80mm, skok co 5mm), - średnica 6,5mm (długość 30-120mm, skok co 5mm), dostępne śruby z gwintem o długości 18 i 28mm,</t>
  </si>
  <si>
    <t>Tytanowe śruby kompresyjne, kaniulowane, bez głowy, gwint na całej długości śruby: - średnica 2,5mm (długość 8-30mm),  - średnica 3,5mm (długość12-34mm),  - średnica 4,0mm (długość16-50mm)</t>
  </si>
  <si>
    <t>System do małoinwazyjnego szycia ścięgna piętowego. Zestaw sterylny zawierający: - nić chirurgiczna typu #2 FiberWire, długość 97cm - 6 szt.; - nić chirurgiczna typu #2 FiberWire z pętlą, długość 102cm - 2 szt.; - igła z pętlą, średnica 1,6 mm - 2 szt.; - zestaw do zastosowania z wielorazowym Instrumentarium użyczonym przez Wykonawcę</t>
  </si>
  <si>
    <t xml:space="preserve">Śruby tytanowe, kaniulowane, samowiercące, kompresyjne, średnica 1.7 mm, pod druty Kirschnera 0.6 mm. Śruby z częściowym gwintem i z efektem kompresji, dł. 8-20 mm, skok co 1 i co 2 mm oraz z pełnym gwintem, bez efektu kompresji, dł. 6-16 mm, skok co 1 mm. Otwór heksagonalny w głowie śruby. </t>
  </si>
  <si>
    <t xml:space="preserve">Śruby tytanowe, kaniulowane, samowiercące, kompresyjne - zasada śruby ciągnącej, z głową, średnica 2.2 pod druty Kirschnera 0.8 mm oraz 3.0 mm, pod druty Kirschnera 1.1 mm. Śruby 2.2 mm z krótkim gwintem, dł. 10-40 mm, skok co 1 i co 2 mm oraz z długim gwintem, dł. 20-40 mm, skok co 1 i co 2 mm oraz śruby 3.0 mm, dł. 10-40 mm, skok co 1 i co 2 mm oraz z długim gwintem, dł. 20-40 mm, skok co 1 i co 2 mm. Otwór heksagonalny w głowie śruby. </t>
  </si>
  <si>
    <t xml:space="preserve">Podkładka pod śruby 2.2 i 3.0 mm. </t>
  </si>
  <si>
    <t xml:space="preserve">Śruby tytanowe, kaniulowane, samowiercące, kompresyjne, średnica 4.0 mm, pod druty Kirschnera 1.25 mm. Śruby z krótkim gwintem i z efektem kompresji, dł. 16-50 mm, skok co 2 i co 5 mm oraz z długim gwintem i z efektem kompresji, dł. 20-60 mm, skok co 2 i co 5 mm oraz z pełnym gwintem, bez efektu kompresji, dł. 16-60 mm, skok co 2 i co 5 mm. Otwór heksagonalny w głowie śruby. </t>
  </si>
  <si>
    <t xml:space="preserve">Śruby tytanowe, kaniulowane, samowiercące, kompresyjne - zasada śruby ciągnącej, z głową, średnica 4.0 mm, pod druty Kirschnera 1.25 mm. Śruby z krótkim gwintem, kompresyjne, dł. 16-60 mm, skok co 2 i co 5 mm oraz z długim gwintem, kompresyjne, dł. 20-60 mm, skok co 2 i co 5 mm oraz z pełnym gwintem, bez efektu kompresji, dł. 16-60 mm, skok co 2 i co 5 mm. Otwór heksagonalny w głowie śruby. </t>
  </si>
  <si>
    <t xml:space="preserve">Podkładka pod śruby 4.0 mm. </t>
  </si>
  <si>
    <t>Płyty tytanowe, dłoniowe, pod śruby 2,5 mm, profil 1,6 mm, krótkie 10 otworowe, blokowane.</t>
  </si>
  <si>
    <t>Płyty tytanowe, dłoniowe, pod śruby 2,5 mm, profil 1,6 mm, 11 otworowe, długie, blokowane.</t>
  </si>
  <si>
    <t>Nazwa przedmiotu zamówienia</t>
  </si>
  <si>
    <t>Jednostka miary</t>
  </si>
  <si>
    <t>Szacunkowa ilość</t>
  </si>
  <si>
    <t>Cena netto za jednostkę miary (PLN)</t>
  </si>
  <si>
    <t>VAT</t>
  </si>
  <si>
    <t>Cena brutto za jednostkę miary</t>
  </si>
  <si>
    <t>Wartość netto (PLN)</t>
  </si>
  <si>
    <t>Wartość brutto (PLN)</t>
  </si>
  <si>
    <t>Nazwa producenta</t>
  </si>
  <si>
    <t>Nr katalogowy</t>
  </si>
  <si>
    <t>I</t>
  </si>
  <si>
    <t>System płyt i śrub 2,0/2,3 do ręki, nieblokowane i blokowane. Blokowane - pozwalające na wprowadzenie śruby w zakresie kąta +/- 15 stopni, blokowanie w systemie trójpunktowego bezgwintowego blokowania na docisk.</t>
  </si>
  <si>
    <t>2,0/2,3 Płytka blokowana, tytanowa, 2/4 otworowa, T, gr. 1mm.</t>
  </si>
  <si>
    <t>2,0/2,3 Płytka blokowana, tytanowa, 2/5 otworowa, Y, gr. 1mm.</t>
  </si>
  <si>
    <t>2,0/2,3 Płytka blokowana, tytanowa, segmentowa, trapez, 2/3 otworowa, gr. 1mm.</t>
  </si>
  <si>
    <t xml:space="preserve">2,0/2,3 Płytka blokowana, tytanowa, segmentowa, trapez, 2/4 otworowa, gr. 1mm. </t>
  </si>
  <si>
    <t>2,0/2,3 Płytka kompresyjna, tytanowa 6 otworowa, prosta gr 1,3 mm.</t>
  </si>
  <si>
    <t>2,0/2,3 Płytka kompresyjna, tytanowa 2/4 otworowa, T, gr. 1,3 mm.</t>
  </si>
  <si>
    <t>2,0/2,3 Płytka blokowana, tytanowa, 4 otworowa, prosta, gr. 1,3 mm.</t>
  </si>
  <si>
    <t>2,0/2,3 Płytka blokowana, tytanowa, 6 otworowa, prosta, gr. 1,3 mm.</t>
  </si>
  <si>
    <t>2,0/2,3 Płytka blokowana, tytanowa, 2/4 otworowa,T, gr. 1,3 mm.</t>
  </si>
  <si>
    <t>2,0/2,3 Płytka blokowana, tytanowa 2/8 otworowa,T, gr. 1,3 mm.</t>
  </si>
  <si>
    <t>2,0/2,3 Płytka blokowana, tytanowa, 2/3 otworowa, segmentowa, trapez, gr. 1,3 mm.</t>
  </si>
  <si>
    <t>Śruby tytanowe 2,0 mm, korowe, otwór heksagonalny w głowie śruby, dł. 4- 30 mm.</t>
  </si>
  <si>
    <t>Śruby tytanowe 2,3 mm, korowe, otwór heksagonalny w głowie śruby, dł. 5- 34 mm.</t>
  </si>
  <si>
    <t>Śruby tytanowe, 2.0 mm, blokowane, bezgwintowa głowa śruby, otwór heksagonalny w głowie śruby, dł. 6 do 30 mm.</t>
  </si>
  <si>
    <t xml:space="preserve">Płyty tytanowe, pod śruby 2,0 mm, 1,6 mm,  anatomicznie ukształtowane, do złamań wyrostka dziobiastego 10 otworowe, blokowane. </t>
  </si>
  <si>
    <t xml:space="preserve">II </t>
  </si>
  <si>
    <t>System płyt i śrub 1,2/1,5 do ręki, nieblokowane i blokowane. Blokowane - pozwalające na wprowadzenie śruby w zakresie kąta +/- 15 stopni, blokowanie w systemie trójpunktowego bezgwintowego blokowania na docisk.</t>
  </si>
  <si>
    <t>1,2/1,5 Płytka stabilizacyjna, tytanowa, 6 otworowa, prosta gr. 0,6 mm.</t>
  </si>
  <si>
    <t>1,2/1,5 Płytka stabilizacyjna, tytanowa, 16 otworowa, prosta gr. 0,6 mm.</t>
  </si>
  <si>
    <t>1,2/1,5 Płytka stabilizacyjna, tytanowa 2/5 otworowa, T, gr. 0,6 mm.</t>
  </si>
  <si>
    <t>1,2/1,5 Płytka stabilizacyjna, tytanowa, 2/4 otworowa, Y,  gr. 0,6 mm.</t>
  </si>
  <si>
    <t>1,2/1,5 Płytka stabilizacyjna, tytanowa, 3/2 otworowa, L, lewa, gr. 0,6 mm.</t>
  </si>
  <si>
    <t>1,2/1,5 Płytka stabilizacyjna, tytanowa, 3/2 otworowa, L, prawa, gr. 0,6 mm.</t>
  </si>
  <si>
    <t>1,2/1,5 Płytka kompresyjna do złamań awulsyjnych, tytanowa, 1 otworowa + 2 haki, gr. 0,6 mm.</t>
  </si>
  <si>
    <t>1,2/1,5 Płytka blokowana, tytanowa, 4 otworowa, z 2 otw. na druty Kirsch prosta, gr. 0,8 mm.</t>
  </si>
  <si>
    <t>1,2/1,5 Płytka blokowana, tytanowa, 3/5 otworowa, z 3 otw. na druty Kirsch, T, gr. 0,8 mm.</t>
  </si>
  <si>
    <t>1,2/1,5 Płytka blokowana, tytanowa, rotacyjna z 2 otw. na druty Kirsch,  gr 0,8 mm.</t>
  </si>
  <si>
    <t>1,2/1,5 Płytka blokowana, tytanowa, segmentowa, trapez, 2/4 otworowa, gr. 0,8 mm.</t>
  </si>
  <si>
    <t>Śruby tytanowe 1,2 mm, korowe, otwór heksagonalny w głowie śruby, dł. 4- 20 mm.</t>
  </si>
  <si>
    <t>Śruby tytanowe 1,5 mm, korowe, otwór heksagonalny w głowie śruby, dł. 4- 24 mm.</t>
  </si>
  <si>
    <t xml:space="preserve">Śruby tytanowe 1,5 mm, blokowane, bezgwintowa głowa śruby,  otwór heksagonalny w głowie śruby, dł. 4-20 mm. </t>
  </si>
  <si>
    <t>III</t>
  </si>
  <si>
    <t xml:space="preserve">Kompresyjne śruby kaniulowane </t>
  </si>
  <si>
    <t>Śruby tytanowe, kaniulowane typu Herberta, średnica 2.2 i 3.0 z gwintem krótkim i długim, różne długości zawierające się w przedziale od 10 mm do 40 mm do zaopatrzenia w obrębie kości łódeczkowatej, ręki i stopy.</t>
  </si>
  <si>
    <t xml:space="preserve">Śruby tytanowe, kaniulowane, samowiercące, kompresyjne, średnica 7.0 mm, pod druty Kirschnera 2.2 mm. Śruby z krótkim gwintem i z efektem kompresji, dł. 40-140 mm, skok co 5 i co 10 mm oraz z długim gwintem i z efektem kompresji, dł. 40-140 mm, skok co 5 i co 10 mm oraz z pełnym gwintem, bez efektu kompresji, dł. 40-140 mm, skok co 5 i co 10 mm. Otwór heksagonalny w głowie śruby. </t>
  </si>
  <si>
    <t xml:space="preserve">Śruby tytanowe, kaniulowane, samowiercące, kompresyjne - zasada śruby ciągnącej, z głową, średnica 7.0 mm, pod druty Kirschnera 2.2 mm. Śruby z krótkim gwintem, kompresyjne, dł. 30-140 mm, skok co 5 i co 10 mm oraz z długim gwintem, kompresyjne, dł. 35-140 mm, skok co 5 i co 10 mm oraz z pełnym gwintem, bez efektu kompresji, dł. 30-140 mm, skok co 5 i co 10 mm. Otwór heksagonalny w głowie śruby. </t>
  </si>
  <si>
    <t xml:space="preserve">Podkładka pod śruby 7.0 mm. </t>
  </si>
  <si>
    <t>IV</t>
  </si>
  <si>
    <t>Płyty do dalszej nasady k. promieniowej 2,5 mm. Blokowane - pozwalające na wprowadzenie śruby w zakresie kąta +/- 15 stopni, blokowanie w systemie trójpunktowego bezgwintowego blokowania na docisk.</t>
  </si>
  <si>
    <t>Płyty do zespoleń dalszej nasady kości promieniowej, profil 2,0 mm; tytanowe, pod śruby 2,5 mm; 9 i 11 otworowe, prawe/lewe; z otworami pod druty Kirchnera, blokowane.</t>
  </si>
  <si>
    <t>Płyty do zespoleń dalszej nasady kości promieniowej, profil 1,6 mm; tytanowe, pod śruby 2,5 mm; korekcyjne;  12, 13, 14,15 otworowe; prawe/lewe; z otworami pod druty Kirchnera, blokowane.</t>
  </si>
  <si>
    <t xml:space="preserve">Śruby tytanowe 2,5 mm, blokowane, bezgwintowa głowa śruby,  otwór heksagonalny w głowie śruby, dł. 8-34 mm. </t>
  </si>
  <si>
    <t>Śruby tytanowe 2,5 mm, korowe, otwór heksagonalny w głowie śruby, dł. 8-34 mm.</t>
  </si>
  <si>
    <t>Płyty tytanowe, pod śruby 2,5 mm, profil 2,0 mm, anatomicznie ukształtowane, typu watershed line, 10 i 11 otworowe, dłoniowe, blokowane.</t>
  </si>
  <si>
    <t>Płyty tytanowe, pod śruby 2,5 mm, profil 2,0 mm, anatomicznie ukształtowane, typu watershed line, 12 i 13 otworowe, dłoniowe, blokowane.</t>
  </si>
  <si>
    <t>Płyty tytanowe, pod śruby 2.5 mm, profil 2.0 mm, anatomicznie ukształtowane, typu watershed line, krótkie i długie; szerokie, 13 i 15 otworowe, dłoniowe, blokowane.</t>
  </si>
  <si>
    <t>Płyty tytanowe, pod śruby 2,5 mm, profil 1,6 mm, anatomicznie ukształtowane, 12 otworowe, w kształcie litery H, grzbietowe, blokowane.</t>
  </si>
  <si>
    <t>Płyty tytanowe, pod śruby 2.5 mm, profil 1.6 mm, anatomicznie ukształtowane, 18 otworowe, grzbietowe, blokowane.</t>
  </si>
  <si>
    <t>Płyty tytanowe, pod śruby 2.5 mm, profil 1.6 mm, anatomicznie ukształtowane, 20 otworowe, grzbietowe, blokowane.</t>
  </si>
  <si>
    <t xml:space="preserve">V </t>
  </si>
  <si>
    <t>Implanty pod śruby 2.8 mm, do kości obojczyka. Blokowane - pozwalające na wprowadzenie śruby w zakresie kąta +/- 15 stopni, blokowanie w systemie trójpunktowego bezgwintowego blokowania na docisk.</t>
  </si>
  <si>
    <t xml:space="preserve">Płyty tytanowe, do złamań w obrębie kości obojczyka, anatomicznie ukształtowane, górne, boczne, z otworem umożliwiającym wprowadzenie insertu (wkładki) i szwów lub zamiennie śruby korowej oraz 2 flapami umożliwiającymi wprowadzenie śrub od strony przedniej do tylnej, pod śruby 2.8 mm, zmienny profil 2.2-3.4 mm, 12 i 14 otworowe, w tym 5 śrub z wytyczonym kątem wprowadzenia śruby oraz 1 otworem do wykonywania kompresji przy użyciu śrub blokowanych, prawe i lewe, blokowane.  </t>
  </si>
  <si>
    <t xml:space="preserve">Płyty tytanowe, do złamań w obrębie kości obojczyka, anatomicznie ukształtowane, górne, boczne, pod śruby 2.8 mm, zmienny profil 2.2-3.4 mm, 11 otworowe, w tym 1 otwór do wykonywania kompresji przy użyciu śrub blokowanych, prawe i lewe, blokowane.  </t>
  </si>
  <si>
    <t xml:space="preserve">Płyty tytanowe, do złamań w obrębie kości obojczyka, anatomicznie ukształtowane, górne, przyśrodkowe, pod śruby 2.8 mm, profil 3.4 mm, 6 i 8 otworowe, w tym 2 otwory do wykonywania kompresji przy użyciu śrub blokowanych, prawe i lewe, blokowane.  </t>
  </si>
  <si>
    <t xml:space="preserve">Płyty tytanowe, do złamań w obrębie kości obojczyka, anatomicznie ukształtowane, górne, przyśrodkowe, pod śruby 2.8 mm, profil 3.4 mm, 10 i 12 otworowe, w tym 2 otwory do wykonywania kompresji przy użyciu śrub blokowanych, prawe i lewe, blokowane.  </t>
  </si>
  <si>
    <t xml:space="preserve">Płyty tytanowe, do złamań w obrębie kości obojczyka, anatomicznie ukształtowane, przednie, przyśrodkowe i boczne, pod śruby 2.8 mm, profil 3.4 mm, 6 otworowe, w tym 2 otwory do wykonywania kompresji przy użyciu śrub blokowanych, blokowane.  </t>
  </si>
  <si>
    <t xml:space="preserve">Płyty tytanowe, do złamań w obrębie kości obojczyka, anatomicznie ukształtowane, przednie, przyśrodkowe, pod śruby 2.8 mm, profil 3.4 mm, 8 i 10 otworowe, w tym 2 otwory do wykonywania kompresji przy użyciu śrub blokowanych, blokowane.  </t>
  </si>
  <si>
    <t>Insert/Wkład do mocowania szwów</t>
  </si>
  <si>
    <t>Insert/Wkład do mocowania śrub korowych</t>
  </si>
  <si>
    <t>Śruba tytanowa, korowa, średnica 2.8 mm, długość 8-45 mm. Otwór heksagonalny w głowie śruby.</t>
  </si>
  <si>
    <t>Śruba tytanowa, blokowana, średnica 2.8 mm, długość 8-45 mm. Bezgwintowa głowa śruby. Otwór heksagonalny w głowie śruby.</t>
  </si>
  <si>
    <t>VI</t>
  </si>
  <si>
    <t>Implanty do zaopatrywania złamań w obrębie kości pięty, pod śruby 3.5 mm. Blokowane - pozwalające na wprowadzenie śruby w zakresie kąta +/- 15 stopni, blokowanie w systemie trójpunktowego bezgwintowego blokowania na docisk.</t>
  </si>
  <si>
    <t>Płyty tytanowe, pod śruby 3.5 mm, profil 2.0 mm, anatomicznie ukształtowane, 12 i 13 otworowe, blokowane.</t>
  </si>
  <si>
    <t>Śruby tytanowe, korowe, średnica 3.5 mm dł. 16-60 mm. Otwór heksagonalny w głowie śruby.</t>
  </si>
  <si>
    <t>Śruby tytanowe, blokowane, średnica 3.5 mm dł. 16-60 mm. Bezgwintowa głowa śruby. Otwór heksagonalny w głowie śruby.</t>
  </si>
  <si>
    <t>opak.</t>
  </si>
  <si>
    <t>Implant bezwęzłowy w wersji Biokompozytowej oraz PEEK do stabilizacji tkanki w kości, implant kaniulowany, wkręcany dostępny w średnicy 3,5mm x 15,8mm, 4,75mm x 19,1mm oraz  5,5 mm x 19,1mm z PEEKowym początkiem do mocowania przeszczepu. Założony na jednorazowy wkrętak ze znacznikiem pozwalającymi na pełną kontrolę i ocenę prawidłowego założenia implantu. Implant umożliwia śródoperacyjną kontrolę napięcia tkanki. Implant przeładowany jedną dodatkową przesuwną nicią pozwalającą na założenie dodatkowego szwu po pełnym zablokowaniu implantu w kości.</t>
  </si>
  <si>
    <t>Igła jednorazowego użytku do szycia ścięgien stożka rotatorów, kompatybilna z urządzeniem „Scorpion”.
Jednorazowa igła do wielorazowego narzędzia szyjącego typu scorpion kolanowy. Igła służy do podawania nici do górnej szczęki narzędzia. Igła zapakowana sterylnie.</t>
  </si>
  <si>
    <t xml:space="preserve">Taśma chirurgiczna wykonana z ultra mocnego materiału szewnego w kolorze biało-niebieskim, grubości min #2 niewchłanialna o min. szerokości 2 mm. Przeznaczona do augmentacji i szycia stożka rotatorów, niestabilności stawów barkowo-obojczykowych i stawów skokowych. Taśma zakończona typową nicą chirurgiczną umożliwiającą wykorzystanie jej wraz z kotwicami bezwęzłowymi. Długość robocza taśmy 18 cm.
Taśma chirurgiczna wykonana z ultra mocnego materiału szewnego w kolorze biało-czarnym, grubości min #2, niewchłanialna o min. szerokości 2 mm. Przeznaczona do augmentacji i szycia stożka rotatorów, niestabilności stawów barkowo-obojczykowych i stawów skokowych. Taśma zakończona typową nicą chirurgiczną umożliwiającą wykorzystanie jej wraz z kotwicami bezwęzłowymi. Długość robocza taśmy 18 cm. </t>
  </si>
  <si>
    <t>Drut wiercący. Na drucie znajduje się 30 laserowych oznaczeń co 5 mm umożliwiających precyzyjne zmierzenie długości wierconego kanału. Pakowany pojedynczo, sterylny. Wymiary: średnica 3.5 mm, długość 311 mm.</t>
  </si>
  <si>
    <t>System do rekonstrukcji więzadła krzyżowego przedniego i tylnego oparty mocowaniu korówkowym. Płytka z 2 otworami wykonana ze stopu tytanu o kształcie prostokąta z zaokrąglonymi bokami o długości  12mm szerokości 3,5mm na stałe połączona z pętlą z nici plecionej niewchłanianej #2 wykonanej z rdzenia z poliestru oplecionego UHMWPE - polietylenem o ultra wysokiej masie cząsteczkowej. Pętla samozaciskowa z 4 mechanizmami blokującymi o długości 60mm umożliwiająca zawieszenie przeszczepu w kanale udowym bądź piszczelowym. Pętlą do podciągnięcia przeszczepu z możliwością zmniejszania swojej długości do 14mm  za pomocą wolnych końców nici wychodzących z górnej części implantu. Zmniejszenie długości pętli powoduje wciągnięcie przeszczepu do kanału kostnego. Dociąganie pętli od strony zewnętrznej stawu. Płytka implantu dodatkowo zaopatrzona w nici #5 w kolorze niebieskim do przeciągnięcia implantu na zewnętrzną korówkę. Implant w wersji sterylnej zapakowany pojedynczo.</t>
  </si>
  <si>
    <t>System do rekonstrukcji więzadła krzyżowego przedniego i tylnego oparty mocowaniu korówkowym. Płytka z  3 otworami wykonana ze stopu tytanu o kształcie prostokąta z zaokrąglonymi bokami o długości 12mm szerokości 3,5mm na stałe połączona z pętlą z nici plecionej niewchłanianej #2 wykonanej z rdzenia z  poliestru oplecionego UHMWPE - polietylenem o ultra wysokiej masie cząsteczkowej. Pętla samozaciskowa z 4 mechanizmami blokującymi o długości 60mm umożliwiająca zawieszenie przeszczepu w kanale udowym bądź piszczelowym. Pętlą do podciągnięcia przeszczepu z możliwością zmniejszania swojej długości do 14mm za pomocą wolnych końców nici wychodzących z górnej części implantu. Zmniejszenie długości pętli powoduje wciągnięcie przeszczepu do kanału kostnego. Dociąganie pętli od strony zewnętrznej stawu. Płytka implantu dodatkowo zaopatrzona w nici #5 w kolorze niebieskim do przeciągnięcia implantu na zewnętrzną korówkę oraz nić #2 w kolorze biało czarnym do obrócenia płytki poza kanałem. Implant w wersji sterylnej zapakowany pojedynczo.</t>
  </si>
  <si>
    <t>System do rekonstrukcji więzadła krzyżowego przedniego i tylnego oparty mocowaniu korówkowym. Płytka z 3 otworami wykonana ze stopu tytanu o kształcie prostokąta z zaokrąglonymi bokami o długości 12mm szerokości 3,5mm na stałe połączona z pętlą z taśmy niewchłanianej o szerokości 1,85mm wykonanej z rdzenia z poliestru oplecionego UHMWPE - polietylenem o ultra wysokiej masie cząsteczkowej. Pętla samozaciskowa z 5 mechanizmami blokującymi o długości 60 mm umożliwiająca zawieszenie przeszczepu w kanale udowym bądź piszczelowym. Pętlą do podciągnięcia przeszczepu z możliwością zmniejszania swojej długości do 13 mm za pomocą wolnych końców taśm wychodzących z górnej części implantu. Zmniejszenie długości pętli powoduje wciągnięcie przeszczepu do kanału kostnego. Dociąganie pętli od strony zewnętrznej stawu. Płytka implantu dodatkowo zaopatrzona w nici #5 w kolorze niebieskim do przeciągnięcia implantu na zewnętrzną korówkę oraz nić #2 w kolorze biało czarnym do obrócenia płytki poza kanałem. Implant w wersji sterylnej zapakowany pojedynczo.</t>
  </si>
  <si>
    <t>Śruba interferencyjna biokompozytowa do rekonstrukcji więzadła przedniego ACL i tylnego PCL.  Implant zbudowany w 30 % z  dwufazowego fosforanu wapnia (BCP) i w 70% z PLDLA. Śruba o konikalnym kształcie, posiada miękki gwint o dużym skoku na całej długości ułatwiający wprowadzanie. Proces połączenia dwóch materiałów wzmacnia parametry implantu a mikro pory oraz otwory wzdłuż osi implantu ułatwia przebudowę i przerost kością. Udowodniona min. 98% przebudowa w kość. W celu łatwiejszego i precyzyjniejszego wprowadzania gniazdo śruby stożkowe sześcioramienne. Implant w wersji sterylnej pakowany pojedynczo. Wymiary: Długość 20 mm o średnicach 6-10 mm (skok co 1 mm), wyposażone w osłonkę ułatwiającą wprowadzenie w kanał. Długość 30 mm o średnicach 7-12 mm (skok co 1 mm).</t>
  </si>
  <si>
    <t>System do rekonstrukcji więzadła krzyżowego przedniego i tylnego oparty mocowaniu korówkowym. Pętla do podciągania przeszczepu (bez guzika) wykonana z nici plecionej niewchłanianej #2 wykonanej z rdzenia z poliestru oplecionego UHMWPE - polietylenem o ultra wysokiej masie cząsteczkowej. Pętla samozaciskowa z 4 mechanizmami blokującymi o długości 18cm umożliwiająca zawieszenie przeszczepu w kanale piszczelowym. Pętlą do podciągnięcia przeszczepu z możliwością zmniejszania swojej długości do 14 mm  za pomocą wolnych końców nici wychodzących z implantu. Zmniejszenie długości pętli powoduje wciągnięcie przeszczepu do kanału kostnego. Dociąganie pętli od strony zewnętrznej stawu. Implant dostępny w wersji złożonej oraz otwartej do śródoperacyjnego złożenia.</t>
  </si>
  <si>
    <t xml:space="preserve">Guzik do mocowania piszczelowego wypukły w kształcie kapelusza  tytanowy w trzech rozmiarach średnicy zewnętrznej 11mm,14 mm i 20 mm oraz odpowiednio w średnicach wewnętrznych 4 mm, 7 mm i 9 mm . Guziki z  dwoma otworami z nacięciem podłużnym umożliwiającym założenie pętli oraz w średnicy zewnętrznej  14mm i 20 mm  dodatkowo z dwoma otworami na przeprowadzenie nici/taśmy .  Implant w wersji sterylnej zapakowany pojedynczo. </t>
  </si>
  <si>
    <t>Drut nitynolowy do śruby interferencyjnej o średnicy 1,1mm. Wycechowane oznaczenia na drucie w długościach 25mm oraz 30mm. Pakowany sterylnie</t>
  </si>
  <si>
    <t>Drut wiercący piszczelowy o średnicy 2,4 mm i długości 311 mm. Pakowany pojedynczo, sterylny</t>
  </si>
  <si>
    <t>Specjalistyczna nić  dedykowana do obszycia ścięgna w rekonstrukcji więzadła krzyżowego przedniego i tylnego. Oplatany szew polimerowy w rozmiarze #2 długość całkowita 101,6 cm o dwurodzajowej strukturze: polietylenowych włóknach wewnętrznych oraz plecionych poliestrowych włóknach zewnętrznych. Nić  w kształcie pętli długość robocza 50,8 cm. Pętla z nici na  połączona z prosta igłą o długości 76 mm do obszycia graftu. Produkt dostępny w dwóch kolorach – niebieskim oraz biało-zielonym,  dostępny w opakowaniach zbiorczych pakowany po 12 szt. lub pakowany pojedynczo. Produkt sterylny</t>
  </si>
  <si>
    <t>Podkładka rewizyjna, tytanowa podkładka o rozmiarach 5 mm x 20 mm. Z jednej strony posiada wcięcie umożliwiające nałożenie jej na implant udowy.</t>
  </si>
  <si>
    <t>Drut wiercący z rozkładanym końcem, pozwalającym na wiercenie kanałów w systemie wstecznego wiercenia w średnicach od 6 mm do 12 mm ze skokiem co 0,5 mm (bez rozmiaru 6,5 mm). Wiertło z wycechowaną podziałką oraz gumową nakładką do precyzyjnego zmierzenia długości kałanu. Łatwe rozkładanie i składanie wiertła o żądanej średnicy poprzez przekręcanie kółka na rękojeści w dystalnej części. Pakowane pojedynczo, sterylne. Wymiary: Średnica 3,5 mm.</t>
  </si>
  <si>
    <t>System szycia łąkotek all – inside. Implant o wysokiej wytrzymałości na wyrwanie min 70 N. System zbudowany z dwóch miękkich implantów wykonanych z nici połączonych ze sobą nierozpuszczalną nicią # 2-0 wykonanej z rdzenia z poliestru oplecionego UHMWPE -  polietylenem o ultra wysokiej masie cząsteczkowej . Zastosowanie implantów miękkich pozwala na idealne dopasowanie się do warunków powierzchni tkanki przez co uzyskujemy solidne i pewne mocowanie. Wstępnie zawiązany przesuwny węzeł w osłonie szwu implantu eliminuje konieczność artroskopowego wiązania węzła. Konstrukcja implantu umożliwia kolejne dociągnięcie 2 pojedynczych szwów materacowych. Igły z implantami znajdują się w jednym ergonomicznym narzędziu umożliwiającym wprowadzanie implantu jedną ręką, przy każdej rotacji. Umieszczone w rękojeści pokrętło do implantacji  umożliwia jednoręczne i powtarzalne dostarczanie implantów w różnych orientacjach narzędzia. Zrzucenie implantu i przeładowanie potwierdzone sygnałem dźwiękowym. Implant wyposażony jest w zintegrowany ogranicznik głębokości 10–18 mm (zwiększane co 2 mm), dostępny jest w czterech różnych opcjach: wygięcie w górę 12 i 24 stopnie, w dół 12 stopni i w wersji prostej. System umożliwia założenie implantów bez wyciągania rękojeści z kolana.</t>
  </si>
  <si>
    <t>System szycia łąkotek metodą inside – outside. System zaopatrzony w giętką prowadnice umożliwiającą dogięcie śródoperacyjne oraz igłę nitynolową z oczkiem – jednorazowy sterylny zestaw umożliwia założenie kilku szwów łąkotki u jednego pacjenta. W zestawie dokręcany zacisk ułatwiający wprowadzenie igły w tkanki. Pakowane pojedynczo, sterylne</t>
  </si>
  <si>
    <t xml:space="preserve">Płytka tytanowa, sterylna, dedykowana do rekonstrukcji stawu AC, w kształcie prostokąta z zaokrąglonymi rogami. Po dwóch stronach wcięcia z otworem umożliwiającym załadowanie taśm specjalistycznych niewchłanialnych o szerokości 2 mm. Implant wygięty anatomicznie do powierzchni obojczyka i wyrostka kruczego z laserową linią oznaczającą osiowe ustawienie implantu względem kości. </t>
  </si>
  <si>
    <t xml:space="preserve">Pętla nitinolowa służąca do przeciągania szwów w środowisku wodnym bez utraty swojej funkcji. Jednorazowa o wymiarach 1,5 na 300 mm. </t>
  </si>
  <si>
    <t>Implant bezwęzłowy w wersji biokompozytowej oraz PEEK do stabilizacji tkanki w kości, implant kaniulowany, wbijany dostępny w średnicy 2,9 mm x 15,5mm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</si>
  <si>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Implant bezwęzłowy w wersji biokompozytowej oraz PEEK do stabilizacji tkanki w kości, implant kaniulowany, wbijany dostępny w średnicy 3,5 mm x  19,5mm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</si>
  <si>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Implant bezwęzłowy w wersji biokompozytowej do stabilizacji tkanki w kości, implant kaniulowany, wbijany dostępny w średnicy 4,5 mm x 24mm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</si>
  <si>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Narzędzie jednorazowego użytku do przeszywania tkanek miękkich w artroskopii barku. Narzędzie złożone z rękojeści kaniulowanej z wcięciem umożliwiającym przesunięcie nici bądź pętli z drutu nitynolowego oraz końcówką wygiętą pod kątem 45 stopni w prawo lub w lewo. Narzędzie przeładowane pomocniczą nicią zakończoną pętlą.</t>
  </si>
  <si>
    <t>Kotwica do rekonstrukcji obrąbka panewki stawu barkowego. Kotwica tytanowa wyposażona w jedną mocną nić z plecionki ortopedycznej w rozmiarze #2. Kotwice tytanowe o wymiarach 2.8 x 11.7 mm. Kotwica założona na jednorazowy śrubokręt-podajnik.</t>
  </si>
  <si>
    <t>Implant niewchłanialny tytanowy. Wkręt z szerokim rdzeniem, gwintowany na całej długości o średnicy 5,5mm i długości 16,3mm.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Sterylny.</t>
  </si>
  <si>
    <t>Implant niewchłanialny tytanowy. Wkręt z szerokim rdzeniem, gwintowany na całej długości o średnicy 5,5mm i długości 16,3mm. Wkręt z dwiema nićmi niewchłanialnymi o grubości USP2, w różnych kolorach, o dwurdzeniowej strukturze, polietylenowych włóknach wewnętrznych i plecionych poliestrowych włóknach zewnętrznych. Nici zakończone igłami. Zestaw wkręt z nićmi na podajniku. Podajnik ze znacznikami oznaczającymi optymalną głębokość zakotwiczenia implantu. Separacja podajnika od wkrętu samoistna po zwolnieniu nici. Sterylny</t>
  </si>
  <si>
    <t>Implant niewchłanialny tytanowy. Wkręt z szerokim rdzeniem, gwintowany na całej długości o średnicy 4,5 mm i długości 14 mm. Wkręt z dwoma nićmi niewchłanialnymi o grubości USP2, w różnych kolorach,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</t>
  </si>
  <si>
    <t xml:space="preserve">Miękka kotwica do stabilizacji obrąbka o średnicy 1,6 mm i długości 19 mm, przeładowana pojedynczą supermocną nicą ortopedyczną w rozmiarze #2._x000D_Kotwica sterylna załadowana na jednorazowy podajnik. </t>
  </si>
  <si>
    <t>Kaniula typu Twist-In przeznaczona w szczególności do zabiegów artroskopii stawu barkowego do rekonstrukcji stożka rotatorów lub szycia obrąbka panewki stawu barkowego. Dostępność w rozmiarach:
- o średnicy 8,25 mm i długości 70 mm
- o średnicy 8,25 mm i długości 90 mm
- o średnicy 6 mm i długości 70 mm  
- o średnicy  6 mm i długości 90 mm
- o średnicy 7 mm i długości 70 mm</t>
  </si>
  <si>
    <t>Miękka kotwica do stabilizacji obrąbka o średnicy 1,7 mm i długości 19 mm, przeładowana dwiema supermocnymi nićmi ortopedycznymi w rozmiarze #2.
Kotwica sterylna załadowana na jednorazowy podajnik.</t>
  </si>
  <si>
    <t>Miękka kotwica do stabilizacji obrąbka o średnicy 1,6 mm i długości 19 mm, przeładowana pojedynczą supermocną nicią ortopedyczną w postaci taśmy o szerokości 1,3 mm._x000D_Kotwica sterylna załadowana na jednorazowy podajnik.</t>
  </si>
  <si>
    <t>Jednorazowy zestaw do implantacji kotwic miękkich przeznaczonych do stabilizacji obrąbka o średnicach 1,6 mm zawierający wiertło sztywne do kotwicy 1,6 mm, prosty prowadnik oraz trokar.</t>
  </si>
  <si>
    <t>Jednorazowy zestaw do implantacji kotwic miękkich przeznaczonych do stabilizacji obrąbka o średnicach od 1,6 do 1,8 mm zawierający wiertło giętkie cechowane laserowo, zakrzywiony prowadnik oraz elastyczny trokar.</t>
  </si>
  <si>
    <t>Wiertło proste o średnicy 1,6 mm dedykowane do implantacji kotwic miękkich o średnicy 1,6 mm używanych przy stabilizacji obrąbka.
Wiertło proste. Wiertło dedykowane do implantacji kotwic miękkich o średnicy 1,8 mm używanych przy stabilizacji obrąbka.</t>
  </si>
  <si>
    <t>Implant węzłowy wykonany z nici w kształcie rurki o średnicy 2,6mm. Implant założony na jednorazowy podajnik skonstruowany w systemie self-punch umożliwiający implantację kotwicy bez wcześniejszego nawiercania, bądź ubijania kości celem utworzenia loży. Kotwica w wersji przeładowanej dwoma taśmami przesuwnymi. Kotwica wykonana z  poliestru  oplecionego  UHMWPE -  polietylenem o ultra wysokiej masie cząsteczkowej.</t>
  </si>
  <si>
    <t>Autologiczny system regeneracji chrząstki oparty na osoczu bogatopłytkowym i żywych chondrocytach. Jednorazowy system sterylny składający się z:
Podwójnej strzykawki (3 szt.), systemu do przygotowania autologicznej trombiny (1 szt.), urządzenie do pobierania tkanki autologicznej - ostrze shavera 4 mm x 7 cm (1szt.), kaniula z końcówką luerlock wprowadzająca, zakrzywiona z obturatorem (1 szt.). 
Wymagane instrumentarium:
Wirówka z pojemnikami i tubami na strzykawki separujące krew, przeciwwaga, konsola do shavera</t>
  </si>
  <si>
    <t>Implant do rekonstrukcji więzozrostu piszczelowo-strzałkowego - dwie płytki tytanowe (strona przyśrodkowa 3,5mmx10mm, strona boczna 6,5mm) połączone samozaciskową pętlą polietylenową, nić typu FiberWire #5, zestaw sterylny</t>
  </si>
  <si>
    <t>Kotwica tytanowa 3,5mm x 10mm, szew typu FiberWire, implanty na jednorazowym aplikatorze</t>
  </si>
  <si>
    <t>Kotwica tytanowa 2,2 mm x 4 mm, 2,7 mm x 7 mm, szew w rozmiarze #4-0 lub #2-0 typu FiberWire, implant na jednorazowym aplikatorze</t>
  </si>
  <si>
    <t>Miękka kotwica na jednorazowym podajniku 1,35mm, wzmocniony szew w rozmiarze#1 zakończony igłami, kotwica dostępna w wersji z taśmą 1,3mm i podwójną taśmą 0,9mm</t>
  </si>
  <si>
    <t>Wiertło do kotwic, średnica 1,35mm, 1,6mm</t>
  </si>
  <si>
    <t>Zestaw do rekonstrukcji chrząstki trójkątnej zawierający: drut prowadzący 1.6 mm x 200 mm, drut prowadzący 1.6 mm x 150 mm, igła 17G x 178 mm, igła17G x 152 mm, szew woskowany #2-0 FiberStick™, pętla SutureLasso™</t>
  </si>
  <si>
    <t>Zestaw do kotwic 2,5mm x 8mm zawierający: wiertła 1,8mm, 2,0mm, celownik</t>
  </si>
  <si>
    <t>Zestaw instrumentów do kotwic 3,5mm x 8,5mm zawierający: celownik, wiertło kaniulowane 3mm, wiertło kaniulowane 3,5mm, drut prowadzący średnica 1,35mm - 3 sztuki</t>
  </si>
  <si>
    <t xml:space="preserve">Supermocna nić ortopedyczna w postaci taśmy o szerokości 1,3 mm o długości 91cm +/- 1 cm , zakończona nitką #2 oraz igłą półkolistą z drugiej strony. </t>
  </si>
  <si>
    <t>Substytut kości - opakowanie 3ml, zamknięty system nie wymagający mieszania składników</t>
  </si>
  <si>
    <t>Substytut kości - opakowanie 6ml, zamknięty system nie wymagający mieszania składników</t>
  </si>
  <si>
    <t>Substytut kości - opakowanie 12ml, zamknięty system nie wymagający mieszania składników</t>
  </si>
  <si>
    <t>Uchwyt palca - rozmiar mały, średni, duży, bardzo duży (opakowanie zbiorcze zawiera 5 sztuk)</t>
  </si>
  <si>
    <t>op.</t>
  </si>
  <si>
    <t>Drut prowadzący - 0,86mm, 1,0mm</t>
  </si>
  <si>
    <t>Zadanie nr 1</t>
  </si>
  <si>
    <t>Zadanie nr 2</t>
  </si>
  <si>
    <t>Zadanie nr 3</t>
  </si>
  <si>
    <t>Podłużna płytka typu Endobutton - sterylne</t>
  </si>
  <si>
    <t>Endobutton wydłużony 20mm - sterylne</t>
  </si>
  <si>
    <t>Endobutton bez pętli - sterylne</t>
  </si>
  <si>
    <t>Biowchłanialna śruba  - sterylne</t>
  </si>
  <si>
    <t>Drut kierunkowy, wiercący - sterylne</t>
  </si>
  <si>
    <t>Wiertło kaniulowane - sterylne</t>
  </si>
  <si>
    <t>Drut kierunkowy do śrub - sterylne</t>
  </si>
  <si>
    <t>Kołek rozporowy  -sterylne</t>
  </si>
  <si>
    <t>System dwóch podłużnych implantów - sterylne</t>
  </si>
  <si>
    <t>System dwóch podwójnych implantów typu  TWINFIX ultra 5,5mm - sterylne</t>
  </si>
  <si>
    <t>TWINFIX TI 5,0mm-sterylne</t>
  </si>
  <si>
    <t>Zestaw do MPFL składający się z: 
1. przymiaru udowego przeziernego ze znacznikami rentgenowskimi – w celu znalezienia osi obrotu. 
2.  dwa implanty biokompozytowe wkręcane o  średnicy 4,75 z PEEKowym oczkiem do przeprowadzenia przeszczepu. Jednorazowy wkrętak ze znacznikiem pozwalającym na pełną kontrolę i ocenę prawidłowego założenia implantu. Implant umożliwiający śródoperacyjną możliwość kontroli napięcia przeszczepu. 
3. Śruba interferencyjna biokompozytowa o średnicy 6mm i długości 23 mm. - sterylne</t>
  </si>
  <si>
    <t>System do rekonstrukcji więzadła krzyżowego przedniego i tylnego oparty mocowaniu korówkowym. Płytka z 2 otworami wykonana ze stopu tytanu o kształcie prostokąta z zaokrąglonymi bokami o długości  12mm szerokości 3,5mm na stałe połączona z pętlą z nici plecionej niewchłanianej #2 wykonanej z rdzenia z poliestru oplecionego UHMWPE - polietylenem o ultra wysokiej masie cząsteczkowej. Pętla samozaciskowa z 4 mechanizmami blokującymi o długości 60mm umożliwiająca zawieszenie przeszczepu w kanale udowym bądź piszczelowym. Pętlą do podciągnięcia przeszczepu z możliwością zmniejszania swojej długości do 14mm za pomocą wolnych końców nici wychodzących z górnej części implantu. Zmniejszenie długości pętli powoduje wciągnięcie przeszczepu do kanału kostnego. Dociąganie pętli od strony zewnętrznej stawu. Płytka implantu dodatkowo zaopatrzona w nici #5 w kolorze niebieskim do przeciągnięcia implantu na zewnętrzną korówkę. W komplecie z implantem drut udowy o średnicy 2,4mm długości 408mm zakończony grotem o średnicy 4mm. Drut zaopatrzony od strony grotu w miarkę do 200mm skalowana co 5mm, z drugiej strony zaopatrzony w oczko otwarte do przeciągnięcia nici. Implant w wersji sterylnej zapakowany pojedynczo. - sterylne</t>
  </si>
  <si>
    <t>Implant bezwęzłowy w wersji Biokompozytowej oraz PEEK do stabilizacji tkanki w kości, implant kaniulowany, wkręcany dostępny w średnicy 3,5mm x 15,8mm, 4,75mm x 19,1mm oraz  5,5 mm x 19,1mm z PEEKowym początkiem do mocowania przeszczepu. Założony na jednorazowy wkrętak ze znacznikiem pozwalającymi na pełną kontrolę i ocenę prawidłowego założenia implantu. Implant umożliwia śródoperacyjną kontrolę napięcia tkanki. Implant przeładowany jedną dodatkową przesuwną nicią pozwalającą na założenie dodatkowego szwu po pełnym zablokowaniu implantu w kości.- sterylne</t>
  </si>
  <si>
    <t>Taśma chirurgiczna wykonana z ultra mocnego materiału szewnego w kolorze biało-niebieskim, grubości min #2 niewchłanialna o min. szerokości 2 mm. Przeznaczona do augmentacji przeszczepu przy rekonstrukcji więzadła krzyżowego przedniego, bądź tylnego w technice Internal Brace, szycia stożka rotatorów oraz niestabilności stawów barkowo-obojczykowych. Taśma zakończona typową nicą chirurgiczną umożliwiającą wykorzystanie jej wraz z kotwicami bezwęzłowymi. Długość robocza taśmy 91,4 cm. - sterylna</t>
  </si>
  <si>
    <t xml:space="preserve">RAZEM </t>
  </si>
  <si>
    <t xml:space="preserve"> Kończyna górna, dolna</t>
  </si>
  <si>
    <t>zadanie nr 4</t>
  </si>
  <si>
    <t>Płyty tytanowe, pod śruby 2,0 mm, gr. 1,4 mm, anatomicznie ukształtowane, do złamań głowy kości promieniowej, obejmujące i podpierające 10 i 11 otworowe, blokowane.</t>
  </si>
  <si>
    <t>Druty Kirschnera, średnica 0.6 mm, długość 100 mm, 1 szt. w opakowaniu.</t>
  </si>
  <si>
    <t>Druty Kirschnera, średnica 0.8 i 1.1 mm, długość 100 mm, 10 szt. w opakowaniu.</t>
  </si>
  <si>
    <t>Druty Kirschnera, średnica 1.25 mm, długość 200 mm, 1 szt. w opakowaniu.</t>
  </si>
  <si>
    <t>Druty Kirschnera, średnica 2.2 mm, długość 250 mm, 10 szt. w opakowaniu.</t>
  </si>
  <si>
    <t>Druty Kirschnera, średnica 1.6 mm, długość 150 mm, 10 szt. w opakowaniu.</t>
  </si>
  <si>
    <t>Druty Kirschnera, nagwintowane, z oliwką, średnica 1.6 mm, długość gwintu 10 mm, 1 szt. w opakowaniu.</t>
  </si>
  <si>
    <t>Druty Kirschnera, średnica 2.0 mm, długość 150 mm, 10 szt. w opakowaniu.</t>
  </si>
  <si>
    <t>Implanty, wszczepy ortopedyczne - wszystkie elementy z każdej pozycji sterylne, pakowane pojedynczo</t>
  </si>
  <si>
    <t>WSZCZEPY ORTOPEDYCZNE - KOLANO, BARK - wszystkie elementy z każdej pozycji sterylne, pakowane pojedynczo</t>
  </si>
  <si>
    <t xml:space="preserve">Szacunkowa ilość </t>
  </si>
  <si>
    <t>Cena netto za         jednostkę   miary      (PLN)</t>
  </si>
  <si>
    <t>Cena brutto za         jednostkę    w           (PLN)</t>
  </si>
  <si>
    <t>Mocna nić niewchłanialna o grubości #2, długości 26", w kolorze niebieskim, o dwurdzeniowej strukturze, polietylenowych włóknach wewnętrznych i plecionych poliestrowych włóknach zewnętrznych zakończona pętlą 1,5".
Mocna nić niewchłanialna o grubości #2, długości 26", w różnych kolorach, o dwurdzeniowej strukturze, polietylenowych włóknach wewnętrznych i plecionych poliestrowych włóknach zewnętrznych zakończona pętlą 1,5". - sterylne</t>
  </si>
  <si>
    <t>Implant tytanowy w kształcie stożka do stabilizacji stawu podskokowego, średnica 7-12mm, długość 12-16 mm</t>
  </si>
  <si>
    <t>Tytanowe śruby typu "snap-off", średnica 2 mm (długości od 10 do 14 mm), średnica 3,0 mm (długości od 13 do 19 mm), ze specjalnym adapterem typu AO do trzymania i wkręcania śruby</t>
  </si>
  <si>
    <t>Kotwice do rekonstrukcji w obrębie ręki i nadgarstka umożliwiające fiksację taśmy/ ścięgna, kotwice o typie „ otwartego widelca”; średnica 3,5mm x 8,5mm</t>
  </si>
  <si>
    <t>Jednorazowy zestaw do operacji zespołu cieśni nadgarstka z użyciem wielorazowej optyki endoskopowej  2,9mm i dylatatorów 4,8mm, 6,8mm</t>
  </si>
  <si>
    <t xml:space="preserve">gwóźdź ramienny </t>
  </si>
  <si>
    <t>AC Joint (w skład zestawu wchodzi 2x płytka 2xtaśma i pętla)</t>
  </si>
  <si>
    <t>KOD UDI</t>
  </si>
  <si>
    <t>lp</t>
  </si>
  <si>
    <t>System</t>
  </si>
  <si>
    <t>Opis produktu</t>
  </si>
  <si>
    <t>Stawka VAT %</t>
  </si>
  <si>
    <t>system płyt lcp do obojczyka stal</t>
  </si>
  <si>
    <t>Płytka  do złamań trzonu oraz w bocznej części obojczyka.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2.4/2.7mm pod różnymi kątami – w różnych kierunkach. Średnica rdzenia dla śrub:  blokowanych 3.5mm wynosi 2.9mm;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Głowa płyty o zmniejszonym profilu i kształcie dopasowanym do anatomii.  Implanty stalowe. Wykonane z materiału  dopuszczonego warunkowo dla rezonansu magnetycznego.
Różne rodzaje płyt.
Płyty górno-przednie z bocznym przedłużeniem w wersji prawa/lewa, w długości   od 69mm do 135mm, ilość otworów od 3 do 8 na trzonie i 6 otworów w głowie płyty,
Płyty górno-przednie bez bocznego przedłużenia w wersji prawa/lewa, w długości    od 94mm do 120mm, ilość otworów od 6 do 8 na trzonie  ;</t>
  </si>
  <si>
    <t xml:space="preserve">Płytka  do złamań trzonu oraz w bocznej części obojczyka.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2.4/2.7mm pod różnymi kątami – w różnych kierunkach. Średnica rdzenia dla śrub:  blokowanych 3.5mm wynosi 2.9mm;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Głowa płyty o zmniejszonym profilu i kształcie dopasowanym do anatomii.  Implanty stalowe. Wykonane z materiału  dopuszczonego warunkowo dla rezonansu magnetycznego.
Różne rodzaje płyt.
Płyta górna z bocznym przedłużeniem w wersji prawa/lewa zaopatrzona w głowie płyty  w śruby o średnicy 2.7mm i w trzonie płyty  w śruby 3.5mm; płyty  o długości  od 110mm do 136 mm ; ilość otworów w płycie od 6 do 8 w trzonie ; 
Płyta górna bez bocznego przedłużenia w wersji prawa/lewa zaopatrzona w śruby o średnicy. 3.5mm; o długości od 94mm do 123mm; ilość otworów w płycie od 6 do 8 w trzonie ; </t>
  </si>
  <si>
    <t xml:space="preserve">Płytka  do złamań trzonu oraz w bocznej części obojczyka.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Średnica rdzenia dla śrub:  blokowanych 3.5mm wynosi 2.9mm;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Implanty stalowe. Wykonane z materiału  dopuszczonego warunkowo dla rezonansu magnetycznego.
Różne rodzaje płyt.
Płyta przednia - przyśrodkowa zaopatrzona w śruby o śr 3.5mm; płyty  w długości  : od 79mm do 102mm; ilość otworów w płycie od 6 do 8 w trzonie ; </t>
  </si>
  <si>
    <t>system płyt lcp hakowa do obojczyka stal</t>
  </si>
  <si>
    <t xml:space="preserve">Płytka hakowa anatomiczna o kształcie zmniejszającym kontakt z kością blokująco - kompresyjna do złamań w bocznej części oraz trzonu obojczyka. Płyta  wyposażona w części bocznej w hak o wysokości  12 ,15 i 18mm . W głowie płyty znajdują się  dwa równoległe otwory kombinowane prowadzące śruby blokowane o średnicy 3.5mm pod różnymi kątami – w różnych kierunkach.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Płyta posiada  ilości otworów na trzonie  od 4 do 7. Implanty stalowe. Wykonane z materiału  dopuszczonego warunkowo dla rezonansu magnetycznego.  Płyty lewe/prawe. </t>
  </si>
  <si>
    <t>Płytka  do złamań trzonu oraz w bocznej części obojczyka.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2.4/2.7mm pod różnymi kątami – w różnych kierunkach. Średnica rdzenia dla śrub:  blokowanych 3.5mm wynosi 2.9mm;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Głowa płyty o zmniejszonym profilu i kształcie dopasowanym do anatomii.  Implanty stalowe. Wykonane z materiału  dopuszczonego warunkowo dla rezonansu magnetycznego.
Różne rodzaje płyt.
Płyta przednia -  zaopatrzona w części przyśrodkowej w otwory zmienno-kątowe umożliwiające wprowadzenie śruby pod kątem +/- 15  stopni od osi otworu;  płyty w długości  : 77mm-124mm; od 7 do 12 otworów;</t>
  </si>
  <si>
    <t>system płyt lcp prostych 3.5 stal</t>
  </si>
  <si>
    <t>Płytki proste w  kształcie zmniejszającym kontakt z kością (wyprofilowana od spodniej strony), blokująco – 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stalowe. Wykonane z materiału  dopuszczonego warunkowo dla rezonansu magnetycznego. Płyta prosta w  długości    od 59mm do 163mm,  posiada od 4 do 12 otworów.</t>
  </si>
  <si>
    <t>Płytki proste rekonstrukcyjne o  kształcie zmniejszającym kontakt z kością (wyprofilowana od spodniej strony). Na trzonie płyty znajdują się otwory dwufunkcyjne, blokująco-kompresyjne z możliwością zastosowania pojedynczej śruby blokującej 3.5mm lub korowej/gąbczastej o średnicy 3.5/4.0mm. Koralikowy kształt płyty ułatwia anatomiczne wygięcie/dopasowanie płyty do kości . Odpowiedni kształt  otworów w płycie daje możliwość dokonywania kompresji między odłamowej. Kształt otworów na trzonie płyty pozwala także na zastosowanie techniki śruby ciągnącej. 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 wykonane z materiału  warunkowo dopuszczonego dla rezonansu magnetycznego. Płyta prosta w długości    od 70mm do 200mm posiada od 5 do 14 otworów</t>
  </si>
  <si>
    <t>Płytki proste rekonstrukcyjne o  kształcie zmniejszającym kontakt z kością (wyprofilowana od spodniej strony). Na trzonie płyty znajdują się otwory blokowane z możliwością zastosowania pojedynczej śruby blokującej 3.5mm lub korowej/gąbczastej o średnicy 3.5/4.0mm. Koralikowy kształt płyty ułatwia anatomiczne wygięcie/dopasowanie płyty do kości . Kształt otworów na trzonie płyty pozwala także na zastosowanie techniki śruby ciągnącej. 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 wykonane z materiału  warunkowo dopuszczonego dla rezonansu magnetycznego. Płyta prosta w długości    od 58mm do 238mm posiada od 5 do 20 otworów</t>
  </si>
  <si>
    <t>Płytka tubularna. Płyta wyposażona w otwory  gwintowane z możliwością zastosowania śrub blokujących o średnicy 3.5mm  lub korowych/gąbczastych o średnicy  3.5/4.0mm.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stalowe. Wykonane z materiału  dopuszczonego warunkowo dla rezonansu magnetycznego.  Płyty tubularne (półkoliste)  w długości  od 28mm do 148mm , posiada  od 2 do 12 otworów.</t>
  </si>
  <si>
    <t xml:space="preserve">Płytka  prosta przynasadowa . Płytka anatomiczna o kształcie zmniejszającym kontakt z kością , blokująco-kompresyjna. Na trzonie płyty powinny  znajdować się otwory dwufunkcyjne, blokująco-kompresyjne z możliwością zastosowania śrub blokujących lub korowych/gąbczastych o średnicy 3.5/4.0mm. Odpowiedni kształt  otworów w płycie powinień dać możliwość dokonywania kompresji między odłamowej  i podłużny otwór blokująco-kompresyjny umożliwiający  pionowe pozycjonowanie płytki. Kształt otworów pozwalający na zastosowanie techniki śruby ciągnącej . Na końcu płyty powinny znajdować się otwory umożliwiające wstępną stabilizację drutami Kirschnera.  W płycie przynasadowej znajduje się  jeden koniec o zmniejszonej grubości dopasowanej do okolic przynasadowych. Instrumentarium powinno być wyposażone w prowadnice do techniki minimalnie inwazyjnej. 
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do augmentacji 3.5mm.  Implanty stalowe. Wykonane z materiału  dopuszczonego warunkowo dla rezonansu magnetycznego.
Płyty przynasadowe w długości  od 86mm  do 242mm , posiada  od 6 do 18 otworów. </t>
  </si>
  <si>
    <t xml:space="preserve">system płyt lcp do bliższego końca k. ramiennej stal
</t>
  </si>
  <si>
    <t xml:space="preserve">Płyta anatomiczna do bliższej nasady kości ramiennej.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3.5mm pod różnymi kątami – w różnych kierunkach.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AO. Stosowane śruby blokowane w płytce samogwintujące  z gniazdami sześciokątnymi i gwiazdkowymi a także  specjalne perforowane/ kaniulowane śruby blokowane z gniazdami sześciokątnymi w długości  od 24 mm do 54 mm. Śruby wprowadzane w głowę kości ramiennej przez płytę za pomocą celownika. Celownik do blokowania przez skórnego dla płyt 3 i 5  otworowych. Instrumentarium wyposażone w przezierne dla promieni RTG ramię celowika umożliwiające przezskórne blokowanie płyty na całej jej długości  .  Implanty stalowe. Wykonane z materiału  dopuszczonego warunkowo dla rezonansu magnetycznego. Płyty w długości   od 90mm do 114mm, posiadają od 3 do 5 otworów w trzonie  .
</t>
  </si>
  <si>
    <t xml:space="preserve">Płyta anatomiczna do bliższej nasady kości ramiennej.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podłużne otwory blokująco-kompresyjne umożliwiają  pionowe pozycjonowanie płytki. Kształt otworów na trzonie płyty pozwala także na zastosowanie techniki śruby ciągnącej . W głowie płyty znajdują  się otwory gwintowane prowadzące śruby blokowane o średnicy 3.5mm pod różnymi kątami – w różnych kierunkach.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AO. Stosowane śruby blokowane w płytce samogwintujące  z gniazdami sześciokątnymi i gwiazdkowymi a także  specjalne perforowane/ kaniulowane śruby blokowane z gniazdami sześciokątnymi w długości  od 24 mm do 54 mm. Śruby wprowadzane w głowę kości ramiennej przez płytę za pomocą celownika. Implanty stalowe. Wykonane z materiału  dopuszczonego warunkowo dla rezonansu magnetycznego. Płyty w długości   od 110mm do 290mm, posiadają od 3 do 13 otworów w trzonie  .
</t>
  </si>
  <si>
    <t>system płyt lcp do dalszej części k. ramiennej stal</t>
  </si>
  <si>
    <t>Płytki  do dalszej nasady kości ramiennej. Płyty mocowane od strony przyśrodkowej lub tylnobocznej.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 Implanty stalowe. Wykonane z materiału  dopuszczonego warunkowo dla rezonansu magnetycznego. W głowie płyty znajdują  się otwory gwintowane prowadzące śruby blokowane o średnicy 2.4/2.7mm pod różnymi kątami – w różnych kierunkach. Śruby wprowadzane w głowę kości ramiennej przez płytę za pomocą celownika.
Różne rodzaje płyt : 
Płyty przyśrodkowe o długości   od 59mm do 136mm, ilość otworów w trzonie od 3 do 9. 
Płyty tylnoboczne o długości   od 65mm do 143mm, ilość otworów w trzonie  od 3 do 9 , 
Płytki tylnoboczne z podparciem o długości   od 65mm do 143mm, ilość otworów w trzonie od 3 do 9. 
Płytki w wersji : prawe i lewe .</t>
  </si>
  <si>
    <t>Płytki  do dalszej nasady kości ramiennej. Płyty mocowane od strony przyśrodkowej lub tylnobocznej.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 Implanty stalowe. Wykonane z materiału  dopuszczonego warunkowo dla rezonansu magnetycznego. W głowie płyty znajdują  się otwory gwintowane prowadzące śruby blokowane o średnicy 2.4/2.7mm pod różnymi kątami – w różnych kierunkach. Śruby wprowadzane w głowę kości ramiennej przez płytę za pomocą celownika.
Różne rodzaje płyt : 
Płyty przyśrodkowe o długości 201mm, ilość otworów w trzonie 14. 
Płyty tylnoboczne o długości  208mm, ilość otworów w trzonie 14 , 
Płytki tylnoboczne z podparciem o długości 208mm, ilość otworów w trzonie 14. 
Płytki w wersji : prawe i lewe .</t>
  </si>
  <si>
    <t>system płyt do dalszej części k. ramiennej blokowanych zmienno-kątowo stal</t>
  </si>
  <si>
    <t>Płytki  do dalszej nasady kości ramiennej. W głowie płyty znajdują się zagęszczone otwory zbudowane z czterech kolumn gwintowanych z możliwością zastosowania śrub blokowanych zmienno-kątowo z odchyleniem od osi w każdym kierunku o 15 stopni,  o średnicy 2.7mm z gwintowaną główką lub alternatywnie standardowe śruby korowe o średnicy 2.4mm. Śruby blokujące ze stożkowym gwintem na główce wkręcane za pomocą śrubokręta dynamometrycznego 1.2NM. 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Instrumentarium wyposażone w: wiertła z końcówką typu AO; wkłady śrubokrętów zakończone końcówką typu AO do szybko złączki wiertarskiej typu AO lub dynamometru 1.2/1.5NM ; dynamometr 1.2/1.5NM  z możliwością dołączania do szybko złączki wiertarskiej typu AO lub zewnętrznego uchwytu na końcówki AO .  System płyt współpracuje ze śrubami perforowanymi do augmentacji 3.5mm.  Implanty stalowe. Wykonane z materiału  dopuszczonego warunkowo dla rezonansu magnetycznego.
W skład systemu wchodzą: 
płytki blokowane od strony: tylnobocznej ( w długości   od 75mm  do 88mm przy ilości od 3 do 4 otworów w trzonie - płyty z bocznym podparciem lub bez);płytki w wersji prawej i lewej .</t>
  </si>
  <si>
    <t>Płytki  do dalszej nasady kości ramiennej. W głowie płyty znajdują się zagęszczone otwory zbudowane z czterech kolumn gwintowanych z możliwością zastosowania śrub blokowanych zmienno-kątowo z odchyleniem od osi w każdym kierunku o 15 stopni,  o średnicy 2.7mm z gwintowaną główką lub alternatywnie standardowe śruby korowe o średnicy 2.4mm. Śruby blokujące ze stożkowym gwintem na główce wkręcane za pomocą śrubokręta dynamometrycznego 1.2NM. 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Instrumentarium wyposażone w: wiertła z końcówką typu AO; wkłady śrubokrętów zakończone końcówką typu AO do szybko złączki wiertarskiej typu AO lub dynamometru 1.2/1.5NM ; dynamometr 1.2/1.5NM  z możliwością dołączania do szybko złączki wiertarskiej typu AO lub zewnętrznego uchwytu na końcówki AO .  System płyt współpracuje ze śrubami perforowanymi do augmentacji 3.5mm.  Implanty stalowe. Wykonane z materiału  dopuszczonego warunkowo dla rezonansu magnetycznego.
W skład systemu wchodzą: 
płytki od strony bocznej ( w długości   od 69mm do 153mm , ilość otworów w trzonie od 1 do 7); 
płytki w wersji prawej i lewej .</t>
  </si>
  <si>
    <t>Płytki  do dalszej nasady kości ramiennej. W głowie płyty znajdują się zagęszczone otwory zbudowane z czterech kolumn gwintowanych z możliwością zastosowania śrub blokowanych zmienno-kątowo z odchyleniem od osi w każdym kierunku o 15 stopni,  o średnicy 2.7mm z gwintowaną główką lub alternatywnie standardowe śruby korowe o średnicy 2.4mm. Śruby blokujące ze stożkowym gwintem na główce wkręcane za pomocą śrubokręta dynamometrycznego 1.2NM. 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Instrumentarium wyposażone w: wiertła z końcówką typu AO; wkłady śrubokrętów zakończone końcówką typu AO do szybko złączki wiertarskiej typu AO lub dynamometru 1.2/1.5NM ; dynamometr 1.2/1.5NM  z możliwością dołączania do szybko złączki wiertarskiej typu AO lub zewnętrznego uchwytu na końcówki AO .  System płyt współpracuje ze śrubami perforowanymi do augmentacji 3.5mm.  Implanty stalowe. Wykonane z materiału  dopuszczonego warunkowo dla rezonansu magnetycznego.
W skład systemu wchodzą: 
płytki blokowane od strony przyśrodkowej bez przedłużenia w długości   od 69mm  do 108mm. ilości otworów w trzonie od 1 do 4
płytki blokowane od strony przyśrodkowej z przedłużeniem w długości   od 72mm  do 111mm. ilości otworów w trzonie od 1 do 4;
płytki w wersji prawej i lewej .</t>
  </si>
  <si>
    <t>Płytki  do dalszej nasady kości ramiennej. W głowie płyty znajdują się zagęszczone otwory zbudowane z czterech kolumn gwintowanych z możliwością zastosowania śrub blokowanych zmienno-kątowo z odchyleniem od osi w każdym kierunku o 15 stopni,  o średnicy 2.7mm z gwintowaną główką lub alternatywnie standardowe śruby korowe o średnicy 2.4mm. Śruby blokujące ze stożkowym gwintem na główce wkręcane za pomocą śrubokręta dynamometrycznego 1.2NM. 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Instrumentarium wyposażone w: wiertła z końcówką typu AO; wkłady śrubokrętów zakończone końcówką typu AO do szybko złączki wiertarskiej typu AO lub dynamometru 1.2/1.5NM ; dynamometr 1.2/1.5NM  z możliwością dołączania do szybko złączki wiertarskiej typu AO lub zewnętrznego uchwytu na końcówki AO .  System płyt współpracuje ze śrubami perforowanymi do augmentacji 3.5mm.  Implanty stalowe. Wykonane z materiału  dopuszczonego warunkowo dla rezonansu magnetycznego.
W skład systemu wchodzą: 
płytki blokowane od strony przyśrodkowej bez przedłużenia w długości 134mm. ilości otworów w trzonie 6
płytki blokowane od strony przyśrodkowej z przedłużeniem w długości 137mm. ilości otworów w trzonie 6;
płytki w wersji prawej i lewej .</t>
  </si>
  <si>
    <t>Płytki  do dalszej nasady kości ramiennej. W głowie płyty znajdują się zagęszczone otwory zbudowane z czterech kolumn gwintowanych z możliwością zastosowania śrub blokowanych zmienno-kątowo z odchyleniem od osi w każdym kierunku o 15 stopni,  o średnicy 2.7mm z gwintowaną główką lub alternatywnie standardowe śruby korowe o średnicy 2.4mm. Śruby blokujące ze stożkowym gwintem na główce wkręcane za pomocą śrubokręta dynamometrycznego 1.2NM. 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Instrumentarium wyposażone w: wiertła z końcówką typu AO; wkłady śrubokrętów zakończone końcówką typu AO do szybko złączki wiertarskiej typu AO lub dynamometru 1.2/1.5NM ; dynamometr 1.2/1.5NM  z możliwością dołączania do szybko złączki wiertarskiej typu AO lub zewnętrznego uchwytu na końcówki AO .  System płyt współpracuje ze śrubami perforowanymi do augmentacji 3.5mm.  Implanty stalowe. Wykonane z materiału  dopuszczonego warunkowo dla rezonansu magnetycznego.
W skład systemu wchodzą: 
płytki blokowane od strony: tylnobocznej ( w długości   od 127mm  do 153mm przy ilości od 7 do 9 otworów w trzonie - płyty z bocznym podparciem lub bez);
płytki w wersji prawej i lewej .</t>
  </si>
  <si>
    <t xml:space="preserve">system płyt lcp hakowa do dalszego końca k. łokciowej/dalszej nasady k. strzałkowej stal
</t>
  </si>
  <si>
    <t>Płytka hakowa do bliższej nasady kości łokciowej lub dalszej nasady kości strzałkowej. Płytka anatomiczna o kształcie zmniejszającym kontakt z kością, blokująco-kompresyjna. Na trzonie płyty otwory dwufunkcyjne, blokująco-kompresyjne z możliwością zastosowania śrub blokujących lub korowych/gąbczastych o średnicy 3.5/4.0mm. Odpowiedni kształt  otworów w płycie dający możliwość dokonywania kompresji między odłamowej  i podłużny otwór blokująco-kompresyjny  umożliwiający  pozycjonowanie płytki.  W głowie płyty otwór pod  śrubę korową  o średnicy 3.5mm  oraz dwa haki wygięte do spodu płyty umożliwiające mocne zakotwiczenie płyty w korówce.  Kształt otworów powinien pozwalać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do augmentacji 3.5mm. Implanty stalowe wykonane z materiału  dopuszczonego dla rezonansu magnetycznego. Płyty o długości   62mm przy ilości otworów w płycie: 3.</t>
  </si>
  <si>
    <t xml:space="preserve">system płyt lcp do wyrostka łokciowego stal
</t>
  </si>
  <si>
    <t>Płyta  rekonstrukcyjna do bliższej nasady kości łokciowej.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3.5mm pod różnymi kątami – w różnych kierunkach.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stalowe. Wykonane z materiału  dopuszczonego warunkowo dla rezonansu magnetycznego. Śruby wprowadzane w głowę kości  łokciowej za pomocą celownika. Płytki lewe i prawe, 
Płytki dostępne w długości  od 86mm do 163mm, ilość otworów w trzonie od 2 do 8.</t>
  </si>
  <si>
    <t>Płyta  rekonstrukcyjna do bliższej nasady kości łokciowej.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3.5mm pod różnymi kątami – w różnych kierunkach.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stalowe. Wykonane z materiału  dopuszczonego warunkowo dla rezonansu magnetycznego. Śruby wprowadzane w głowę kości  łokciowej za pomocą celownika. Płytki lewe i prawe, 
Płytki dostępne w długości  od 190mm do 216mm, ilość otworów w trzonie od 10 do 12.</t>
  </si>
  <si>
    <t xml:space="preserve">system płyt do wyrostka łokciowego blokowana zmienno-kątowo stal
</t>
  </si>
  <si>
    <t xml:space="preserve">Płytka do wyrostka łokciowego . Płyta anatomiczna rekonstrukcyjna o kształcie zmniejszającym kontakt z kością , blokująco - kompresyjna  blokowana zmienno-kątowo. W głowie płyty zagęszczone otwory zbudowane z czterech kolumn gwintowanych z możliwością zastosowania śrub blokowanych zmienno-kątowo z odchyleniem od osi w każdym kierunku  do 15 stopni, o średnicy 2.7mm, z gwintowaną główką lub alternatywnie standardowe śruby korowe o średnicy 2.4mm. Śruby blokujące ze stożkowym gwintem na główce wkręcane za pomocą śrubokręta dynamometrycznego 0.8/1.2NM.  Na trzonie płyty od spodu i bocznie znajdują się podcięcia ułatwiające domodelowanie płyty. Na trzonie również 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 Implanty stalowe  wykonane z materiału  dopuszczonego dla rezonansu magnetycznego
Płyty dostępne w długości  od 73mm do 211 mm , przy ilości otworów w trzonie od 2 do 12. Płyty dostępne w trzech wersjach: małym średnim i dużym zakończeniem na wyrostek łokciowy .Płyty prawe i lewe.
</t>
  </si>
  <si>
    <t xml:space="preserve">system płyt lcp do szyjki i głowy k. promieniowej stal
</t>
  </si>
  <si>
    <t>Płyty do złamań szyjki i głowy kości promieniowej. Płytka anatomiczna o kształcie zmniejszającym kontakt z kością , blokująco-kompresyjna. Na trzonie płyty znajdują się otwory dwufunkcyjne, blokująco-kompresyjne z możliwością zastosowania pojedynczej śruby blokującej 2.4mm lub korowej o średnicy 2.0/2.4/2.7mm.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2.4mm pod różnymi kątami – w różnych kierunkach.  Instrumentarium wyposażone w: wiertła z końcówką typu AO; wkłady śrubokrętów zakończone końcówką typu AO do szybko złączki wiertarskiej typu AO lub dynamometru 0.8NM ; dynamometr 0.8NM  z możliwością dołączania do szybko złączki wiertarskiej typu AO lub zewnętrznego uchwytu na końcówki AO .   Implanty stalowe. Wykonane z materiału  dopuszczonego warunkowo dla rezonansu magnetycznego.
Płyty posiadają od 2 do 4 otworów w trzonie i 5 otworów w głowie płytki, płyty głowowe dostępne w wersji prawe i lewe, płyty  szyjkowe - uniwersalne.</t>
  </si>
  <si>
    <t>system płyt do dalszej nasady k. promieniowej blokowane zmienno-kątowo stal</t>
  </si>
  <si>
    <t>Płyta dłoniowa do dalszej nasady kości promieniowej.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 celownik w kształcie lejka określający maksymalne odchylenie kierunku śruby od osi a także w: wiertła z końcówką typu AO; wkłady śrubokrętów zakończone końcówką typu AO do szybko złączki wiertarskiej typu AO lub dynamometru 0.8NM ; dynamometr 0.8NM  z możliwością dołączania do szybko złączki wiertarskiej typu AO lub zewnętrznego uchwytu na końcówki AO.  Implanty stalowe. Wykonane z materiału  dopuszczonego warunkowo dla rezonansu magnetycznego.
Różne rodzaje płyt w wersji prawa/lewa:
płyta dłoniowa pozastawowa posiada w głowie  4 i 5 otworów, w trzonie od 3 do 5 otworów.</t>
  </si>
  <si>
    <t xml:space="preserve">Płyta dłoniowa do dalszej nasady kości promieniowej.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 celownik w kształcie lejka określający maksymalne odchylenie kierunku śruby od osi a także w: wiertła z końcówką typu AO; wkłady śrubokrętów zakończone końcówką typu AO do szybko złączki wiertarskiej typu AO lub dynamometru 0.8NM ; dynamometr 0.8NM  z możliwością dołączania do szybko złączki wiertarskiej typu AO lub zewnętrznego uchwytu na końcówki AO.  Implanty stalowe. Wykonane z materiału  dopuszczonego warunkowo dla rezonansu magnetycznego.
Różne rodzaje płyt w wersji prawa / lewa  :
płytka dłoniowa specjalistyczna anatomiczna, wielopoziomowa, z wyróżnionymi strefami blokowania w głowie do kolumny bocznej, środkowej której  kształt  pozwala na efektywną diagnostykę rtg(trójkątny otwór w środku głowy); otwory pod druty Kirschnera umożliwiające wstępne umocowanie płyty na kości .
Płyty wąskie - w długości   od 42mm do 72mm , przy 6 otworów  w głowie i od 2 do 5 otworów  w trzonie 
Płyty standard - w długości   od 45mm do 75mm, przy 6 otworów  w głowie i od 2 do 5 otworów  w trzonie 
Płyty standard - w długości   od 47mm do 77mm, przy 7 otworów  w głowie i od 2 do 5 otworów  w trzonie 
</t>
  </si>
  <si>
    <t xml:space="preserve">Płyta dłoniowa do dalszej nasady kości promieniowej.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 celownik w kształcie lejka określający maksymalne odchylenie kierunku śruby od osi a także w: wiertła z końcówką typu AO; wkłady śrubokrętów zakończone końcówką typu AO do szybko złączki wiertarskiej typu AO lub dynamometru 0.8NM ; dynamometr 0.8NM  z możliwością dołączania do szybko złączki wiertarskiej typu AO lub zewnętrznego uchwytu na końcówki AO.  Implanty stalowe. Wykonane z materiału  dopuszczonego warunkowo dla rezonansu magnetycznego.
Różne rodzaje płyt w wersji prawa / lewa  :
płytka dłoniowa specjalistyczna anatomiczna, wielopoziomowa, z wysunięciem poza linię podziału; otwory pod druty Kirschnera umożliwiające wstępne umocowanie płyty na kości .
długość 57mm , 6-7 otworów  w głowie i 5 otworów  w trzonie </t>
  </si>
  <si>
    <t xml:space="preserve">Płyta dłoniowa/ grzbietowa  do dalszej nasady kości promieniowej. Płytka anatomiczna o kształcie zmniejszającym kontakt z kością, blokująco-kompresyjna do dalszej nasady kości promieniowej.  Na głowie i trzonie płyty  znajdują się zagęszczone otwory blokująco kompresyjne,  zbudowane z czterech gwintowanych kolumn z możliwością zastosowania w nich  śrub blokowanych zmienno-kątowo z odchyleniem od osi w każdym kierunku do 15 stopni,  o średnicy 2.4/2.7mm z gwintowaną główką lub alternatywnie standardowych śrub korowych o średnicy 2.4/2.7mm. Śruby blokujące ze stożkowym gwintem na główce wkręcane za pomocą śrubokręta dynamometrycznego 0.8/1.2NM.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 celownik w kształcie lejka określający maksymalne odchylenie kierunku śruby od osi a także w: wiertła z końcówką typu AO; wkłady śrubokrętów zakończone końcówką typu AO do szybko złączki wiertarskiej typu AO lub dynamometru 0.8NM ; dynamometr 0.8NM  z możliwością dołączania do szybko złączki wiertarskiej typu AO lub zewnętrznego uchwytu na końcówki AO.  Implanty stalowe. Wykonane z materiału  dopuszczonego warunkowo dla rezonansu magnetycznego.
Różne rodzaje płyt w wersji prawa / lewa  :
płyta grzbietowa typu: L proste, skośne, w głowie od 2-3 otworów , w trzonie od 3-5 otworów w długości  od 37mm i 51 mm oraz  41mm i 55mm ; typu T w głowie 3 otwory , w trzonie od 3-5 otworów, w  długości  od 37mm i 51 mm ;
płyty do kolumny promieniowej w trzonie od 5,6 otworów w długości  46 mm i 57mm;
płyty do kolumny pośredniej w głowie 2 otwory , w trzonie 3-4 w długości  od 41mm i 49 mm </t>
  </si>
  <si>
    <t xml:space="preserve">system płyt lcp hakowa do dalszego końca k. łokciowej stal 
</t>
  </si>
  <si>
    <t>Płytka blokowane  hakowa do dalszego końca kości łokciowej. Płytka anatomiczna o kształcie zmniejszającym kontakt z kością , blokująco-kompresyjna. Na trzonie płyty otwory dwufunkcyjne, blokująco-kompresyjne z możliwością zastosowania śrub blokujących lub korowych o średnicy 2mm. Odpowiedni kształt  otworów w płycie dający możliwość dokonywania kompresji między odłamowej  i podłużny otwór blokująco-kompresyjny  umożliwiający pionowe pozycjonowanie płytki.  Kształt otworów powinien pozwalać na zastosowanie techniki śruby ciągnącej .W głowie płyty - otwory gwintowane prowadzące śruby blokowane o średnicy 2.0mm pod różnymi kątami – w różnych kierunkach, dwa haki wygięte do spodu płyty umożliwiające mocne zakotwiczenie płyty w korówce. Płyty dostępne w długości   46mm przy ilości otworów w płycie: 7.  Instrumentarium wyposażone w: wiertła o długości   96 mm  z końcówką typu Mini Quick Coupling ; wkłady śrubokrętów zakończone końcówką typu Mini Quick Coupling, uchwyt do wkładów śrubokrętów przeznaczony do końcówki typu Mini Quick Coupling. Implanty stalowe. Wykonane z materiału  dopuszczonego warunkowo dla rezonansu magnetycznego.</t>
  </si>
  <si>
    <t>system płyt lcp do artrodezy nadgarstka stal</t>
  </si>
  <si>
    <t>Płyta blokowane  do artrodezy nadgarstka. Płytka anatomiczna o kształcie zmniejszającym kontakt z kością , blokująco-kompresyjna. 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Płyta w części dalszej posiada zmniejszony profil i kształcie dopasowanym do anatomii oraz otwory kombinowane pod śruby korowe i blokowane o średnicy 2.4/2.7mm. Otwory w części bliższej dwufunkcyjne - kombinowane, gwintowane w części blokującej i gładkie w części kompresyjnej z możliwością zastosowania alternatywnie śrub blokowanych w płytce i korowych/gąbczastych 3.5/4.0mm.  Płyty w wersji z anatomicznym wygięciem, z krótkim wygięciem oraz proste z możliwością domodelowania.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 Implanty stalowe  wykonane z materiału  dopuszczonego dla rezonansu magnetycznego
Płyty dostępne w długości   od 112mm do 118mm. Płyty posiadają  3 otwory w części dalszej oraz 4, 5 otworów w części bliższej oraz  dodatkowy otwór w części środkowej płyty.</t>
  </si>
  <si>
    <t xml:space="preserve">system płyt lcp do bliższej nasady k. udowej stal
</t>
  </si>
  <si>
    <t>Płyta do bliższej nasady kości udowej.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5.0mm/ 7.3mm  pod różnymi kątami – w różnych kierunkach. Kształt otworów na trzonie płyty pozwala także na zastosowanie techniki śruby ciągnącej . Śruby blokowane w płycie to  lite i kaniulowane (5.0mm/7.3mm), samogwintujące oraz samotnące/samogwintujące z gniazdami sześciokątnymi i gwiazdkowymi wkręcane przy pomocy śrubokręta dynamometrycznego 4.0Nm. Instrumentarium wyposażone w: wiertła z końcówką typu AO; wkłady śrubokrętów zakończone końcówką typu AO do szybko złączki wiertarskiej typu AO lub dynamometru 4.0NM . Implanty stalowe. Wykonane z materiału  dopuszczonego warunkowo dla rezonansu magnetycznego. Różne rodzaje płyt:
- płyty hakowe do bliższej nasady kości udowej, długości  od 133mm do 385mm, od 2 do 16 otworów w trzonie i 2 otwory w głowie płytki, płyty uniwersalne.</t>
  </si>
  <si>
    <t>Płyta do bliższej nasady kości udowej.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5.0mm/ 7.3mm  pod różnymi kątami – w różnych kierunkach. Kształt otworów na trzonie płyty pozwala także na zastosowanie techniki śruby ciągnącej . Śruby blokowane w płycie to  lite i kaniulowane (5.0mm/7.3mm), samogwintujące oraz samotnące/samogwintujące z gniazdami sześciokątnymi i gwiazdkowymi wkręcane przy pomocy śrubokręta dynamometrycznego 4.0Nm. Instrumentarium wyposażone w: wiertła z końcówką typu AO; wkłady śrubokrętów zakończone końcówką typu AO do szybko złączki wiertarskiej typu AO lub dynamometru 4.0NM . Implanty stalowe. Wykonane z materiału  dopuszczonego warunkowo dla rezonansu magnetycznego.  Różne rodzaje płyt:
- płyty do bliższej nasady kości udowej (bez haka), długości  od 139mm do 391mm, od 2 do 16 otworów w trzonie i 3 otwory w głowie płytki, płyty lewe i prawe.</t>
  </si>
  <si>
    <t xml:space="preserve">system płyt lcp proste wąskie  do trzonu i dalszej części  k. udowej stal
</t>
  </si>
  <si>
    <t>Płyty proste wąskie.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 Instrumentarium wyposażone w prowadnice do techniki minimalnie inwazyjnej. Długości  płyt od 44mm do 224mm , posiada od 2 do 12 otworów.</t>
  </si>
  <si>
    <t>Płyty proste wąskie.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 Długości  płyt od 242mm do 440mm , posiada od 13 do 24 otworów ..</t>
  </si>
  <si>
    <t xml:space="preserve">system płyt lcp  prostych szerokich   do trzonu i dalszej części  k. udowej stal
</t>
  </si>
  <si>
    <t xml:space="preserve">Płyty proste szerokie 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 długości   płyty od 116mm do 224mm, posiada  od 6 do 12 otworów.
</t>
  </si>
  <si>
    <t xml:space="preserve">Płyty proste szerokie 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 długości   płyty od 242mm do 332mm, posiada  od 13 do 18 otworów.
</t>
  </si>
  <si>
    <t>system płyt lcp  prostych szerokich   do trzonu i dalszej części  k. udowej stal
bradzo długie</t>
  </si>
  <si>
    <t xml:space="preserve">Płyty proste szerokie 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 długości   płyty od 368mm do 440mm, posiada od 20 do 24 otworów.
</t>
  </si>
  <si>
    <t>Płyty wygięte szerokie.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 długości  płyty od 354mm do 408mm, posiada od 19 do 22 otworów.</t>
  </si>
  <si>
    <t xml:space="preserve">system płyt lcp  szerokich wygiętych  anatomiczne do trzonu i dalszej części  k. udowej stal
</t>
  </si>
  <si>
    <t>Płyty wygięte szerokie.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 długości  płyty od 229mm do 336mm, posiada od 12 do 18 otworów.</t>
  </si>
  <si>
    <t xml:space="preserve">system  płyt lcp do złamań nasady dalszej  k. udowej  stal blokowane prowadnicą przezierną </t>
  </si>
  <si>
    <t>Płytka blokowane  do złamań dalszej części kości udowej.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5.0mm pod różnymi kątami – w różnych kierunkach.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stalowe. Wykonane z materiału  dopuszczonego warunkowo dla rezonansu magnetycznego.  Instrumentarium wyposażone w przezierne dla promieni RTG celowniki mocowane do płyty umożliwiające przezskórne wkręcanie śrub przez płytę. 
Płyty prawe/lewe w długości   od 156mm - 316mm , posiadają od 5 do 13 otworów w trzonie i 7 otworów  w głowie</t>
  </si>
  <si>
    <t xml:space="preserve">system  płyt lcp do złamań nasady bliższej  k. piszczelowej stal blokowane prowadnicą przezierną </t>
  </si>
  <si>
    <t xml:space="preserve">Płytka blokowane  do złamań bliższej części kości piszczelowej 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5.0mm pod różnymi kątami – w różnych kierunkach.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stalowe. Wykonane z materiału  dopuszczonego warunkowo dla rezonansu magnetycznego.  Instrumentarium wyposażone w przezierne dla promieni RTG celowniki mocowane do płyty umożliwiające przezskórne wkręcanie śrub przez płytę. 
Płyty prawe/lewe w długości   od 140mm do 300mm , posiadają od 5 do 13 otworów w trzonie i 5 otworów  w głowie  </t>
  </si>
  <si>
    <t xml:space="preserve">system płyt  kondylarnych do dalszego końca k. udowej blokowane zmienno-kątowo stal </t>
  </si>
  <si>
    <t xml:space="preserve">Płyta do kłykci kości udowej wprowadzana techniką minimalnie inwazyjną. Płytka anatomiczna o kształcie zmniejszającym kontakt z kością , blokująco-kompresyjna. Na trzonie płyty znajdują się otwory ,zbudowane w części blokującej z czterech kolumn gwintu , dwufunkcyjne, blokująco-kompresyjne z możliwością zastosowania pojedynczej śruby blokującej o średnicy 5.0mm lub blokowanej zmienno-kątowo o średnicy  5.0mm lub korowej o średnicy 4.5mm. Odpowiedni kształt  otworów w płycie daje możliwość dokonywania kompresji między odłamowej  a podłużny otwór blokująco-kompresyjny  umożliwia  pionowe pozycjonowanie płytki.  W głowie płyty znajdują  się: otwory zmienno-kątowe gwintowane zbudowane z czterech kolumn gwintu prowadzące śruby blokowane o średnicy 5.0mm pod różnymi kątami – w różnych kierunkach.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stalowe. Wykonane z materiału  dopuszczonego warunkowo dla rezonansu magnetycznego. Śruby blokowane w płycie lite i kaniulowane o średnicy 5.0mm, samogwintujące oraz samotnące/samogwintujące z gniazdami sześciokątnymi i gwiazdkowymi wkręcane przy pomocy śrubokręta dynamometrycznego 4.0Nm. Możliwość użycia śrub blokowanych zmienno-kątowo - kąt ustawienia śruby odchylony max. o 15st od osi. Śruby kompresyjne kaniulowane, konikalne o średnicy 5.0mm oraz podkładki kompresyjne kaniulowane do śrub kronikalnych o średnicy 5.0mm umożliwiające kompresję między kłykciową. Instrumentarium wyposażone w przezierne dla promieni RTG celowniki mocowane do płyty umożliwiające przezskórne wkręcanie śrub przez płytę. Rodzaje płyt :
Płyty do dalszej nasady kości udowej boczne, długości  od 159mm do 370mm, od 6 do 18 otworów dwubiegunowych w trzonie i 6 otworów w głowie płytki, płyty prawe i lewe w wersji nie sterylnej  </t>
  </si>
  <si>
    <t>system płyt lcp do bliższej nasady k. piszczelowej stal 4.5/5.0mm boczna</t>
  </si>
  <si>
    <t xml:space="preserve">Płyta do bliższej nasady kości piszczelowej.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
Różne rodzaje płyt:
- płyty do bliższej nasady kości piszczelowej boczne o średnicy śrub  4.5/5.0mm, długości    od 82mm do 262mm, od 4 do 14 otworów w trzonie i 5 otworów w głowie płytki, płyty prawe i lewe  
</t>
  </si>
  <si>
    <t xml:space="preserve">system płyt lcp  do bliższej nasady k. piszczelowej stal 4.5/5.0mm przyśrodkowa </t>
  </si>
  <si>
    <t>Płyta do bliższej nasady kości piszczelowej.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
Różne rodzaje płyt:
- płyty do bliższej nasady kości piszczelowej przyśrodkowe o średnicy śrub 4.5/5.0mm, długości    od 106mm do 322mm,od 4 do 16 otworów w trzonie i 5 otworów w głowie płytki, płyty prawe i lewe.</t>
  </si>
  <si>
    <t xml:space="preserve">system płyt lcp do bliższej nasady k. piszczelowej stal 3.5mm boczna </t>
  </si>
  <si>
    <t xml:space="preserve">Płyta do bliższej nasady kości piszczelowej.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3.5mm pod różnymi kątami – w różnych kierunkach.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Implanty stalowe wykonane z materiału  dopuszczonego dla rezonansu magnetycznego.
Różne rodzaje płyt :
- płyty do bliższego końca kości piszczelowej boczne o średnicy śrub 3.5mm, o długości    od 81mm do 237mm, od 4 do 16 otworów w trzonie i 7 otworów w głowie płytki, płyty prawe i lewe. </t>
  </si>
  <si>
    <t xml:space="preserve">system płyt lcp do bliższej nasady k. piszczelowej stal boczna low bend </t>
  </si>
  <si>
    <t xml:space="preserve">Płyta do bliższej nasady kości piszczelowej boczna typu LOW BEND.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3.5mm pod różnymi kątami – w różnych kierunkach.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Implanty stalowe wykonane z materiału  dopuszczonego dla rezonansu magnetycznego.
Różne rodzaje płyt :
- płyty do bliższego końca kości piszczelowej boczne o średnicy śrub 3.5mm, o długości    od 76mm do 232mm, od 4 do 16 otworów w trzonie i 7 otworów w głowie płytki, płyty prawe i lewe. 
</t>
  </si>
  <si>
    <t xml:space="preserve">system płyt lcp do bliższej nasady k. piszczelowej stal 3.5mm przyśrodkowa </t>
  </si>
  <si>
    <t xml:space="preserve">Płyta do bliższej nasady kości piszczelowej.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3.5mm pod różnymi kątami – w różnych kierunkach.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Implanty stalowe wykonane z materiału  dopuszczonego dla rezonansu magnetycznego.
Różne rodzaje płyt :
- płyty do bliższego końca kości piszczelowej przyśrodkowe o średnicy śrub 3.5mm, o długości    od 93mm do 301mm, od 4 do 20 otworów w trzonie i 5 otworów w głowie płytki, płyty prawe i lewe. </t>
  </si>
  <si>
    <t xml:space="preserve">system płyt lcp  do złamań  bliższego końca k. piszczelowej tylnio-przyśrodkowa stal
</t>
  </si>
  <si>
    <t xml:space="preserve">Płyta do złamań w obrębie bliższego końca kości piszczelowej tylno-przyśrodkowa.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3.5mm pod różnymi kątami – w różnych kierunkach.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Implanty stalowe wykonane z materiału  dopuszczonego dla rezonansu magnetycznego.
Różne rodzaje płyt:
- płyty do bliższego końca kości piszczelowej tylno-przyśrodkowe o średnicy śrub 3.5mm, o długości   od 69mm do 183mm,  od 1 do 10 otworów w trzonie i 3 otworów w głowie płytki, płyty uniwersalne do kończyny prawej i lewej. </t>
  </si>
  <si>
    <t>system płyt  do bliższej nasady k. piszczelowej blokowane zmienno-kątowo stal standard</t>
  </si>
  <si>
    <t>Płytki  do bliższego końca kości piszczelowej boczne  blokowane zmienno-kątowo. Płytka anatomiczna o kształcie zmniejszającym kontakt z kością , blokująco-kompresyjna. Na trzonie płyty znajdują się otwory zbudowane z czterech kolumn gwintowanych z możliwością zastosowania śrub blokowanych zmienno-kątowo z odchyleniem od osi w każdym kierunku do  15 stopni o średnicy 3.5mm lub zwykłych śrub blokowanych o średnicy 3.5mm a także 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W głowie płyty w dwóch rzędach otwory zbudowane z czterech kolumn gwintowanych z możliwością zastosowania śrub blokowanych zmienno-kątowo z odchyleniem od osi w każdym kierunku do 15 stopni o średnicy 3.5mm, lub zwykłych śrub blokowanych o średnicy 3.5 a także śruby korowe o średnicy 3.5mm.  Średnica rdzenia dla śrub:  blokowanych 3.5mm wynosi 2.9mm;  korowych 3.5mm wynosi  2.4mm. Instrumentarium wyposażone w: wiertła z końcówką typu AO; wkłady śrubokrętów zakończone końcówką typu AO do szybko złączki wiertarskiej typu AO lub dynamometru 0.8/1.5/3.5 Nm ; dynamometr 0.8/1.5/3.5Nm  z możliwością dołączania do szybko złączki wiertarskiej typu AO lub zewnętrznego uchwytu na końcówki AO .  System płyt współpracuje ze śrubami perforowanymi do augmentacji 3.5mm. Implanty stalowe wykonane z materiału  dopuszczonego dla rezonansu magnetycznego. Instrumentarium podstawowe z możliwością rozszerzenia - zestaw do operacji minimalnie inwazyjnych z ramionami celowniczymi radio-przeziernymi do blokowania przezskórnego. 
Różne rodzaje płyt:
Płyty z małym i dużym wygięciem w długości  od 87mm do 147mm  przy ilości od 4 do 8 otworów.</t>
  </si>
  <si>
    <t>system płyt  do bliższej nasady k. piszczelowej blokowane zmienno-kątowo stal długie</t>
  </si>
  <si>
    <t>Płytki  do bliższego końca kości piszczelowej boczne  blokowane zmienno-kątowo. Płytka anatomiczna o kształcie zmniejszającym kontakt z kością , blokująco-kompresyjna. Na trzonie płyty znajdują się otwory zbudowane z czterech kolumn gwintowanych z możliwością zastosowania śrub blokowanych zmienno-kątowo z odchyleniem od osi w każdym kierunku do  15 stopni o średnicy 3.5mm lub zwykłych śrub blokowanych o średnicy 3.5mm a także 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W głowie płyty w dwóch rzędach otwory zbudowane z czterech kolumn gwintowanych z możliwością zastosowania śrub blokowanych zmienno-kątowo z odchyleniem od osi w każdym kierunku do 15 stopni o średnicy 3.5mm, lub zwykłych śrub blokowanych o średnicy 3.5 a także śruby korowe o średnicy 3.5mm.  Średnica rdzenia dla śrub:  blokowanych 3.5mm wynosi 2.9mm;  korowych 3.5mm wynosi  2.4mm. Instrumentarium wyposażone w: wiertła z końcówką typu AO; wkłady śrubokrętów zakończone końcówką typu AO do szybko złączki wiertarskiej typu AO lub dynamometru 0.8/1.5/3.5 Nm ; dynamometr 0.8/1.5/3.5Nm  z możliwością dołączania do szybko złączki wiertarskiej typu AO lub zewnętrznego uchwytu na końcówki AO .  System płyt współpracuje ze śrubami perforowanymi do augmentacji 3.5mm. Implanty stalowe wykonane z materiału  dopuszczonego dla rezonansu magnetycznego. Instrumentarium podstawowe z możliwością rozszerzenia - zestaw do operacji minimalnie inwazyjnych z ramionami celowniczymi radio-przeziernymi do blokowania przezskórnego. 
Różne rodzaje płyt:
Płyty z małym i dużym wygięciem w długości  od 177mm do 237mm  przy ilości od 10 do 14 otworów.</t>
  </si>
  <si>
    <t>system płyt lcp boczna i tylnoboczna do dalszego końca k.strzałkowej stal</t>
  </si>
  <si>
    <t xml:space="preserve">Płytki  do dalszej nasady kości strzałkowe tylnoboczne i  boczne. 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2.4/2.7mm pod różnymi kątami – w różnych kierunkach.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Implanty stalowe wykonane z materiału  dopuszczonego dla rezonansu magnetycznego.
Różne rodzaje płyt :
płyty boczne w długości   od 73mm do 125 mm , od 3 do 7 otworów w płycie ; 
płyty tynoboczne w długości   od 77mm do 129 mm , od 3 do 7 otworów w płycie . </t>
  </si>
  <si>
    <t>system płyt do  dalszego końca k. piszczelowej blokowane zmienno-kątowo stal</t>
  </si>
  <si>
    <t xml:space="preserve">Płytki do dalszego końca kości piszczelowej . Płytka anatomiczna o kształcie zmniejszającym kontakt z kością , blokująco-kompresyjna. Na trzonie płyty znajdują się otwory zbudowane z czterech kolumn gwintowanych z możliwością zastosowania śrub blokowanych zmienno-kątowo o średnicy 3.5mm z odchyleniem od osi w każdym kierunku do 15 stopni oraz zwykłych śrub blokowanych o średnicy 3.5mm. Otwory są dwufunkcyjne, blokująco-kompresyjne z możliwością zastosowania pojedynczej śruby blokującej o średnicy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.W głowie płyty znajdują  się: otwory gwintowane prowadzące śruby blokowane o średnicy 2.7mm pod różnymi kątami – w różnych kierunkach. Otwory zbudowane z czterech kolumn gwintowanych z możliwością  zastosowania śrub blokowanych zmienno-kątowo z odchyleniem od osi w każdym kierunku 15 stopni oraz zwykłych śrub blokowanych 2.7mm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o średnicy 3.5mm. Implanty stalowe wykonane z materiału  dopuszczonego dla rezonansu magnetycznego.
Różne rodzaje płyt:
Płyty przyśrodkowe w wersji bez ramienia w długości  od 112mm do 142mm przy ilości od  4 do 6 otworów .
</t>
  </si>
  <si>
    <t>Płytki do dalszego końca kości piszczelowej . Płytka anatomiczna o kształcie zmniejszającym kontakt z kością , blokująco-kompresyjna. Na trzonie płyty znajdują się otwory zbudowane z czterech kolumn gwintowanych z możliwością zastosowania śrub blokowanych zmienno-kątowo o średnicy 3.5mm z odchyleniem od osi w każdym kierunku do 15 stopni oraz zwykłych śrub blokowanych o średnicy 3.5mm. Otwory są dwufunkcyjne, blokująco-kompresyjne z możliwością zastosowania pojedynczej śruby blokującej o średnicy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.W głowie płyty znajdują  się: otwory gwintowane prowadzące śruby blokowane o średnicy 2.7mm pod różnymi kątami – w różnych kierunkach. Otwory zbudowane z czterech kolumn gwintowanych z możliwością  zastosowania śrub blokowanych zmienno-kątowo z odchyleniem od osi w każdym kierunku 15 stopni oraz zwykłych śrub blokowanych 2.7mm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o średnicy 3.5mm. Implanty stalowe wykonane z materiału  dopuszczonego dla rezonansu magnetycznego.
Różne rodzaje płyt:
Płyty przyśrodkowe w wersji bez ramienia w długości  od 172mm do 232mm przy ilości od  8 do 12 otworów .</t>
  </si>
  <si>
    <t xml:space="preserve">Płytki do dalszego końca kości piszczelowej . Płytka anatomiczna o kształcie zmniejszającym kontakt z kością , blokująco-kompresyjna. Na trzonie płyty znajdują się otwory zbudowane z czterech kolumn gwintowanych z możliwością zastosowania śrub blokowanych zmienno-kątowo o średnicy 3.5mm z odchyleniem od osi w każdym kierunku do 15 stopni oraz zwykłych śrub blokowanych o średnicy 3.5mm. Otwory są dwufunkcyjne, blokująco-kompresyjne z możliwością zastosowania pojedynczej śruby blokującej o średnicy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.W głowie płyty znajdują  się: otwory gwintowane prowadzące śruby blokowane o średnicy 2.7mm pod różnymi kątami – w różnych kierunkach. Otwory zbudowane z czterech kolumn gwintowanych z możliwością  zastosowania śrub blokowanych zmienno-kątowo z odchyleniem od osi w każdym kierunku 15 stopni oraz zwykłych śrub blokowanych 2.7mm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o średnicy 3.5mm. Implanty stalowe wykonane z materiału  dopuszczonego dla rezonansu magnetycznego.
Różne rodzaje płyt:
Płyty przednio-boczne w długości  od 82mm do 112mm przy ilości od   4 do 6 otworów,  
</t>
  </si>
  <si>
    <t xml:space="preserve">Płytki do dalszego końca kości piszczelowej . Płytka anatomiczna o kształcie zmniejszającym kontakt z kością , blokująco-kompresyjna. Na trzonie płyty znajdują się otwory zbudowane z czterech kolumn gwintowanych z możliwością zastosowania śrub blokowanych zmienno-kątowo o średnicy 3.5mm z odchyleniem od osi w każdym kierunku do 15 stopni oraz zwykłych śrub blokowanych o średnicy 3.5mm. Otwory są dwufunkcyjne, blokująco-kompresyjne z możliwością zastosowania pojedynczej śruby blokującej o średnicy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.W głowie płyty znajdują  się: otwory gwintowane prowadzące śruby blokowane o średnicy 2.7mm pod różnymi kątami – w różnych kierunkach. Otwory zbudowane z czterech kolumn gwintowanych z możliwością  zastosowania śrub blokowanych zmienno-kątowo z odchyleniem od osi w każdym kierunku 15 stopni oraz zwykłych śrub blokowanych 2.7mm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o średnicy 3.5mm. Implanty stalowe wykonane z materiału  dopuszczonego dla rezonansu magnetycznego.
Różne rodzaje płyt:
Płyty przednio-boczne w długości  od 142mm do 202mm przy ilości od   8 do 12 otworów,  
</t>
  </si>
  <si>
    <t>Płytki do dalszego końca kości piszczelowej . Płytka anatomiczna o kształcie zmniejszającym kontakt z kością , blokująco-kompresyjna. Na trzonie płyty znajdują się otwory zbudowane z czterech kolumn gwintowanych z możliwością zastosowania śrub blokowanych zmienno-kątowo o średnicy 3.5mm z odchyleniem od osi w każdym kierunku do 15 stopni oraz zwykłych śrub blokowanych o średnicy 3.5mm. Otwory są dwufunkcyjne, blokująco-kompresyjne z możliwością zastosowania pojedynczej śruby blokującej o średnicy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.W głowie płyty znajdują  się: otwory gwintowane prowadzące śruby blokowane o średnicy 2.7mm pod różnymi kątami – w różnych kierunkach. Otwory zbudowane z czterech kolumn gwintowanych z możliwością  zastosowania śrub blokowanych zmienno-kątowo z odchyleniem od osi w każdym kierunku 15 stopni oraz zwykłych śrub blokowanych 2.7mm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o średnicy 3.5mm. Implanty stalowe wykonane z materiału  dopuszczonego dla rezonansu magnetycznego.
Różne rodzaje płyt:
Płyty tylnie  typu L i T w długości  od  72mm do 90mm przy ilości od  4 do 6 otworów,</t>
  </si>
  <si>
    <t>system płyt  do  dalszego końca k. strzałkowej  blokowane zmienno-kątowo stal</t>
  </si>
  <si>
    <t>Płytki do dalszego końca kości strzałkowej. Płytka anatomiczna o kształcie zmniejszającym kontakt z kością , blokująco-kompresyjna. Na trzonie płyty znajdują się otwory zbudowane z czterech kolumn gwintowanych z możliwością zastosowania śrub blokowanych zmienno-kątowo  o średnicy 2.7mm z odchyleniem od osi w każdym kierunku do 15 stopni oraz zwykłych śrub blokowanych o średnicy 2.7mm. Otwory są dwufunkcyjne, blokująco-kompresyjne z możliwością zastosowania pojedynczej śruby blokującej 2.7mm lub korowej/gąbczastej o średnicy 2.7mm.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.W głowie płyty znajdują  się: otwory gwintowane prowadzące śruby blokowane o średnicy 2.7mm pod różnymi kątami – w różnych kierunkach. Otwory zbudowane z czterech kolumn gwintowanych z możliwością  zastosowania śrub blokowanych zmienno-kątowo z odchyleniem od osi w każdym kierunku 15 stopni o średnicy 2.7mm oraz zwykłych śrub blokowanych 2.7mm.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 o średnicy 3.5mm. Implanty stalowe wykonane z materiału  dopuszczonego dla rezonansu magnetycznego.
Różne rodzaje płyt: 
Płyty boczne do kości strzałkowej w długości  od 79mm do 235mm w ilości od 3 do 15 otworów.</t>
  </si>
  <si>
    <t>system płyt lcp do  dalszego końca k.piszczelowej stal</t>
  </si>
  <si>
    <t>Płyta do dalszej nasady kości piszczelowej. Płytka anatomiczna o kształcie zmniejszającym kontakt z kością , blokująco-kompresyjna. Na trzonie płyty znajdują się otwory dwufunkcyjne, blokująco-kompresyjne z możliwością zastosowania pojedynczej śruby blokującej o średnicy 3.5mm lub korowej/gąbczastej o średnicy 3.5/4.0mm.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3.5mm pod różnymi kątami – w różnych kierunkach.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o średnicy 3.5mm. Implanty stalowe wykonane z materiału  dopuszczonego dla rezonansu magnetycznego.
Różne rodzaje plyt:
płyta anatomiczna do dalszej nasady kości piszczelowej od strony  przyśrodkowej o  długości   od 109mm do 239mm przy ilości od 4 do 14 otworów w płycie . Płyty prawe i lewe.</t>
  </si>
  <si>
    <t>Płyta  do dalszej nasady kości piszczelowej od strony przedniobocznej. Płytka anatomiczna o kształcie zmniejszającym kontakt z kością , blokująco-kompresyjna. Na trzonie płyty znajdują się otwory dwufunkcyjne, blokująco-kompresyjne z możliwością zastosowania pojedynczej śruby blokującej o średnicy 3.5mm lub korowej/gąbczastej o średnicy 3.5/4.0mm.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3.5mm pod różnymi kątami – w różnych kierunkach.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o średnicy 3.5mm. Implanty stalowe wykonane z materiału  dopuszczonego dla rezonansu magnetycznego.
Różne rodzaje płyt:
Płyty przednioboczne o  długości   od 80mm do 184mm, od 5 do 13 otworów w trzonie i 6 otworów w głowie płytki. Płyty prawe i lewe.</t>
  </si>
  <si>
    <t>system płyt lcp do k. sześciennej,  łódkowatej , skokowej stal</t>
  </si>
  <si>
    <t xml:space="preserve">System płytowy do złamań kości sześciennej , łódkowatej i skokowej.
Płytka typu blokowane  blokująco - kompresyjna do złamań i rekonstrukcji w obrębie stopy . Płyty wyposażone w otwory stożkowo nagwintowane z możliwością zastosowania śrub blokujących o średnicy 2.4mm. Śruby blokujące ze stożkowym gwintem na główce wkręcane za pomocą śrubokręta dynamometrycznego 0.8NM. Śruby blokowane w płycie samogwintujące z gniazdami gwiazdkowymi.  Instrumentarium wyposażone w: wiertła z końcówką typu AO; wkłady śrubokrętów zakończone końcówką typu AO do szybko złączki wiertarskiej typu AO lub dynamometru 0.8NM ; dynamometr 0.8NM  z możliwością dołączania do szybko złączki wiertarskiej typu AO lub zewnętrznego uchwytu na końcówki AO. Implanty stalowe wykonane z materiału  dopuszczonego dla rezonansu magnetycznego.
Różne rodzaje płyt:
Płyta do kości łódkowatej posiada 11 otworów 
Płyta do kości sześciennej posiada 11 otworów , w wersji prawej i lewej.  
Płyta do kości skokowej posiada 6 otworów. </t>
  </si>
  <si>
    <t>system płyt lcp do stopy dwuotworowa stal</t>
  </si>
  <si>
    <t>Płytka prosta dwuotworowa - typu blokowane  blokująco - kompresyjna do złamań i rekonstrukcji w obrębie kości stopy . Płyty wyposażone w otwory stożkowo nagwintowane z możliwością zastosowania śrub blokujących o średnicy 2.4mm. Śruby blokujące ze stożkowym gwintem na główce wkręcane za pomocą śrubokręta dynamometrycznego 0.8NM. Śruby blokowane w płycie samogwintujące z gniazdami gwiazdkowymi.  Instrumentarium wyposażone w: wiertła z końcówką typu AO; wkłady śrubokrętów zakończone końcówką typu AO do szybko złączki wiertarskiej typu AO lub dynamometru 0.8NM ; dynamometr 0.8NM  z możliwością dołączania do szybko złączki wiertarskiej typu AO lub zewnętrznego uchwytu na końcówki AO. Implanty stalowe wykonane z materiału  dopuszczonego dla rezonansu magnetycznego.
Różne rodzaje płyt:
płyty  proste dwuotworowe pod  śruby 2.4/2.7mm. Płyta w rozmiarze 17x6x1.6mm.</t>
  </si>
  <si>
    <t>system płyt lcp do stopy typu X  stal</t>
  </si>
  <si>
    <t xml:space="preserve">System płytowy do  kości śródstopia i stępu .
Płytka o kształcie X typu blokowane  blokująco - kompresyjna do złamań i rekonstrukcji w obrębie kości śródstopia i stępu . Płyty wyposażone w otwory stożkowo nagwintowane z możliwością zastosowania śrub blokujących o średnicy 2.4mm. Śruby blokujące ze stożkowym gwintem na główce wkręcane za pomocą śrubokręta dynamometrycznego 0.8NM. Śruby blokowane w płycie samogwintujące z gniazdami gwiazdkowymi.  Instrumentarium wyposażone w: wiertła z końcówką typu AO; wkłady śrubokrętów zakończone końcówką typu AO do szybko złączki wiertarskiej typu AO lub dynamometru 0.8NM ; dynamometr 0.8NM  z możliwością dołączania do szybko złączki wiertarskiej typu AO lub zewnętrznego uchwytu na końcówki AO. Implanty stalowe wykonane z materiału  dopuszczonego dla rezonansu magnetycznego.
Różne rodzaje płyt:
Płyty X pod śruby 2.4/2.7mm  w 3 rozmiarach: XS-16mm x 8mm, S-18mm x 12mm , M-24mm x 14mm </t>
  </si>
  <si>
    <t>system płyt lcp do stopy typu X  stal duża</t>
  </si>
  <si>
    <t>System płytowy do  kości śródstopia i stępu .
Płytka o kształcie X typu blokowane  blokująco - kompresyjna do złamań i rekonstrukcji w obrębie kości śródstopia i stępu . Płyty wyposażone w otwory stożkowo nagwintowane z możliwością zastosowania śrub blokujących o średnicy 2.4mm. Śruby blokujące ze stożkowym gwintem na główce wkręcane za pomocą śrubokręta dynamometrycznego 0.8NM. Śruby blokowane w płycie samogwintujące z gniazdami gwiazdkowymi.  Instrumentarium wyposażone w: wiertła z końcówką typu AO; wkłady śrubokrętów zakończone końcówką typu AO do szybko złączki wiertarskiej typu AO lub dynamometru 0.8NM ; dynamometr 0.8NM  z możliwością dołączania do szybko złączki wiertarskiej typu AO lub zewnętrznego uchwytu na końcówki AO. Implanty stalowe wykonane z materiału  dopuszczonego dla rezonansu magnetycznego.
Różne rodzaje płyt:
Płyty X pod śruby 2.4/2.7mm  rozmiar L-30mm x 14mm.</t>
  </si>
  <si>
    <t xml:space="preserve">system płyt  do stopy typu X  blokowanych zmienno-kątowo  stal </t>
  </si>
  <si>
    <t xml:space="preserve">Płytka o kształcie X blokowana  zmienno-kątowo do złamań i rekonstrukcji w obrębie kości stopy. Płyty wyposażone w otwory zbudowane z czterech kolumn gwintowanych z min. czterema zwojami gwintu z możliwością  zastosowania śrub  o średnicy 2.4/2.7mm  blokowanych zmienno-kątowo z odchyleniem od osi w każdym kierunku do  15 stopni. W części trzonowej płyty otwory gwintowane lub dwubiegunowe z możliwością  użycia śrub korowych i blokowanych zmienno-kątowo . Otwory w płycie współpracują także ze śrubami blokowanymi  o średnicy 2.4/2.7mm . Śruby blokujące  wkręcane za pomocą śrubokręta dynamometrycznego 0.8/1.2NM. W części środkowej płyta wyposażona w dwa specjalne otwory w tym jeden podłużny przeznaczone do kompresji z wykorzystaniem kompresyjnych drutów Kirschnera oraz szczypiec kompresyjnych.  Śruby blokowane w płycie samogwintujące z gniazdami gwiazdkowymi. Instrumentarium wyposażone w specjalne narzędzia do kompresji z drutami kompresyjnymi, mini rozwieracz kostny do utrzymywania i rozwierania klina oraz narzędzia do kształtowania płyty. Implanty stalowe wykonane z materiału  dopuszczonego dla rezonansu magnetycznego.
Różne rodzaje płyt:
Płyty X –  w rozmiarze 23.5x15mm, 27x18mm, 32x20mm i 36x0mm.
</t>
  </si>
  <si>
    <t>system płyt  do stopy typu T z klinem  blokowanych zmienno-kątowo stal</t>
  </si>
  <si>
    <t xml:space="preserve">Płytka o kształcie T z klinem  blokowana  zmienno-kątowo do złamań i rekonstrukcji w obrębie kości stopy. Płyty wyposażone w otwory zbudowane z czterech kolumn gwintowanych z min. czterema zwojami gwintu z możliwością  zastosowania śrub  o średnicy 2.4/2.7mm  blokowanych zmienno-kątowo z odchyleniem od osi w każdym kierunku do  15 stopni. W części trzonowej płyty otwory gwintowane lub dwubiegunowe z możliwością  użycia śrub korowych i blokowanych zmienno-kątowo . Otwory w płycie współpracują także ze śrubami blokowanymi  2.4/2.7mm . Śruby blokujące  wkręcane za pomocą śrubokręta dynamometrycznego 0.8/1.2NM. W części środkowej płyta wyposażona w dwa specjalne otwory w tym jeden podłużny przeznaczone do kompresji z wykorzystaniem kompresyjnych drutów Kirschnera oraz szczypiec kompresyjnych. Śruby blokowane w płycie samogwintujące z gniazdami gwiazdkowymi. Instrumentarium wyposażone w specjalne narzędzia do kompresji z drutami kompresyjnymi, mini rozwieracz kostny do utrzymywania i rozwierania klina oraz narzędzia do kształtowania płyty. Implanty stalowe wykonane z materiału  dopuszczonego dla rezonansu magnetycznego.
Różne rodzaje płyt:
Płyta T posiada 4 otwory ,płyta o długości   42mm, z elementem klinowym podtrzymującym nastawienie kości o szerokości od 0mm do 7mm
</t>
  </si>
  <si>
    <t>system płyt  do stopy MTP blokowanych zmienno-kątowo stal</t>
  </si>
  <si>
    <t xml:space="preserve">Płytka blokowana  zmienno-kątowo blokująco - kompresyjna do złamań i rekonstrukcji w obrębie kości stopy. Płyty wyposażone w otwory zbudowane z czterech kolumn gwintowanych z min. czterema zwojami gwintu z możliwością  zastosowania śrub  o średnicy 2.4/2.7mm blokowanych zmienno-kątowo z odchyleniem od osi w każdym kierunku do  15 stopni. W części trzonowej płyty otwory gwintowane lub dwubiegunowe z możliwością  użycia śrub korowych i blokowanych zmienno-kątowo . Otwory w płycie współpracują także ze śrubami blokowanymi  o średnicy 2.4/2.7mm . Śruby blokujące  wkręcane za pomocą śrubokręta dynamometrycznego 0.8/1.2NM. W części środkowej płyta wyposażona w dwa specjalne otwory w tym jeden podłużny przeznaczone do kompresji z wykorzystaniem kompresyjnych drutów Kirschnera oraz szczypiec kompresyjnych. Śruby blokowane w płycie samogwintujące z gniazdami gwiazdkowymi. Instrumentarium wyposażone w specjalne narzędzia do kompresji z drutami kompresyjnymi, mini rozwieracz kostny do utrzymywania i rozwierania klina oraz narzędzia do kształtowania płyty. Implanty stalowe wykonane z materiału  dopuszczonego dla rezonansu magnetycznego.
Różne rodzaje płyt:
W części środkowej płyta wyposażona w dwa specjalne otwory w tym jeden podłużny przeznaczony do kompresji z wykorzystaniem kompresyjnych drutów Kirschnera oraz szczypiec kompresyjnych. Instrumentarium wyposażone w specjalne narzędzia do kompresji z drutami kompresyjnymi oraz rozwiertaki kuliste wklęsłe i wypukłe do przygotowania przed fuzją powierzchni stawowych. 
Płyty anatomiczne MTP – płyty w rozmiarze małym, średnim (zgięcie grzbietowe 0, 5 i 10 stopni) oraz dużym 
( zgięcie grzbietowe 5 stopni), o długości   : 42mm, 52mm i 57mm
Płyty anatomiczne MTP – płyty w wersji rewizyjnej (zgięcie grzbietowe 0 stopni), długości  53mm
</t>
  </si>
  <si>
    <t>system płyt  do stopy TMT blokowanych zmienno-kątowo  stal</t>
  </si>
  <si>
    <t>Płytka blokowana  zmienno-kątowo blokująco - kompresyjna  do złamań i rekonstrukcji w obrębie kości stopy. Płyty wyposażone w otwory zbudowane z czterech kolumn gwintowanych z min. czterema zwojami gwintu z możliwością  zastosowania śrub  o średnicy 2.4/2.7mm blokowanych zmienno-kątowo z odchyleniem od osi w każdym kierunku do  15 stopni. W części trzonowej płyty otwory gwintowane lub dwubiegunowe z możliwością  użycia śrub korowych i blokowanych zmienno-kątowo . Otwory w płycie współpracują także ze śrubami blokowanymi  o średnicy 2.4/2.7mm . Śruby blokujące  wkręcane za pomocą śrubokręta dynamometrycznego 0.8/1.2NM. W części środkowej płyta wyposażona w dwa specjalne otwory w tym jeden podłużny przeznaczone do kompresji z wykorzystaniem kompresyjnych drutów Kirschnera oraz szczypiec kompresyjnych. Śruby blokowane w płycie samogwintujące z gniazdami gwiazdkowymi. Instrumentarium wyposażone w specjalne narzędzia do kompresji z drutami kompresyjnymi, mini rozwieracz kostny do utrzymywania i rozwierania klina oraz narzędzia do kształtowania płyty. Implanty stalowe wykonane z materiału  dopuszczonego dla rezonansu magnetycznego.
Różne rodzaje płyt:
W części środkowej płyta wyposażona w dwa specjalne otwory w tym jeden podłużny przeznaczony do kompresji z wykorzystaniem kompresyjnych drutów Kirschnera oraz szczypiec kompresyjnych. Instrumentarium wyposażone w specjalne narzędzia do kompresji z drutami kompresyjnymi oraz rozwiertaki kuliste wklęsłe i wypukłe do przygotowania przed fuzją powierzchni stawowych. 
Płyty anatomiczne TMT – płyty w rozmiarze krótkim i  długim, oraz typu T o długości  39mm,43mm i 48mm.</t>
  </si>
  <si>
    <t>system płyt  do stopy blokowanych zmienno-kątowo stal</t>
  </si>
  <si>
    <t xml:space="preserve">Płytka o kształcie  koniczyny , płyty proste i typu L, T -  blokowana  zmienno-kątowo do złamań i rekonstrukcji w obrębie kości stopy. Płyty wyposażone w trzonie w otwory dwufunkcyjne, blokująco-kompresyjne z możliwością zastosowania pojedynczej śruby blokującej o średnicy 2.7mm lub korowej o średnicy 2.7mm. Otwory blokowane zbudowane z czterech kolumn gwintowanych z min. czterema zwojami gwintu z możliwością  zastosowania śrub  o średnicy 2.4/2.7mm  blokowanych zmienno-kątowo z odchyleniem od osi w każdym kierunku do  15 stopni.  Otwory w płycie współpracują także ze śrubami blokowanymi  2.4/2.7mm . Śruby blokujące  wkręcane za pomocą śrubokręta dynamometrycznego 0.8/1.2NM. W części środkowej płyta wyposażona w dwa specjalne otwory w tym jeden podłużny przeznaczone do kompresji z wykorzystaniem kompresyjnych drutów Kirschnera oraz szczypiec kompresyjnych. Instrumentarium wyposażone w specjalne narzędzia do kompresji z drutami kompresyjnymi, mini rozwieracz kostny do utrzymywania i rozwierania klina oraz narzędzia do kształtowania płyty. Implanty stalowe wykonane z materiału  dopuszczonego dla rezonansu magnetycznego.
Różne rodzaje płyt:
Płyta prosta posiada 2 i 4 otwory –płyta o długości   27mm i 40mm
Płyta L posiada 2 i 4 otwory – płyta o długości   37mm, 44mm i 62mm
Płyta T posiada 2 , 4, 7 otwory –płyta o długości   38mm, 45mm, 64 i 92mm
</t>
  </si>
  <si>
    <t>system płyt do k. piętowej blokowane zmienno-kątowo stal</t>
  </si>
  <si>
    <t xml:space="preserve">Płytka do złamań w obrębie kości piętowej blokowana  zmienno-kątowo. Płyty wyposażone w otwory zbudowane z czterech kolumn gwintowanych z min. czterema zwojami gwintu z możliwością  zastosowania śrub  o średnicy 2.4/2.7mm  blokowanych zmienno-kątowo z odchyleniem od osi w każdym kierunku do  15 stopni. W części trzonowej płyty otwory gwintowane lub dwubiegunowe z możliwością  użycia śrub korowych i blokowanych zmienno-kątowo . Otwory w płycie współpracują także ze śrubami blokowanymi  2.4/2.7mm . Śruby blokujące  wkręcane za pomocą śrubokręta dynamometrycznego 0.8/1.2NM.  wprowadzanych w osi otworów w głowie płyty. Śruby blokowane w płycie samogwintujące z gniazdami gwiazdkowymi. Instrumentarium wyposażone w specjalne narzędzia do kompresji z drutami kompresyjnymi, mini rozwieracz kostny do utrzymywania i rozwierania klina oraz narzędzia do kształtowania płyty. Implanty stalowe wykonane z materiału  dopuszczonego dla rezonansu magnetycznego.
Różne rodzaje płyt:
Płyty do kości piętowej w 3 rozmiarach :58mm, 64mm i 70 mm w wersji z wysięgnikiem lub bez wysięgnika. </t>
  </si>
  <si>
    <t>system płyt lcp do k. piętowej stal</t>
  </si>
  <si>
    <t>Płytka rekonstrukcyjna o kształcie zmniejszającym kontakt z kością, blokująco-kompresyjna do kości piętowej. Płyta wyposażona w otworu dwufunkcyjne pod śruby blokowane i korowe  o średnicy 3,5mm 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stalowe. Wykonane z materiału  dopuszczonego warunkowo dla rezonansu magnetycznego. Ramiona płyty umożliwiające ich ukształtowanie do anatomii, możliwe również skrócenie/przycięcie. Dwa pojedyncze ramiona bez otworów umożliwiające wstępną stabilizację płyty. Śuby blokowane w płycie o średnicy 3,5mm, samogwintujące  z gniazdami sześciokątnymi i gwiazdkowymi wkręcane przy pomocy śrubokręta dynamometrycznego 1,5Nm.  Płyty prawe i lewe. o długości od 64 mmdo 81mm porzy 15 otworach w płycie .</t>
  </si>
  <si>
    <t>system płyt do k. łódkowatej i k. sześciennej  blokowane zmienno-kątowo stal</t>
  </si>
  <si>
    <t xml:space="preserve">Płytki do kości łódkowatej i sześciennej blokowana zmienno-kątowo.  Płyty wyposażone w otwory zbudowane z czterech kolumn gwintowanych z min. czterema zwojami gwintu z możliwością  zastosowania śrub  o średnicy 2.4/2.7mm  blokowanych zmienno-kątowo z odchyleniem od osi w każdym kierunku do  15 stopni. W części trzonowej płyty otwory gwintowane lub dwubiegunowe z możliwością  użycia śrub korowych i blokowanych zmienno-kątowo . Otwory w płycie współpracują także ze śrubami blokowanymi  2.4/2.7mm . Śruby blokujące  wkręcane za pomocą śrubokręta dynamometrycznego 0.8/1.2NM.  wprowadzanych w osi otworów w głowie płyty. Śruby blokowane w płycie samogwintujące z gniazdami gwiazdkowymi. Instrumentarium wyposażone w specjalne narzędzia do kompresji z drutami kompresyjnymi, mini rozwieracz kostny do utrzymywania i rozwierania klina oraz narzędzia do kształtowania płyty. Implanty stalowe wykonane z materiału  dopuszczonego dla rezonansu magnetycznego.
Różne rodzaje płyt:
Płyty do kości łódkowatej posiadają 11 otworów 
płyty do kości sześciennej posiadają 11 otworów w wersji prawa / lewa 
</t>
  </si>
  <si>
    <t>system śrub hcs - typu Herbert 1.5 stal</t>
  </si>
  <si>
    <t>Śruby kompresyjne HCS 1.5 z gwintowaną główką, samotnące, samogwintujące. Gwint na główce śruby dostosowany do kości korowej (podwójny zwój gwintu), gwint na końcówce śruby dostosowany do kości gąbczastej  (duża gęstość gwintu), średnica główki z gwintem 2.2mm, średnica rdzenia 1.2mm, średnica gwintu na końcu śruby 1.5mm, jednakowy skok gwintu na główce i końcu śruby, konstrukcja śruby umożliwiająca wykonanie kompresji a następnie niezależne wkręcenie główki śruby do kości korowej, śruby z niepełnym gwintem w długości  od 8mm do 20mm, gniazdo śruby gwiazdkowe (typu gwiazdkowe). Instrumentarium wyposażone m. in. w rękojeść  do tulei kompresyjnej  oraz trzonu wkrętaka oznaczonego kolorami a także drutu czyszczącego o średnicy 1.1mm i 1.6 mm i szczotki czyszczącej o średnicy 1.25mm i 1.75mm.</t>
  </si>
  <si>
    <t>system śrub hcs - typu Herbert 2.4/3.0 stal</t>
  </si>
  <si>
    <t>Śruby kompresyjne HCS 2.4, HCS 3.0 kaniulowane z gwintowaną główką, samotnące, samogwintujące. Gwint na główce śruby dostosowany do kości korowej (podwójny zwój gwintu), gwint na końcówce śruby dostosowany do kości gąbczastej (duża głębokość gwintu), średnica główki z gwintem 3.5mm, średnica rdzenia 2.0mm, średnica gwintu na końcu śruby 2.4/3.0mm, jednakowy skok gwintu na główce i końcu śruby (1.25mm), konstrukcja śruby umożliwiająca wykonanie kompresji a następnie niezależne wkręcenie główki śruby do kości korowej, dostępne śruby z długim i krótkim gwintem w długości  od 10mm do 40mm, gniazdo śruby gwiazdkowe (typu gwiazdkowe), średnica drutu Kirschnera – prowadzącego 1.1mm. Instrumentarium wyposażone m. in. w rękojeść  do tulei kompresyjnej  oraz trzonu wkrętaka oznaczonego kolorami a także drutu czyszczącego o średnicy 1.1mm i 1.6mm i szczotki czyszczącej o średnicy 1.25mm i 1.75mm.</t>
  </si>
  <si>
    <t>system śrub hcs - typu Herbert 4.5 stal</t>
  </si>
  <si>
    <t>Śruby kompresyjne HCS 4.5 kaniulowane z gwintowaną główką, samotnące, samogwintujące. Gwint na główce śruby dostosowany do kości korowej (podwójny zwój gwintu), gwint na końcówce śruby dostosowany do kości gąbczastej (duża głębokość gwintu), średnica główki z gwintem 5,0mm, średnica rdzenia 3.0mm, średnica gwintu na końcu śruby 4.5mm, jednakowy skok gwintu na główce i końcu śruby, konstrukcja śruby umożliwiająca wykonanie kompresji a następnie niezależne wkręcenie główki śruby do kości korowej, dostępne śruby z długim i krótkim gwintem w długości  od 20mm do 80mm, gniazdo śruby gwiazdkowe (typu gwiazdkowe), średnica drutu Kirschnera – prowadzącego 1.6mm. Instrumentarium wyposażone m. in. w rękojeść  do tulei kompresyjnej  oraz trzonu wkrętaka oznaczonego kolorami a także drutu czyszczącego o średnicy 1.1mm i 1.6mm i szczotki czyszczącej o średnicy 1.25mm i 1.75mm.</t>
  </si>
  <si>
    <t>system śrub hcs - typu Herbert 6.5 stal</t>
  </si>
  <si>
    <t>Śruby kompresyjne HCS 6.5 kaniulowane z gwintowaną główka, samotnące, samogwintujące. Gwint na główce śruby dostosowany do kości korowej (podwójny zwój gwintu), gwint na końcówce śruby dostosowany do kości gąbczastej (duża głębokość gwintu), średnica główki z gwintem 7.5mm, średnica rdzenia 4.8mm, średnica gwintu na końcu śruby 6.5mm, jednakowy skok gwintu na główce i końcu śruby, konstrukcja śruby umożliwiająca wykonanie kompresji a następnie niezależne wkręcenie główki śruby do kości korowej, dostępne śruby z długim i krótkim gwintem w długości  od 30mm do 120mm, gniazdo śruby sześciokątne 4.0mm, średnica drutu Kirschnera – prowadzącego 2,8mm. Instrumentarium wyposażone m. in. w rękojeść  do tulei kompresyjnej  oraz trzonu wkrętaka oznaczonego kolorami a także drutu czyszczącego o średnicy 1.1mm i 1.6mm i szczotki czyszczącej o średnicy 1.25mm i 1.75mm.</t>
  </si>
  <si>
    <t>system śrub kaniulowanych 2.4 stal</t>
  </si>
  <si>
    <t xml:space="preserve">Śruby kaniulowane o średnicy gwintu 2.4mm. Śruby samogwintujące i samotnące.  Kaniulacja śrub powinna  umożliwiać wprowadzenie drutu  Kirschnera o średnicy 0.8mm dla śruby o średnicy 2.4mm. Śruby zaopatrzone we wsteczne nacięcia na gwincie ułatwiające usunięcie śruby. Głowa śruby o zmniejszonym profilu - spłaszczona zapewniająca dobre oparcie na kości. Gniazda śrub -  gwiazdkowe  (śruba o średnicy 2.4mm). Implanty stalowe wykonane z materiału  dopuszczonego dla rezonansu magnetycznego.
Dostępne różne  długości   i rodzaje śrub: 
o średnicy 2.4mm z krótkim gwintem -  w długości    od 17mm do 30mm przy długości   gwintu od 5mm do 6mm ; 
o średnicy 2.4mm z długim gwintem - w długości    od 10mm do 30mm przy długości   gwintu od 4mm do 14mm ;
</t>
  </si>
  <si>
    <t>system śrub kaniulowanych 3.0 stal</t>
  </si>
  <si>
    <t xml:space="preserve">Śruby kaniulowane o średnicy gwintu 3.0mm. Śruby samogwintujące i samotnące.  Kaniulacja śrub powinna  umożliwiać wprowadzenie drutu  Kirschnera o średnicy 1.1mm dla śruby o średnicy 3.0mm. Śruby zaopatrzone we wsteczne nacięcia na gwincie ułatwiające usunięcie śruby. Głowa śruby o zmniejszonym profilu - spłaszczona zapewniająca dobre oparcie na kości. Gniazda śrub krzyżowe (śruby o średnicy  3.0mm) . Średnica trzonu dla śruby 3.0mm  wynosi 2mm. Implanty stalowe wykonane z materiału  dopuszczonego dla rezonansu magnetycznego.
Dostępne różne  długości   i rodzaje śrub: 
o średnicy 3.0mm z krótkim, gwintem  - w długości    od 8mm do 50mm przy długości   gwintu od 4mm do 10mm 
o średnicy 3.0mm z długim gwintem - w długości    od 14mm do 50mm przy długości   gwintu od 6mm do 22mm. </t>
  </si>
  <si>
    <t>system śrub kaniulowanych 3.5 stal</t>
  </si>
  <si>
    <t xml:space="preserve">Śruby kaniulowane o średnicy gwintu 3.5mm. Śruby samogwintujące i samotnące. Kaniulacja śrub powinna umożliwiać wprowadzenie drutu Kirschnera o średnicy 1.25mm. Śruby powinny być zaopatrzone we wsteczne nacięcia na gwincie ułatwiające usunięcie śruby. Głowa śruby o zmniejszonym profilu - spłaszczona zapewniająca dobre oparcie na kości. Gniazda śrub sześciokątne - 2.5mm.  Średnica trzonu śruby 3.5mm wynosi 2.4mm. Implanty stalowe wykonane z materiału  dopuszczonego dla rezonansu magnetycznego.
o średnicy 3.5 mm z krótkim gwintem -  w długości    od 10mm do 50mm przy długości   gwintu od 5mm do 16mm ; 
o średnicy 3.5 mm z pełnym gwintem - w długości    od 10mm do 50mm; 
</t>
  </si>
  <si>
    <t>system śrub kaniulowanych 4.0 stal</t>
  </si>
  <si>
    <t xml:space="preserve">Śruby kaniulowane o średnicy gwintu 4.0mm. Śruby samogwintujące i samotnące. Kaniulacja śrub powinna umożliwiać wprowadzenie drutu Kirschnera o średnicy 1.25mm. Śruby powinny być zaopatrzone we wsteczne nacięcia na gwincie ułatwiające usunięcie śruby. Głowa śruby o zmniejszonym profilu - spłaszczona zapewniająca dobre oparcie na kości. Gniazda śrub sześciokątne - 2.5mm.  Średnica trzonu śruby 4.0mm wynosi  2.6mm.  Implanty stalowe wykonane z materiału  dopuszczonego dla rezonansu magnetycznego.
o średnicy 4.0 mm z krótkim, gwintem  - w długości    od 10mm do 72mm przy długości   gwintu od 5mm do 24mm 
o średnicy 4.0 mm z długim gwintem - w długości    od 16mm do 72mm przy długości   gwintu od 8mm do 36mm. </t>
  </si>
  <si>
    <t>system śrub kaniulowanych 4.5 stal</t>
  </si>
  <si>
    <t xml:space="preserve">Śruby kaniulowane o średnicy gwintu 4.5mm. Śruby samogwintujące i samotnące. Kaniulacja śrub powinna umożliwiać wprowadzenie drutu Kirschnera o średnicy 1.6mm. Śruby powinny być zaopatrzone we wsteczne nacięcia na gwincie ułatwiające usunięcie śruby. Głowa śruby o zmniejszonym profilu - spłaszczona zapewniająca dobre oparcie na kości. Gniazda śrub sześciokątne - 3.5mm. Średnica trzonu śruby 4.5mm wynosi 3.1mm.  Implanty stalowe wykonane z materiału  dopuszczonego dla rezonansu magnetycznego.
Dostępne różne  długości   i rodzaje śrub: 
o średnicy 4.5mm z krótkim gwintem -  w długości    od 20mm do 80mm przy długości   gwintu od 7mm do 26mm ; 
o średnicy 4.5mm z pełnym gwintem - w długości    od 20mm do 80mm; </t>
  </si>
  <si>
    <t>system śrub kaniulowanych 6.5 stal</t>
  </si>
  <si>
    <t xml:space="preserve">Śruby kaniulowane o średnicy gwintu 6.5mm. Śruby samogwintujące i samotnące. Kaniulacja śrub powinna umożliwiać wprowadzenie drutu Kirschnera o średnicy 2.8mm. Śruby powinny być zaopatrzone we wsteczne nacięcia na gwincie ułatwiające usunięcie śruby. Głowa śruby o zmniejszonym profilu - spłaszczona zapewniająca dobre oparcie na kości. Gniazda śrub sześciokątne - 4.0mm.  Średnica trzonu śruby 6.5mm wynosi 4.8mm.  Implanty stalowe wykonane z materiału  dopuszczonego dla rezonansu magnetycznego.
Dostępne różne  długości   i rodzaje śrub: 
o średnicy 6.5 mm z krótkim gwintem -  w długości    od 30mm do 150mm  
o średnicy 6.5 mm z długim gwintem -  w długości    od 45mm do 150mm  
o średnicy 6.5 mm z pełnym gwintem - w długości    od 20mm do 130mm; </t>
  </si>
  <si>
    <t>system śrub kaniulowanych 7.3 stal</t>
  </si>
  <si>
    <t xml:space="preserve">Śruby kaniulowane o średnicy gwintu 7.3mm. Śruby samogwintujące i samotnące. Kaniulacja śrub powinna umożliwiać wprowadzenie drutu Kirschnera o średnicy 2.8mm. Śruby powinny być zaopatrzone we wsteczne nacięcia na gwincie ułatwiające usunięcie śruby. Głowa śruby o zmniejszonym profilu - spłaszczona zapewniająca dobre oparcie na kości. Gniazda śrub sześciokątne - 4.0mm.  Średnica trzonu śruby 7.3mm wynosi 4.8mm.  Implanty stalowe wykonane z materiału  dopuszczonego dla rezonansu magnetycznego.
Dostępne różne  długości   i rodzaje śrub: 
o średnicy 7.3 mm z krótkim gwintem -  w długości    od 30mm do 150mm  
o średnicy 7.3 mm z długim gwintem -  w długości    od 45mm do 150mm  
o średnicy 7.3 mm z pełnym gwintem - w długości    od 20mm do 130mm; </t>
  </si>
  <si>
    <t>system śrub kaniulowanych - podkładki stal</t>
  </si>
  <si>
    <t>Podkładki do śrub kaniulowanych, stal</t>
  </si>
  <si>
    <t>System kabli ortopedycznych z zaciskami - Cable System stal</t>
  </si>
  <si>
    <t>System kabli ortopedycznych z zaciskami w wersji stal. Dostępna średnica kabli: 1.7mm Kable  zbudowane z wiązek (8x7)+(1x19) przewodów zapewniające  wysoką elastyczność i kontrolę.  System kompatybilny ze wszystkimi systemami płytkowymi Synthes.  Wszystkie kable wyposażone w pojedynczy zacisk. Instrumentarium wyposażone w narzędzia do przewlekania, napinania oraz obcinania kabli a także w wielorazowe zaciski tymczasowe umożliwiające prawidłowe ustawienie zespolenia oraz naprężenie zespołu kabli. Możliwość  mocowania do płytek poprzez dedykowane piny z  oczkiem okrągłym lub szerokim wkręcany w nagwintowany otwór w płycie.</t>
  </si>
  <si>
    <t>System kabli ortopedycznych z zaciskami - Cable System - pin stal</t>
  </si>
  <si>
    <t xml:space="preserve">Pin wkręcany do systemu w wersji stal </t>
  </si>
  <si>
    <t>śruby  do zespoleń płytkowych stal 7.3</t>
  </si>
  <si>
    <t xml:space="preserve">Śruba blokująca kaniulowana  średnica 7.3mm,samotnąca,o długości od 20mm do 145mm , gniazdo śrubokręta sześciokątne 4.0mm, stal </t>
  </si>
  <si>
    <t>Śruba konikalna kaniulowana średnica 7.3mm,samotnąca, o długości od 50mm do 95mm, pełny gwint, gniazdo sześciokątne 4.0mm, stal</t>
  </si>
  <si>
    <t xml:space="preserve">Śruba konikalna kaniulowana średnica 7.3mm,samotnąca,  o długości od 50mm do 145mm, niepełny gwint, gniazdo sześciokątne 4.0mm, stal </t>
  </si>
  <si>
    <t xml:space="preserve">śruby  do zespoleń płytkowych stal 5.0  </t>
  </si>
  <si>
    <t xml:space="preserve">Śruba blokująca kaniulowana średnica 5.0mm,samotnąca, o długości od 25mm do 140mm, gniazdo śrubokręta sześciokątne 4.0mm, stal </t>
  </si>
  <si>
    <t xml:space="preserve">Śruba blokująca kaniulowana średnica 5.0mm,samotnąca, o długości od 145mm, gniazdo śrubokręta sześciokątne 4.0mm, stal </t>
  </si>
  <si>
    <t xml:space="preserve">Śruba konikalna kaniulowana  średnica 5.0mm,samotnąca, o długości od 40mm do 90mm,  gniazdo śrubokręta sześciokątne 4.0mm, stal </t>
  </si>
  <si>
    <t>śruby  do zespoleń płytkowych stal 4.5/5.0</t>
  </si>
  <si>
    <t>Śruba blokująca  średnica 5.0mm,samogwintująca, o długości od 14mm do 90mm, gniazdo śrubokręta sześciokątne 3.5mm, stal</t>
  </si>
  <si>
    <t xml:space="preserve">Śruby okołoprotezowe 5.0mm blokowane, o długości od 8mm do 18mm, gniazdo hexagonalne,stal </t>
  </si>
  <si>
    <t>śruby  do zespoleń płytkowych stal 5.0 va</t>
  </si>
  <si>
    <t xml:space="preserve">Śruba blokująca  zmienno-kątowo średnica 5.0mm,samogwintujaca, o długości od 14mm do 100mm, gniazdo śrubokręta gwiazdkowe, stal </t>
  </si>
  <si>
    <t xml:space="preserve">Śruba blokująca  zmienno-kątowo kaniulowana średnica 5.0mm,samogwintująca okołoprotezowa, o długości od 8mm do 20 mm, gniazdo śrubokręta gwiazdkowe, stal </t>
  </si>
  <si>
    <t xml:space="preserve">Śruba blokująca zmienno-kątowo kaniulowana  średnica 5.0mm,samotnąca, o długości od 20mm do 100mm, gniazdo śrubokręta gwiazdkowe, stal </t>
  </si>
  <si>
    <t xml:space="preserve">Śruba korowa 4.5mm - samogwintująca, o długości od 14mm do 64mm,  gniazdo śrubokręta sześciokątne 3.5mm, stal </t>
  </si>
  <si>
    <t xml:space="preserve">Śruba korowa 4.5mm - samogwintująca, o długości od 66mm do 95mm,  gniazdo śrubokręta sześciokątne 3.5mm, stal </t>
  </si>
  <si>
    <t xml:space="preserve">Śruba korowa 4.5mm - samogwintująca, o długości od 100mm do 140mm,  gniazdo śrubokręta sześciokątne 3.5mm, stal </t>
  </si>
  <si>
    <t>śruby  do zespoleń płytkowych stal 3.5</t>
  </si>
  <si>
    <t>Śruby blokowane   3.5mm o długości   od 10mm do 95mm, samogwintujące, gniazdo śrubokręta  gwiazdkowe , stal</t>
  </si>
  <si>
    <t>Śruby blokowane   3.5mm o długości   od 10mm do 95mm, samogwintujące, stal</t>
  </si>
  <si>
    <t>śruby  do zespoleń płytkowych stal 3.5 va</t>
  </si>
  <si>
    <t>Śruby blokowane zmienno-kątowe 3.5mm  o  długości   od 10mm do 95mm, zmienno-kątowe samogwintujące, stal</t>
  </si>
  <si>
    <t xml:space="preserve">Śruby 3.5mm korowe o długości   od 10mm do 95mm, samogwintujące, gniazdo śrubokręta gwiazdkowe, stal </t>
  </si>
  <si>
    <t xml:space="preserve">Śruby 3.5mm korowe o długości   od 100mm do 150mm, samogwintujące, gniazdo śrubokręta gwiazdkowe, stal </t>
  </si>
  <si>
    <t>Śruby 3.5mm korowe o długości   od 10mm do 85mm, samogwintujące, stal</t>
  </si>
  <si>
    <t>Śruby 3.5mm korowe o długości   od 90mm do 110mm, samogwintujące, stal</t>
  </si>
  <si>
    <t>Śruby 3.5mm korowe do miednicy o długości   od 30mm do 150mm, samogwintujące, stal</t>
  </si>
  <si>
    <t>śruby  do zespoleń płytkowych stal 2.7</t>
  </si>
  <si>
    <t>Śruby blokowane  2.7mm o długości   od 6mm do 60mm, samogwintujące, stal</t>
  </si>
  <si>
    <t xml:space="preserve">Śruby blokowane zmienno-kątowe 2.7mm o długości   od 10mm do 60mm, samogwintujące stal </t>
  </si>
  <si>
    <t>Śruby 2.7mm korowe o długości   od 6mm do 60mm, samogwintujące, stal , hex</t>
  </si>
  <si>
    <t>Śruby 2.7mm korowe o długości   od 6mm do 60mm, samogwintujące, stal , stardrive</t>
  </si>
  <si>
    <t xml:space="preserve">śruby  do zespoleń płytkowych stal 2.7 </t>
  </si>
  <si>
    <t>Śruby 2.7mm korowe niskoprofilowe o długości   od 10mm do 70mm, samogwintujące, stal</t>
  </si>
  <si>
    <t>śruby  do zespoleń płytkowych stal 2.4</t>
  </si>
  <si>
    <t xml:space="preserve">Śruby blokowane  2.4mm o długości  od 6mm do 30 mm, samogwintujące stal </t>
  </si>
  <si>
    <t>Śruby blokowane zmienno-kątowe 2,4mm o długości   od 8mm do 60mm, samogwintujące</t>
  </si>
  <si>
    <t>Śruby blokowane zmienno-kątowe 2,4mm o długości   6mm , 7mm, 9mm, samogwintujące</t>
  </si>
  <si>
    <t>Śruby 2,4mm korowe o długości   od 6mm do 40mm, samogwintujące, stal</t>
  </si>
  <si>
    <t>Śruby 2,4mm korowe o długości    7, 9, 11, 13 mm , samogwintujące, stal</t>
  </si>
  <si>
    <t>system śrub hcs - typu Herbert 1.5 tytan</t>
  </si>
  <si>
    <t>system śrub hcs - typu Herbert 2.4/3.0 tytan</t>
  </si>
  <si>
    <t>system śrub hcs - typu Herbert 4.5 tytan</t>
  </si>
  <si>
    <t>system śrub hcs - typu Herbert 6.5 tytan</t>
  </si>
  <si>
    <t>system śrub kaniulowanych 2.4 tytan</t>
  </si>
  <si>
    <t xml:space="preserve">Śruby kaniulowane o średnicy gwintu 2.4mm. Śruby samogwintujące i samotnące.  Kaniulacja śrub powinna  umożliwiać wprowadzenie drutu  Kirschnera o średnicy 0.8mm dla śruby o średnicy 2.4mm. Śruby zaopatrzone we wsteczne nacięcia na gwincie ułatwiające usunięcie śruby. Głowa śruby o zmniejszonym profilu - spłaszczona zapewniająca dobre oparcie na kości. Gniazda śrub -  gwiazdkowe  (śruba o średnicy 2.4mm). Implanty tytanowe wykonane z materiału  dopuszczonego dla rezonansu magnetycznego.
Dostępne różne  długości   i rodzaje śrub: 
o średnicy 2.4mm z krótkim gwintem -  w długości    od 17mm do 30mm przy długości   gwintu od 5mm do 6mm ; 
o średnicy 2.4mm z długim gwintem - w długości    od 10mm do 30mm przy długości   gwintu od 4mm do 14mm ;
</t>
  </si>
  <si>
    <t>system śrub kaniulowanych 3.0 tytan</t>
  </si>
  <si>
    <t xml:space="preserve">Śruby kaniulowane o średnicy gwintu 3.0mm. Śruby samogwintujące i samotnące.  Kaniulacja śrub powinna  umożliwiać wprowadzenie drutu  Kirschnera o średnicy 1.1mm dla śruby o średnicy 3.0mm. Śruby zaopatrzone we wsteczne nacięcia na gwincie ułatwiające usunięcie śruby. Głowa śruby o zmniejszonym profilu - spłaszczona zapewniająca dobre oparcie na kości. Gniazda śrub krzyżowe (śruby o średnicy  3.0mm) . Średnica trzonu dla śruby 3.0mm  wynosi 2mm. Implanty tytanowe wykonane z materiału  dopuszczonego dla rezonansu magnetycznego.
Dostępne różne  długości   i rodzaje śrub: 
o średnicy 3.0mm z krótkim, gwintem  - w długości    od 8mm do 50mm przy długości   gwintu od 4mm do 10mm 
o średnicy 3.0mm z długim gwintem - w długości    od 14mm do 50mm przy długości   gwintu od 6mm do 22mm. </t>
  </si>
  <si>
    <t>system śrub kaniulowanych 3.5 tytan</t>
  </si>
  <si>
    <t xml:space="preserve">Śruby kaniulowane o średnicy gwintu 3.5mm. Śruby samogwintujące i samotnące. Kaniulacja śrub powinna umożliwiać wprowadzenie drutu Kirschnera o średnicy 1.25mm. Śruby powinny być zaopatrzone we wsteczne nacięcia na gwincie ułatwiające usunięcie śruby. Głowa śruby o zmniejszonym profilu - spłaszczona zapewniająca dobre oparcie na kości. Gniazda śrub sześciokątne - 2.5mm.  Średnica trzonu śruby 3.5mm wynosi 2.4mm. Implanty tytanowe wykonane z materiału  dopuszczonego dla rezonansu magnetycznego.
o średnicy 3.5 mm z krótkim gwintem -  w długości    od 10mm do 50mm przy długości   gwintu od 5mm do 16mm ; 
o średnicy 3.5 mm z pełnym gwintem - w długości    od 10mm do 50mm; 
</t>
  </si>
  <si>
    <t>system śrub kaniulowanych 4.0 tytan</t>
  </si>
  <si>
    <t xml:space="preserve">Śruby kaniulowane o średnicy gwintu 4.0mm. Śruby samogwintujące i samotnące. Kaniulacja śrub powinna umożliwiać wprowadzenie drutu Kirschnera o średnicy 1.25mm. Śruby powinny być zaopatrzone we wsteczne nacięcia na gwincie ułatwiające usunięcie śruby. Głowa śruby o zmniejszonym profilu - spłaszczona zapewniająca dobre oparcie na kości. Gniazda śrub sześciokątne - 2.5mm.  Średnica trzonu śruby 4.0mm wynosi  2.6mm.  Implanty tytanowe wykonane z materiału  dopuszczonego dla rezonansu magnetycznego.
o średnicy 4.0 mm z krótkim, gwintem  - w długości    od 10mm do 72mm przy długości   gwintu od 5mm do 24mm 
o średnicy 4.0 mm z długim gwintem - w długości    od 16mm do 72mm przy długości   gwintu od 8mm do 36mm. </t>
  </si>
  <si>
    <t>system śrub kaniulowanych 4.5 tytan</t>
  </si>
  <si>
    <t xml:space="preserve">Śruby kaniulowane o średnicy gwintu 4.5mm. Śruby samogwintujące i samotnące. Kaniulacja śrub powinna umożliwiać wprowadzenie drutu Kirschnera o średnicy 1.6mm. Śruby powinny być zaopatrzone we wsteczne nacięcia na gwincie ułatwiające usunięcie śruby. Głowa śruby o zmniejszonym profilu - spłaszczona zapewniająca dobre oparcie na kości. Gniazda śrub sześciokątne - 3.5mm. Średnica trzonu śruby 4.5mm wynosi 3.1mm.  Implanty tytanowe wykonane z materiału  dopuszczonego dla rezonansu magnetycznego.
Dostępne różne  długości   i rodzaje śrub: 
o średnicy 4.5mm z krótkim gwintem -  w długości    od 20mm do 80mm przy długości   gwintu od 7mm do 26mm ; 
o średnicy 4.5mm z pełnym gwintem - w długości    od 20mm do 80mm; </t>
  </si>
  <si>
    <t>system śrub kaniulowanych 6.5 tytan</t>
  </si>
  <si>
    <t xml:space="preserve">Śruby kaniulowane o średnicy gwintu 6.5mm. Śruby samogwintujące i samotnące. Kaniulacja śrub powinna umożliwiać wprowadzenie drutu Kirschnera o średnicy 2.8mm. Śruby powinny być zaopatrzone we wsteczne nacięcia na gwincie ułatwiające usunięcie śruby. Głowa śruby o zmniejszonym profilu - spłaszczona zapewniająca dobre oparcie na kości. Gniazda śrub sześciokątne - 4.0mm.  Średnica trzonu śruby 6.5mm wynosi 4.8mm.  Implanty tytanowe wykonane z materiału  dopuszczonego dla rezonansu magnetycznego.
Dostępne różne  długości   i rodzaje śrub: 
o średnicy 6.5 mm z krótkim gwintem -  w długości    od 30mm do 150mm  
o średnicy 6.5 mm z długim gwintem -  w długości    od 45mm do 150mm  
o średnicy 6.5 mm z pełnym gwintem - w długości    od 20mm do 130mm; </t>
  </si>
  <si>
    <t>system śrub kaniulowanych 7.3 tytan</t>
  </si>
  <si>
    <t xml:space="preserve">Śruby kaniulowane o średnicy gwintu 7.3mm. Śruby samogwintujące i samotnące. Kaniulacja śrub powinna umożliwiać wprowadzenie drutu Kirschnera o średnicy 2.8mm. Śruby powinny być zaopatrzone we wsteczne nacięcia na gwincie ułatwiające usunięcie śruby. Głowa śruby o zmniejszonym profilu - spłaszczona zapewniająca dobre oparcie na kości. Gniazda śrub sześciokątne - 4.0mm.  Średnica trzonu śruby 7.3mm wynosi 4.8mm.  Implanty tytanowe wykonane z materiału  dopuszczonego dla rezonansu magnetycznego.
Dostępne różne  długości   i rodzaje śrub: 
o średnicy 7.3 mm z krótkim gwintem -  w długości    od 30mm do 150mm  
o średnicy 7.3 mm z długim gwintem -  w długości    od 45mm do 150mm  
o średnicy 7.3 mm z pełnym gwintem - w długości    od 20mm do 130mm; </t>
  </si>
  <si>
    <t>system śrub kaniulowanych - podkładki tytan</t>
  </si>
  <si>
    <t>Podkładki do śrub kaniulowanych, tytan</t>
  </si>
  <si>
    <t>śruby  do zespoleń płytkowych tytan 4.5/5.0</t>
  </si>
  <si>
    <t>Śruba blokująca  średnica 5.0mm,samogwintująca, o długości od 14mm do 90mm, gniazdo śrubokręta sześciokątne 3.5mm, tytan</t>
  </si>
  <si>
    <t>Śruby okołoprotezowe 5.0mm blokowane, o długości od 8mm do 18mm, gniazdo hexagonalne,tytan</t>
  </si>
  <si>
    <t>Śruby okołoprotezowe 5.0mm blokowane, o długości od 14mm do 18mm, gniazdo stardrive,tytan</t>
  </si>
  <si>
    <t>Śruba korowa 4.5mm - samogwintująca,  długości od 14mm do 70mm, gniazdo śrubokręta sześciokątne 3.5mm, tytan</t>
  </si>
  <si>
    <t>Śruba korowa 4.5mm - samogwintująca,  długości od 72mm do 95mm, gniazdo śrubokręta sześciokątne 3.5mm, tytan</t>
  </si>
  <si>
    <t>tytanowe gwoździe elastyczne</t>
  </si>
  <si>
    <t>System tytanowych gwoździ elastycznych , do stabilizacji złamań trzonowych oraz przy nasadowych wszystkich kości długich kończyn u dzieci oraz złamań kości kończyn górnych u dorosłych, technika wprowadzania umożliwiająca bezpieczne zaopatrywanie złamań u dzieci (bez przechodzenia przez chrząstkę wzrostową); Spłaszczony koniec gwoździa wygięty pod różnym kątem w zależności od średnicy gwoździa, ułatwiający wprowadzanie, zapobiegający perforacji ściany kości, oraz zapewniający lepsze trzymanie implantu; implanty wykonane z tytanu, z możliwością wykorzystania rezonansu magnetycznego; wszystkie implanty oznaczone kolorystycznie, widoczne oznaczenie laserowe – dla strony wprowadzenia; możliwość blokowania za pomocą zaślepki samotnącej, samogwintującej, z gniazdem na gwóźdź x i gładką zewnętrzną osłoną tkanek miękkich, zaślepka wkręcana przy pomocy śrubokręta nasadowego, dwie średnice zaślepki – mała dla gwoździ o średnicy od 1.5mm do 2.5mm i duża dla gwoździ o średnicy od 3mm do 4mm;  zakres dostępnych rozmiarów gwoździ: średnica: 1.5mm o długości  300mm; 2.0mm; 2.5mm; 3.0mm; 3.5mm i 4.0mm o długości   440mm.;  instrumentarium musi być wyposażone w: - przecinak blokowy tnący zapewniający płaską linię cięcia z otworami w bloku tnącym dopasowanymi do danej średnicy gwoździa, instrumentarium wyposażone w narzędzie do nastawiania złamań regulowane z głównym ramieniem o długości  33,6 cm ; dwa różne wbijaki o długości   17cm do zaślepek zakończone: cięciem płaskim i ukośnym w zależności potrzeby użycia, wkład  śrubokręta  nasadowego do zaślepek o długości   10cm zakończony cięciem płaskim w dwóch wersjach dla gwoździ  1.5-2.5mm i 3- 4mm; wbijak do gwoździ zakończony krótkim i dłuższym ramieniem, kompatybilny z :- dodatkowym narzędziem do dokręcenia wbijaka oraz kompatybilny z prowadnicą  o długości   22.5 cm do młotka; kleszcze ekstrakcyjne o długości   24 cm zakończone dwoma ramieniami gdzie jedno powinno być ząbkowane a drugie wyprofilowane do trzymania gwoździa.</t>
  </si>
  <si>
    <t xml:space="preserve">tytanowe gwoździe elastyczne - zaślepka </t>
  </si>
  <si>
    <t xml:space="preserve"> zaślepka wkręcana przy pomocy śrubokręta nasadowego, dwie średnice – mała dla gwoździ od 1.5mm do 2.0mm i duża dla gwoździ od 3.0mm do 4.0mm</t>
  </si>
  <si>
    <t>Gwóźdź śródszpikowy ramienny, blokowany, tytanowy. Gwóźdź kaniulowany z ugięciem lateralnym w części bliższej. Możliwość implantacji retrograde i antegrade. Możliwość wielopłaszczyznowego blokowania dystalnego. Możliwość zastosowania śruby spiralnej przy blokowaniu proksymalnym. Instrumentarium z możliwością śródoperacyjnej kompresji odłamów. Gwóźdź w rozmiarze - 150mm. Średnica gwoździa: 7.0mm, 9.0mm, 11.0mm.</t>
  </si>
  <si>
    <t>Gwóźdź śródszpikowy ramienny, blokowany, tytanowy. Gwóźdź kaniulowany z ugięciem lateralnym w części bliższej. Możliwość implantacji retrograde i antegrade. Możliwość wielopłaszczyznowego blokowania dystalnego. Możliwość zastosowania śruby spiralnej przy blokowaniu proksymalnym. Instrumentarium z możliwością śródoperacyjnej kompresji odłamów. Gwóźdź w rozmiarze - od 190mm do 320mm z przeskokiem, co 10mm. Średnica gwoździa: 7.0mm, 9.0mm, 11.0mm.</t>
  </si>
  <si>
    <t>śruba blokująca samogwintująca, z gniazdem gwiazdkowym, średnica 4.0mm w długości  : od 18mm do 80mm z przeskokiem, co 2mm.</t>
  </si>
  <si>
    <t>śruba spiralna w długości  od 34mm do 54mm z przeskokiem, co 2mm.</t>
  </si>
  <si>
    <t>zaślepki kaniulowane o przedłużeniu: 0mm, 5mm, 10mm, 15mm.</t>
  </si>
  <si>
    <t>gwóźdź śródszpikowy ramienny, blokowany, tytanowy, kaniulowany prosty z wielopłaszczyznowym blokowaniem</t>
  </si>
  <si>
    <t xml:space="preserve">Gwóźdź śródszpikowy ramienny, tytanowy, kaniulowany prosty w wersji  krótkiej i długiej. Istnieje możliwość wielopłaszczyznowego blokowania w części bliższej  i dalszej  gwoździa. Specjalnie zaprojektowane śruby do blokowania w części bliższej charakteryzują się: zaokrągloną końcówką a także gwintem  samotnącym w głowie  śruby ułatwiającym wkręcenie  w kość. Głowę śruby wyposażono także  w cztery otwory  do mocowania szwów i   również specjalny otwór do dodatkowej śruby blokowanej o średnicy 3.5mm,  wkręcanej w celu uzyskania  lepszej stabilizacji złamania głowy kości ramiennej. W części bliższej gwoździa znajdują się otwory do blokowania wypełnione tuleją polietylenową w celu uzyskania pełnej stabilności zespolenia. Otwory  rozłożone są także w czterech różnych  płaszczyznach.  Instrumentarium wyposażono w celownik  z  możliwością śródoperacyjnego  blokowania w części bliższej i dalszej gwoździ krótkich. Gwóźdź występuje w wersji do prawej i lewej ręki. Zaślepka  z gniazdem gwiazdkowym w długości  od 0mm do 15mm. Śruby blokujące w części bliższej o średnicy 4.5mm w kolorze złotym o długości   od 20mm do 60mm ze skokiem co 2mm. Śruby blokujące do dalszej części gwoździa w kolorze niebieskim o średnicy 4.0mm.  
Gwóźdź dostępny w wersji:
gwóźdź krótki - 160 mm w średnicy 8.0mm , 9.5mm  i 11.0mm , w wersji prawej i lewej ; 
Gwoździe i zaślepki zapakowane sterylnie. </t>
  </si>
  <si>
    <t xml:space="preserve">Gwóźdź śródszpikowy ramienny, tytanowy, kaniulowany prosty w wersji  krótkiej i długiej. Istnieje możliwość wielopłaszczyznowego blokowania w części bliższej  i dalszej  gwoździa. Specjalnie zaprojektowane śruby do blokowania w części bliższej charakteryzują się: zaokrągloną końcówką a także gwintem  samotnącym w głowie  śruby ułatwiającym wkręcenie  w kość. Głowę śruby wyposażono także  w cztery otwory  do mocowania szwów i   również specjalny otwór do dodatkowej śruby blokowanej o średnicy 3.5mm,  wkręcanej w celu uzyskania  lepszej stabilizacji złamania głowy kości ramiennej. W części bliższej gwoździa znajdują się otwory do blokowania wypełnione tuleją polietylenową w celu uzyskania pełnej stabilności zespolenia. Otwory  rozłożone są także w czterech różnych  płaszczyznach.  Instrumentarium wyposażono w celownik  z  możliwością śródoperacyjnego  blokowania w części bliższej i dalszej gwoździ krótkich. Gwóźdź występuje w wersji do prawej i lewej ręki. Zaślepka  z gniazdem gwiazdkowym w długości  od 0mm do 15mm. Śruby blokujące w części bliższej o średnicy 4.5mm w kolorze złotym o długości   od 20mm do 60mm ze skokiem co 2mm. Śruby blokujące do dalszej części gwoździa w kolorze niebieskim o średnicy 4.0mm.  
Gwóźdź dostępny w wersji:
gwóźdź długi - o długości   od 180mm do 315mm w średnich 7.0mm i 8.5mm  
Gwoździe i zaślepki zapakowane sterylnie. </t>
  </si>
  <si>
    <t>Śruby blokujące w części bliższej o średnicy 4.5mm o długości   od 20mm do 60mm ze skokiem co 2mm.</t>
  </si>
  <si>
    <t>Śruby blokowane   3.5mm o długości   od 10mm do 95mm, samogwintujące, gniazdo śrubokręta gwiazdkowe , tytan</t>
  </si>
  <si>
    <t>Zaślepka gwoździa  o długości   od 0mm do 15mm</t>
  </si>
  <si>
    <t xml:space="preserve">gwóźdź piszczelowy </t>
  </si>
  <si>
    <t>Gwóźdź tytanowy podudziowy: 
-gwóźdź umożliwiający zaopatrzenie złamań w obrębie zarówno dalszej jak i bliższej nasady piszczeli (m.in. wg klasyfikacji AO: 41-A2/A3, 43-A1/A2/A3, 41-C1/C2, 43-C1/C2). Możliwość wielopłaszczyznowego blokowania proksymalnego i dystalnego. Możliwość kompresji odłamów.
Gwóźdź w rozmiarach od 255mm do 465mm ze skokiem, co 15mm. Średnica gwoździ: 
- gwoździe kaniulowane: 8.0mm, 9.0mm, 10.0mm, 11.0mm, 12.0mm, 13.0mm</t>
  </si>
  <si>
    <t>Gwóźdź tytanowy podudziowy proximal bend: 
-gwóźdź umożliwiający zaopatrzenie złamań w obrębie zarówno dalszej jak i bliższej nasady piszczeli (m.in. wg klasyfikacji AO: 41-A2/A3, 43-A1/A2/A3, 41-C1/C2, 43-C1/C2). Możliwość wielopłaszczyznowego blokowania proksymalnego i dystalnego. Możliwość kompresji odłamów.
Gwóźdź w rozmiarach od 255mm do 420mm ze skokiem, co 15mm. Średnica gwoździ: 
- gwoździe kaniulowane: 8.0mm, 9.0mm, 10.0mm, 11.0mm, 12.0mm, 13.0mm</t>
  </si>
  <si>
    <t>Śruby ryglujące samogwintujące, tytanowe, z gniazdem gwiazdkowym – w rozmiarach:
korowe 4.0mm w długości   od 18mm do 80mm z przeskokiem, co 2mm. (do blokowania gwoździ o średnicy  8.0mm i 9.0 mm)</t>
  </si>
  <si>
    <t>Śruby ryglujące samogwintujące, tytanowe, z gniazdem gwiazdkowym – w rozmiarach:
korowe 5.0mm w długości   od 26mm do 80mm z przeskokiem, co 2mm i od 85mm  do 100mm z przeskokiem, co 5mm. (do blokowania gwoździ o średnicy od  10.0mm do 13.0 mm)</t>
  </si>
  <si>
    <t>Śruby ryglujące samogwintujące, tytanowe, z gniazdem gwiazdkowym – w rozmiarach:
korowo/gąbczaste o średnicy 5.0mm w długości   od 30mm do 90mm z przeskokiem, co 5 mm. (do blokowania w obrębie nasady bliższej)</t>
  </si>
  <si>
    <t>Zaślepki kaniulowane o przedłużeniu: 0 mm, 5 mm, 10 mm, 15mm oraz zaślepka 0 mm do blokowania śruby ryglującej gąbczastej gwoździa podudziowego.</t>
  </si>
  <si>
    <t>gwóźdź udowy boczny</t>
  </si>
  <si>
    <t>Gwóźdź udowy, blokowany kaniulowany, tytanowy. Proksymalne ugięcie umożliwiające założenie z dostępu bocznego w stosunku do krętarza większego. Promień ugięcia gwoździa w projekcji A/P – 1.5 m. Gwóźdź z możliwością blokowania proksymalnego 120 stopni antegrade. Możliwość wielopłaszczyznowego blokowania dystalnego. Możliwość blokowania proksymalnego z użyciem dwóch śrub doszyjkowych, umożliwiających leczenie złamań podkrętarzowych. Gwoździe do prawej i lewej nogi. Gwóźdź w rozmiarach od 300mm do 480 mm ze skokiem, co 20mm. Średnica gwoździ: od 9mm do 16mm, ze skokiem, co 1mm.</t>
  </si>
  <si>
    <t xml:space="preserve">Gwoździe udowe boczne średnica od  9mm do 16mm STERYLNE </t>
  </si>
  <si>
    <t>Śruby ryglujące samogwintujące, tytanowe, z gniazdem gwiazdkowym – w rozmiarach:
korowe o średnicy 5.0mm w długości   od 26mm do 80mm z przeskokiem, co 2mm i od 85mm do 100mm z przeskokiem, co 5mm. (do blokowania gwoździ o średnicy od  9.0mm do 13.0mm)</t>
  </si>
  <si>
    <t>Śruby ryglujące samogwintujące, tytanowe, z gniazdem gwiazdkowym – w rozmiarach:
korowe 6,0mm w długości   od 26mm do 60mm z przeskokiem, co 2mm i od 60mm do 100mm z przeskokiem, co 4-5mm. (do blokowania gwoździ od o średnicy od 14.0mm do 16.0 mm)</t>
  </si>
  <si>
    <t>Zaślepki kaniulowane o przedłużeniu: 0 mm, 5 mm, 10 mm, 15mm 20 mm.</t>
  </si>
  <si>
    <t xml:space="preserve">Śruba doszyjkowa o średnicy 6.5mm w długości   od 60mm do 130 mm </t>
  </si>
  <si>
    <t xml:space="preserve">gwóźdź udowy boczny rekonstrukcyjny  dla młodocianych </t>
  </si>
  <si>
    <t xml:space="preserve">Gwóźdź udowy, blokowany, kaniulowany, tytanowy, anatomiczny o kształcie dopasowanym do anatomii kości u młodocianych (w fazie wzrostu).Proksymalne wygięcie pod kątem 12 stopni umożliwiające założenie z dostępu bocznego w stosunku do szczytu krętarza większego. Gwóźdź z możliwością blokowania proksymalnego 130 ̊antegrade. Możliwość blokowania proksymalnego z użyciem dwóch śrub doszyjkowych pod kątem 120 stopni z antewersją, o średnicy 5.0mm i długości  od 50mm do 125mm. Zaślepka kaniulowana w długości  od 0mm do 15mm.Śruby blokujące o średnicy . 4.0mm z gniazdem gwiazdkowym, kodowanie kolorami– kolor śruby ryglującej odpowiada kolorowi gwoździa oraz oznaczeniu kolorystycznemu tulei i wiertła. Średnice gwoździ : 8.2mm, 9mm i 10 mm , w długości  od 240mm do 400mm. </t>
  </si>
  <si>
    <t>Zaślepki kaniulowane o przedłużeniu: 0 mm, 5 mm, 10 mm, 15mm.</t>
  </si>
  <si>
    <t>Śruba doszyjkowa średnica 5.0mm w długości od  50mm do 125 mm</t>
  </si>
  <si>
    <t xml:space="preserve">Gwóźdź udowo/odkolanowy </t>
  </si>
  <si>
    <t>Gwóźdź udowy, blokowany, kaniulowany, tytanowy. Z możliwością implantowania antegrade i retrograde przy użyciu tego samego implantu. Możliwość blokowania z użyciem śruby spiralnej. Możliwość  wielopłaszczyznowego blokowania  dystalnego. Zarówno w części proksymalnej jak i dystalnej podłużne otwory umożliwiające dynamizację. Śruby blokujące z gniazdem gwiazdkowym, kodowanie kolorami - kolor śruby ryglującej odpowiada kolorowi gwoździa oraz oznaczeniu kolorystycznemu tulei i wiertła. Gwóźdź uniwersalny – do prawej i lewej nogi. Zaślepki kaniulowane w długości  od 0mm do 20mm.Średnice gwoździa od 9mm do 15mm, w długości  od 160mm do 280mm ( co 20 mm) - gwoździe krótkie proste oraz od 300m  do 480 mm ( co 20 mm)  - gwóźdź długi wygięty anotomicznie.</t>
  </si>
  <si>
    <t>Śruby ryglujące samogwintujące, tytanowe, z gniazdem gwiazdkowym – w rozmiarach:
korowe o średnicy 5.0mm w długości   od 26mm do 80mm z przeskokiem, co 2mm i od 85mm do 100mm z przeskokiem, co 5mm. (do blokowania gwoździ o średnicy  od 9 do  13mm)</t>
  </si>
  <si>
    <t>Śruby ryglujące samogwintujące, tytanowe, z gniazdem gwiazdkowym – w rozmiarach:
korowe o średnicy 6,0 mm w długości   od 26mm do 60mm z przeskokiem, co 2mm i od 60mm do 100mm z przeskokiem, co 4-5mm. (do blokowania gwoździ o średnicy  od 14mm do 16 mm)</t>
  </si>
  <si>
    <t>Śruba spiralna do gwoździa udowego odkolanowego od 45 mm do 100 mm co 5 mm</t>
  </si>
  <si>
    <t>zaślepki kaniulowane o przedłużeniu: 0 mm, 5 mm, 10 mm, 15mm i 20 mm</t>
  </si>
  <si>
    <t>zaślepki do blokowania ostrza spiralnego</t>
  </si>
  <si>
    <t xml:space="preserve">gwóźdź do artrodezy stawu skokowego </t>
  </si>
  <si>
    <t>Gwóźdź tytanowy odpiętowy. Gwóźdź anatomiczny umożliwiający wykonanie pełnej artrodezy stawu skokowego. Gwóźdź wygięty pod kątem 12 stopni w części bliższej. Wielopłaszczyznowe blokowanie gwoździa. Możliwość blokowania gwoździa w kości piętowej przy pomocy ostrza spiralno-nożowego i śrub o średnicy 6,0mm blokowanych kątowo przy pomocy zaślepki. Możliwość blokowania śrubą w części bliższej gwoździa śrubami o średnicy  5,0mm prostopadle przez kość piszczelową oraz skośnie przez kość skokową. Otwór dynamizacyjny w części bliższej gwoździa. Ramię celownika umożliwiające blokowanie wszystkich otworów w gwoździu. Średnice gwoździa : 10mm, 12mm,13mm i w długości   150mm,180mm i 240mm. Śruby blokujące z gniazdem gwiazdkowym.</t>
  </si>
  <si>
    <t xml:space="preserve">Śruby ryglujące samogwintujące, tytanowe, z gniazdem gwiazdkowym – w rozmiarach:
korowe o średnicy 5.0mm w długości   od 26mm do 80mm z przeskokiem, co 2mm i od 85mm do 100mm z przeskokiem, co 5mm. </t>
  </si>
  <si>
    <t>Śruby ryglujące samogwintujące, tytanowe, z gniazdem gwiazdkowym – w rozmiarach:
korowe o średnicy 6,0 mm w długości   od 26mm do 60mm z przeskokiem, co 2mm i od 60mm do 100mm z przeskokiem, co 4-5mm.</t>
  </si>
  <si>
    <t>Ostrze spiralno-nożowe, kolor złoty, do gwoździ śródszpikowych</t>
  </si>
  <si>
    <t>Zaślepka gwoździa odpiętowego  zielonkawo- niebieska używana przy zablokowanym gwoździu śrubą o średnicy  6.0mm</t>
  </si>
  <si>
    <t>Zaślepka gwoździa odpiętowego , złota używana przy zablokowanym gwoździu  ostrzem spiralno-nożowym .</t>
  </si>
  <si>
    <t>gwóźdź przezkrętarzowy, rekonstrukcyjny blokowany śrubą doszyjkową wkręcaną perforowaną lub helikalną perforowaną .</t>
  </si>
  <si>
    <t xml:space="preserve">Gwóźdź do bliższej nasady kości udowej, w części proksymalnej o średnicy 15,66mm, blokowany, rekonstrukcyjny do złamań przezkrętarzowych. Gwóźdź o anatomicznym kącie ugięcia 5º (w przypadku gwoździ  długich krzywa ugięcia 1000 mm), z ścięciem po stronie bocznej umożliwiające bardziej anatomiczne dopasowanie implantu w kanale śródszpikowym. Możliwość blokowania statycznego (dla gwoździ długich w dwóch płaszczyznach) lub blokowania dynamicznego w części dalszej.
Dostępne dwie opcje blokowania w części bliższej – z zastosowaniem zwykłej śruby doszyjkowej perforowanej o średnicy 10,35mm z gwintem owalnym lub ostrza heliakalnego perforowanego (spiralno-nożowego) o średnicy 10,35mm, w długości  : od 70 mm do 130 mm z przeskokiem co 5 mm. Mechanizm blokujący implanty doszyjkowe fabrycznie zamontowany w gwoździu umożliwiający blokowanie dynamiczne i statyczne. Implanty doszyjkowe, z anatomicznie dopasowaną końcówką po stronie bocznej, z perforacją umożliwiającą augmentację. 
Gwóźdź wykonany ze stopu tytan-molibden, dostępny w długości  :
- gwoździe krótkie: 170, 200, 235mm (wersja Lewa i Prawa), średnica 9.0; 10.0; 11.0; 12.0mm, kat 125°, 130°, 135°, sterylnie pakowane
</t>
  </si>
  <si>
    <t xml:space="preserve">Gwóźdź do bliższej nasady kości udowej, w części proksymalnej o średnicy 15,66mm, blokowany, rekonstrukcyjny do złamań przezkrętarzowych. Gwóźdź o anatomicznym kącie ugięcia 5º (w przypadku gwoździ długich krzywa ugięcia 1000 mm), z ścięciem po stronie bocznej umożliwiające bardziej anatomiczne dopasowanie implantu w kanale śródszpikowym. Możliwość blokowania statycznego (dla gwoździ długich w dwóch płaszczyznach) lub blokowania dynamicznego w części dalszej.
Dostępne dwie opcje blokowania w części bliższej – z zastosowaniem zwykłej śruby doszyjkowej perforowanej o średnicy 10,35mm z gwintem owalnym lub ostrza heliakalnego perforowanego (spiralno-nożowego) o średnicy 10,35mm, w długości  : od 70 mm do 130 mm z przeskokiem co 5 mm. Mechanizm blokujący implanty doszyjkowe fabrycznie zamontowany w gwoździu umożliwiający blokowanie dynamiczne i statyczne. Implanty doszyjkowe, z anatomicznie dopasowaną końcówką po stronie bocznej, z perforacją umożliwiającą augmentację. 
gwoździe długie od 260 - 480mm (ze skokiem co 20mm) średnica o średnicy 9.0; 10.0; 11.0; 12.0 i 14.0mm, w wersji prawy i lewy, sterylnie pakowane
</t>
  </si>
  <si>
    <t>śruba doszyjkowa perforowana o średnicy 10,35mm z gwintem owalnym w długości  : od 70 mm do 130 mm z przeskokiem co 5 mm</t>
  </si>
  <si>
    <t>ostrze heliakalne perforowane (spiralno-nożowego) o średnicy 10,35mm, w długości  : od 70 mm do 130 mm z przeskokiem co 5 mm</t>
  </si>
  <si>
    <t>zaślepka kaniulowana z gniazdem gwiazdkowym , przedłużenie 0, 5, 10, 15mm (zaślepka 0mm z możliwością wprowadzenia przez rękojeść do wprowadzania gwoździa), sterylnie pakowana.</t>
  </si>
  <si>
    <t>Śruba blokująca o średnicy 5,0mm z gniazdem  gwiazdkowym , w długości  26-80mm, ze skokiem co 2mm i 80-100mm ze skokiem co 5mm.</t>
  </si>
  <si>
    <t>płyty lcp  do osteotomii k. udowej i piszczelowej - w wersji sterylnej tytan</t>
  </si>
  <si>
    <t>System płytkowy do otwartej osteotomii bliższej nasady kości piszczelowej, dalszej nasady kości udowej, od strony bocznej i przyśrodkowej.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5.0mm pod różnymi kątami – w różnych kierunkach.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tytanowe  wykonane z materiału  dopuszczonego dla rezonansu magnetycznego.
Kompletne instrumentarium zapewniające szybkie i precyzyjne wprowadzanie implantów, wyposażone w śrubokręt dynamometryczny, osteotomy, rozwieracze kostne, klinowy rozwieracz ze wskaźnikiem kąta. Implanty wykonane są z tytanu dla większej wytrzymałości, sprężystości, biokompatybilne i bezpieczne dla MRI. Różne rodzaje płyt :
Płyty w wersji STERYLNEJ 
- płyty do osteotomii dalszej nasady kości udowej boczne, długości  141mm, 4 otwory w trzonie i 6 otworów w głowie płytki, płyty prawe i lewe.
- płyty do osteotomii dalszej nasady kości udowej przyśrodkowe, 4 otwory w trzonie i 4 otwory w głowie płytki,  płyty prawe i lewe.
- płyty do osteotomii bliższej nasady kości piszczelowej boczne, długości  102mm, 3 otwory w trzonie i 5 otworów w głowie płytki, płyty prawe i lewe.
- płyty do osteotomii bliższej nasady kości piszczelowej przyśrodkowe, długości  115mm i 112mm, 4 otwory w trzonie i 4 otwory w głowie płytki, płyty uniwersalne</t>
  </si>
  <si>
    <t>płyty lcp  do osteotomii k. udowej i piszczelowej -  tytan</t>
  </si>
  <si>
    <t>System płytkowy do otwartej osteotomii bliższej nasady kości piszczelowej, dalszej nasady kości udowej, od strony bocznej i przyśrodkowej.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5.0mm pod różnymi kątami – w różnych kierunkach.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tytanowe  wykonane z materiału  dopuszczonego dla rezonansu magnetycznego.
Kompletne instrumentarium zapewniające szybkie i precyzyjne wprowadzanie implantów, wyposażone w śrubokręt dynamometryczny, osteotomy, rozwieracze kostne, klinowy rozwieracz ze wskaźnikiem kąta. Implanty wykonane są z tytanu dla większej wytrzymałości, sprężystości, biokompatybilne i bezpieczne dla MRI. Różne rodzaje płyt :
Płyty w wersji   NIE STERYLNEJ 
- płyty do osteotomii dalszej nasady kości udowej boczne, długości  141mm, 4 otwory w trzonie i 6 otworów w głowie płytki, płyty prawe i lewe.
- płyty do osteotomii dalszej nasady kości udowej przyśrodkowe, 4 otwory w trzonie i 4 otwory w głowie płytki,  płyty prawe i lewe.
- płyty do osteotomii bliższej nasady kości piszczelowej boczne, długości  102mm, 3 otwory w trzonie i 5 otworów w głowie płytki, płyty prawe i lewe.
- płyty do osteotomii bliższej nasady kości piszczelowej przyśrodkowe, długości  115mm i 112mm, 4 otwory w trzonie i 4 otwory w głowie płytki, płyty uniwersalne</t>
  </si>
  <si>
    <t>Płyta  do dalszej nasady kości ramiennej do złamań pozastawowych</t>
  </si>
  <si>
    <t>Płyta  do dalszej nasady kości ramiennej do złamań pozastawowych.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  otworów w płycie daje możliwość dokonywania kompresji między odłamowej  a podłużny otwór blokująco-kompresyjny  umożliwia  pionowe pozycjonowanie płytki. Kształt otworów na trzonie płyty pozwala także na zastosowanie techniki śruby ciągnącej . W głowie płyty znajdują  się otwory gwintowane prowadzące śruby blokowane o średnicy 3.5mm pod różnymi kątami – w różnych kierunkach. Średnica rdzenia dla śrub:  blokowanych3.5mm wynosi 2.9mm;  korowych 3.5mm wynosi  2.4mm. Instrumentarium wyposażone w: wiertła z końcówką typu AO; wkłady śrubokrętów zakończone końcówką typu AO do szybko złączki wiertarskiej typu AO lub dynamometru 1.5NM ; dynamometr 1.5NM  z możliwością dołączania do szybko złączki wiertarskiej typu AO lub zewnętrznego uchwytu na końcówki AO .  System płyt współpracuje ze śrubami perforowanymi do augmentacji 3.5mm.  Implanty stalowe i tytanowe  wykonane z materiału  dopuszczonego dla rezonansu magnetycznego.
Płyty w długości  od 122mm do 302mm, ilość otworów  od 4 do 14 na trzonie i 5 otworów w głowie płyty. Płyty lewe i prawe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</si>
</sst>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5" formatCode="_-* #,##0_-;\-* #,##0_-;_-* &quot;-&quot;??_-;_-@_-"/>
  </numFmts>
  <fonts count="21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mbria"/>
      <family val="1"/>
      <charset val="238"/>
      <scheme val="maj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Nova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1" fillId="0" borderId="0"/>
    <xf numFmtId="44" fontId="5" fillId="0" borderId="0" applyFont="0" applyFill="0" applyBorder="0" applyAlignment="0" applyProtection="0"/>
    <xf numFmtId="0" fontId="20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43" fontId="8" fillId="0" borderId="1" xfId="33" applyFont="1" applyFill="1" applyBorder="1" applyAlignment="1">
      <alignment horizontal="center" vertical="center"/>
    </xf>
    <xf numFmtId="43" fontId="8" fillId="0" borderId="1" xfId="33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1" xfId="0" applyFont="1" applyBorder="1"/>
    <xf numFmtId="43" fontId="13" fillId="0" borderId="1" xfId="33" applyFont="1" applyFill="1" applyBorder="1" applyAlignment="1">
      <alignment horizontal="right" vertical="center"/>
    </xf>
    <xf numFmtId="165" fontId="13" fillId="0" borderId="1" xfId="33" applyNumberFormat="1" applyFont="1" applyFill="1" applyBorder="1" applyAlignment="1">
      <alignment horizontal="center" vertical="center"/>
    </xf>
    <xf numFmtId="43" fontId="13" fillId="0" borderId="1" xfId="33" applyFont="1" applyFill="1" applyBorder="1" applyAlignment="1">
      <alignment horizontal="right" vertical="center" wrapText="1"/>
    </xf>
    <xf numFmtId="43" fontId="13" fillId="0" borderId="1" xfId="33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3" fontId="11" fillId="0" borderId="1" xfId="33" applyFont="1" applyFill="1" applyBorder="1" applyAlignment="1">
      <alignment horizontal="right" vertical="center"/>
    </xf>
    <xf numFmtId="165" fontId="11" fillId="0" borderId="1" xfId="33" applyNumberFormat="1" applyFont="1" applyFill="1" applyBorder="1" applyAlignment="1">
      <alignment horizontal="center" vertical="center"/>
    </xf>
    <xf numFmtId="165" fontId="13" fillId="0" borderId="1" xfId="3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3" fontId="14" fillId="0" borderId="1" xfId="33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33" applyNumberFormat="1" applyFont="1" applyFill="1" applyBorder="1" applyAlignment="1">
      <alignment horizontal="center" vertical="center"/>
    </xf>
    <xf numFmtId="0" fontId="6" fillId="0" borderId="1" xfId="33" applyNumberFormat="1" applyFont="1" applyFill="1" applyBorder="1" applyAlignment="1">
      <alignment horizontal="center" vertical="center"/>
    </xf>
    <xf numFmtId="0" fontId="8" fillId="0" borderId="1" xfId="33" applyNumberFormat="1" applyFont="1" applyFill="1" applyBorder="1" applyAlignment="1">
      <alignment horizontal="center" vertical="center" wrapText="1"/>
    </xf>
    <xf numFmtId="43" fontId="7" fillId="0" borderId="1" xfId="33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43" fontId="11" fillId="0" borderId="1" xfId="33" applyFont="1" applyBorder="1" applyAlignment="1">
      <alignment horizontal="right" vertical="center" wrapText="1"/>
    </xf>
    <xf numFmtId="43" fontId="12" fillId="0" borderId="1" xfId="33" applyFont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3" fontId="6" fillId="0" borderId="1" xfId="33" applyFont="1" applyBorder="1" applyAlignment="1">
      <alignment horizontal="right" vertical="center" wrapText="1"/>
    </xf>
    <xf numFmtId="0" fontId="16" fillId="0" borderId="0" xfId="0" applyFont="1"/>
    <xf numFmtId="43" fontId="16" fillId="0" borderId="0" xfId="0" applyNumberFormat="1" applyFont="1"/>
    <xf numFmtId="0" fontId="7" fillId="0" borderId="4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14" fillId="0" borderId="4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2" fontId="17" fillId="2" borderId="1" xfId="36" applyNumberFormat="1" applyFont="1" applyFill="1" applyBorder="1" applyAlignment="1">
      <alignment vertical="center"/>
    </xf>
    <xf numFmtId="1" fontId="17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2" fontId="17" fillId="2" borderId="1" xfId="36" applyNumberFormat="1" applyFont="1" applyFill="1" applyBorder="1" applyAlignment="1">
      <alignment horizontal="center" vertical="center" wrapText="1"/>
    </xf>
    <xf numFmtId="2" fontId="17" fillId="2" borderId="1" xfId="36" applyNumberFormat="1" applyFont="1" applyFill="1" applyBorder="1" applyAlignment="1">
      <alignment horizontal="center" vertical="center"/>
    </xf>
    <xf numFmtId="7" fontId="17" fillId="2" borderId="1" xfId="36" applyNumberFormat="1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7" fontId="17" fillId="2" borderId="1" xfId="36" applyNumberFormat="1" applyFont="1" applyFill="1" applyBorder="1" applyAlignment="1">
      <alignment horizontal="center" vertical="center" wrapText="1"/>
    </xf>
    <xf numFmtId="0" fontId="19" fillId="2" borderId="1" xfId="37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49" fontId="19" fillId="2" borderId="1" xfId="37" applyNumberFormat="1" applyFont="1" applyFill="1" applyBorder="1" applyAlignment="1">
      <alignment vertical="center" wrapText="1"/>
    </xf>
  </cellXfs>
  <cellStyles count="38">
    <cellStyle name="Dziesiętny" xfId="33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Normalny" xfId="0" builtinId="0"/>
    <cellStyle name="Normalny 2" xfId="35" xr:uid="{00000000-0005-0000-0000-000012000000}"/>
    <cellStyle name="Normalny 4" xfId="34" xr:uid="{00000000-0005-0000-0000-000013000000}"/>
    <cellStyle name="Normalny_Arkusz1" xfId="37" xr:uid="{23296C8D-21B3-455C-ADE5-C4DA5E20000F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Walutowy" xfId="36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374"/>
  <sheetViews>
    <sheetView tabSelected="1" zoomScale="80" zoomScaleNormal="80" workbookViewId="0">
      <selection activeCell="C15" sqref="C15"/>
    </sheetView>
  </sheetViews>
  <sheetFormatPr defaultColWidth="8" defaultRowHeight="11.25" x14ac:dyDescent="0.2"/>
  <cols>
    <col min="1" max="1" width="8" style="18"/>
    <col min="2" max="2" width="8.25" style="18" customWidth="1"/>
    <col min="3" max="3" width="46.25" style="43" customWidth="1"/>
    <col min="4" max="4" width="8" style="18"/>
    <col min="5" max="8" width="8.125" style="18" bestFit="1" customWidth="1"/>
    <col min="9" max="9" width="9.375" style="18" bestFit="1" customWidth="1"/>
    <col min="10" max="10" width="10.625" style="18" bestFit="1" customWidth="1"/>
    <col min="11" max="11" width="8" style="18"/>
    <col min="12" max="12" width="11.625" style="18" customWidth="1"/>
    <col min="13" max="16384" width="8" style="18"/>
  </cols>
  <sheetData>
    <row r="3" spans="2:12" x14ac:dyDescent="0.2">
      <c r="B3" s="18" t="s">
        <v>163</v>
      </c>
    </row>
    <row r="4" spans="2:12" x14ac:dyDescent="0.2">
      <c r="B4" s="20" t="s">
        <v>192</v>
      </c>
    </row>
    <row r="5" spans="2:12" ht="33.75" x14ac:dyDescent="0.2">
      <c r="B5" s="23" t="s">
        <v>0</v>
      </c>
      <c r="C5" s="47" t="s">
        <v>33</v>
      </c>
      <c r="D5" s="38" t="s">
        <v>34</v>
      </c>
      <c r="E5" s="51" t="s">
        <v>35</v>
      </c>
      <c r="F5" s="23" t="s">
        <v>36</v>
      </c>
      <c r="G5" s="23" t="s">
        <v>37</v>
      </c>
      <c r="H5" s="23" t="s">
        <v>38</v>
      </c>
      <c r="I5" s="23" t="s">
        <v>39</v>
      </c>
      <c r="J5" s="23" t="s">
        <v>40</v>
      </c>
      <c r="K5" s="23" t="s">
        <v>41</v>
      </c>
      <c r="L5" s="23" t="s">
        <v>204</v>
      </c>
    </row>
    <row r="6" spans="2:12" x14ac:dyDescent="0.2">
      <c r="B6" s="23">
        <v>1</v>
      </c>
      <c r="C6" s="48" t="s">
        <v>166</v>
      </c>
      <c r="D6" s="23" t="s">
        <v>3</v>
      </c>
      <c r="E6" s="23">
        <v>6</v>
      </c>
      <c r="F6" s="57"/>
      <c r="G6" s="23">
        <v>8</v>
      </c>
      <c r="H6" s="53">
        <f>F6*108%</f>
        <v>0</v>
      </c>
      <c r="I6" s="53">
        <f>E6*F6</f>
        <v>0</v>
      </c>
      <c r="J6" s="53">
        <f>H6*E6</f>
        <v>0</v>
      </c>
      <c r="K6" s="38"/>
      <c r="L6" s="38"/>
    </row>
    <row r="7" spans="2:12" x14ac:dyDescent="0.2">
      <c r="B7" s="23">
        <v>2</v>
      </c>
      <c r="C7" s="48" t="s">
        <v>167</v>
      </c>
      <c r="D7" s="23" t="s">
        <v>3</v>
      </c>
      <c r="E7" s="23">
        <v>6</v>
      </c>
      <c r="F7" s="57"/>
      <c r="G7" s="23">
        <v>8</v>
      </c>
      <c r="H7" s="53">
        <f>F7*108%</f>
        <v>0</v>
      </c>
      <c r="I7" s="53">
        <f>E7*F7</f>
        <v>0</v>
      </c>
      <c r="J7" s="53">
        <f>H7*E7</f>
        <v>0</v>
      </c>
      <c r="K7" s="38"/>
      <c r="L7" s="38"/>
    </row>
    <row r="8" spans="2:12" x14ac:dyDescent="0.2">
      <c r="B8" s="23">
        <v>3</v>
      </c>
      <c r="C8" s="48" t="s">
        <v>168</v>
      </c>
      <c r="D8" s="23" t="s">
        <v>3</v>
      </c>
      <c r="E8" s="23">
        <v>6</v>
      </c>
      <c r="F8" s="57"/>
      <c r="G8" s="23">
        <v>8</v>
      </c>
      <c r="H8" s="53">
        <f>F8*108%</f>
        <v>0</v>
      </c>
      <c r="I8" s="53">
        <f>E8*F8</f>
        <v>0</v>
      </c>
      <c r="J8" s="53">
        <f>H8*E8</f>
        <v>0</v>
      </c>
      <c r="K8" s="52"/>
      <c r="L8" s="52"/>
    </row>
    <row r="9" spans="2:12" x14ac:dyDescent="0.2">
      <c r="B9" s="23">
        <v>4</v>
      </c>
      <c r="C9" s="48" t="s">
        <v>169</v>
      </c>
      <c r="D9" s="23" t="s">
        <v>3</v>
      </c>
      <c r="E9" s="23">
        <v>6</v>
      </c>
      <c r="F9" s="57"/>
      <c r="G9" s="23">
        <v>8</v>
      </c>
      <c r="H9" s="53">
        <f>F9*108%</f>
        <v>0</v>
      </c>
      <c r="I9" s="53">
        <f>E9*F9</f>
        <v>0</v>
      </c>
      <c r="J9" s="53">
        <f>H9*E9</f>
        <v>0</v>
      </c>
      <c r="K9" s="38"/>
      <c r="L9" s="38"/>
    </row>
    <row r="10" spans="2:12" x14ac:dyDescent="0.2">
      <c r="B10" s="23">
        <v>5</v>
      </c>
      <c r="C10" s="48" t="s">
        <v>170</v>
      </c>
      <c r="D10" s="23" t="s">
        <v>3</v>
      </c>
      <c r="E10" s="23">
        <v>6</v>
      </c>
      <c r="F10" s="57"/>
      <c r="G10" s="23">
        <v>8</v>
      </c>
      <c r="H10" s="53">
        <f>F10*108%</f>
        <v>0</v>
      </c>
      <c r="I10" s="53">
        <f>E10*F10</f>
        <v>0</v>
      </c>
      <c r="J10" s="53">
        <f>H10*E10</f>
        <v>0</v>
      </c>
      <c r="K10" s="38"/>
      <c r="L10" s="38"/>
    </row>
    <row r="11" spans="2:12" x14ac:dyDescent="0.2">
      <c r="B11" s="23">
        <v>6</v>
      </c>
      <c r="C11" s="48" t="s">
        <v>171</v>
      </c>
      <c r="D11" s="23" t="s">
        <v>3</v>
      </c>
      <c r="E11" s="23">
        <v>10</v>
      </c>
      <c r="F11" s="57"/>
      <c r="G11" s="23">
        <v>8</v>
      </c>
      <c r="H11" s="53">
        <f>F11*108%</f>
        <v>0</v>
      </c>
      <c r="I11" s="53">
        <f>E11*F11</f>
        <v>0</v>
      </c>
      <c r="J11" s="53">
        <f>H11*E11</f>
        <v>0</v>
      </c>
      <c r="K11" s="38"/>
      <c r="L11" s="38"/>
    </row>
    <row r="12" spans="2:12" x14ac:dyDescent="0.2">
      <c r="B12" s="23">
        <v>7</v>
      </c>
      <c r="C12" s="48" t="s">
        <v>172</v>
      </c>
      <c r="D12" s="23" t="s">
        <v>111</v>
      </c>
      <c r="E12" s="23">
        <v>4</v>
      </c>
      <c r="F12" s="57"/>
      <c r="G12" s="23">
        <v>8</v>
      </c>
      <c r="H12" s="53">
        <f>F12*108%</f>
        <v>0</v>
      </c>
      <c r="I12" s="53">
        <f>E12*F12</f>
        <v>0</v>
      </c>
      <c r="J12" s="53">
        <f>H12*E12</f>
        <v>0</v>
      </c>
      <c r="K12" s="38"/>
      <c r="L12" s="38"/>
    </row>
    <row r="13" spans="2:12" x14ac:dyDescent="0.2">
      <c r="B13" s="23">
        <v>8</v>
      </c>
      <c r="C13" s="48" t="s">
        <v>173</v>
      </c>
      <c r="D13" s="23" t="s">
        <v>3</v>
      </c>
      <c r="E13" s="23">
        <v>2</v>
      </c>
      <c r="F13" s="57"/>
      <c r="G13" s="23">
        <v>8</v>
      </c>
      <c r="H13" s="53">
        <f>F13*108%</f>
        <v>0</v>
      </c>
      <c r="I13" s="53">
        <f>E13*F13</f>
        <v>0</v>
      </c>
      <c r="J13" s="53">
        <f>H13*E13</f>
        <v>0</v>
      </c>
      <c r="K13" s="38"/>
      <c r="L13" s="38"/>
    </row>
    <row r="14" spans="2:12" x14ac:dyDescent="0.2">
      <c r="B14" s="23">
        <v>9</v>
      </c>
      <c r="C14" s="48" t="s">
        <v>174</v>
      </c>
      <c r="D14" s="23" t="s">
        <v>3</v>
      </c>
      <c r="E14" s="23">
        <v>140</v>
      </c>
      <c r="F14" s="57"/>
      <c r="G14" s="23">
        <v>8</v>
      </c>
      <c r="H14" s="53">
        <f>F14*108%</f>
        <v>0</v>
      </c>
      <c r="I14" s="53">
        <f>E14*F14</f>
        <v>0</v>
      </c>
      <c r="J14" s="53">
        <f>H14*E14</f>
        <v>0</v>
      </c>
      <c r="K14" s="38"/>
      <c r="L14" s="38"/>
    </row>
    <row r="15" spans="2:12" x14ac:dyDescent="0.2">
      <c r="B15" s="23">
        <v>10</v>
      </c>
      <c r="C15" s="48" t="s">
        <v>175</v>
      </c>
      <c r="D15" s="23" t="s">
        <v>3</v>
      </c>
      <c r="E15" s="23">
        <v>4</v>
      </c>
      <c r="F15" s="57"/>
      <c r="G15" s="23">
        <v>8</v>
      </c>
      <c r="H15" s="53">
        <f>F15*108%</f>
        <v>0</v>
      </c>
      <c r="I15" s="53">
        <f>E15*F15</f>
        <v>0</v>
      </c>
      <c r="J15" s="53">
        <f>H15*E15</f>
        <v>0</v>
      </c>
      <c r="K15" s="38"/>
      <c r="L15" s="38"/>
    </row>
    <row r="16" spans="2:12" x14ac:dyDescent="0.2">
      <c r="B16" s="23">
        <v>11</v>
      </c>
      <c r="C16" s="48" t="s">
        <v>176</v>
      </c>
      <c r="D16" s="38" t="s">
        <v>3</v>
      </c>
      <c r="E16" s="23">
        <v>4</v>
      </c>
      <c r="F16" s="57"/>
      <c r="G16" s="23">
        <v>8</v>
      </c>
      <c r="H16" s="53">
        <f>F16*108%</f>
        <v>0</v>
      </c>
      <c r="I16" s="53">
        <f>E16*F16</f>
        <v>0</v>
      </c>
      <c r="J16" s="53">
        <f>H16*E16</f>
        <v>0</v>
      </c>
      <c r="K16" s="38"/>
      <c r="L16" s="38"/>
    </row>
    <row r="17" spans="2:13" x14ac:dyDescent="0.2">
      <c r="B17" s="38"/>
      <c r="C17" s="63" t="s">
        <v>10</v>
      </c>
      <c r="D17" s="64"/>
      <c r="E17" s="64"/>
      <c r="F17" s="64"/>
      <c r="G17" s="64"/>
      <c r="H17" s="65"/>
      <c r="I17" s="54">
        <f>SUM(I6:I16)</f>
        <v>0</v>
      </c>
      <c r="J17" s="54">
        <f>SUM(J6:J16)</f>
        <v>0</v>
      </c>
      <c r="K17" s="38"/>
      <c r="L17" s="38"/>
    </row>
    <row r="20" spans="2:13" x14ac:dyDescent="0.2">
      <c r="B20" s="18" t="s">
        <v>164</v>
      </c>
      <c r="C20" s="44"/>
      <c r="G20" s="19"/>
      <c r="I20" s="20"/>
    </row>
    <row r="21" spans="2:13" ht="10.5" customHeight="1" x14ac:dyDescent="0.2">
      <c r="B21" s="67" t="s">
        <v>193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3" ht="56.25" x14ac:dyDescent="0.2">
      <c r="B22" s="21" t="s">
        <v>0</v>
      </c>
      <c r="C22" s="45" t="s">
        <v>1</v>
      </c>
      <c r="D22" s="23" t="s">
        <v>2</v>
      </c>
      <c r="E22" s="23" t="s">
        <v>194</v>
      </c>
      <c r="F22" s="23" t="s">
        <v>195</v>
      </c>
      <c r="G22" s="23" t="s">
        <v>4</v>
      </c>
      <c r="H22" s="23" t="s">
        <v>196</v>
      </c>
      <c r="I22" s="23" t="s">
        <v>7</v>
      </c>
      <c r="J22" s="23" t="s">
        <v>5</v>
      </c>
      <c r="K22" s="23" t="s">
        <v>6</v>
      </c>
      <c r="L22" s="23" t="s">
        <v>204</v>
      </c>
    </row>
    <row r="23" spans="2:13" x14ac:dyDescent="0.2">
      <c r="B23" s="22"/>
      <c r="C23" s="46" t="s">
        <v>11</v>
      </c>
      <c r="D23" s="23"/>
      <c r="E23" s="23"/>
      <c r="F23" s="24"/>
      <c r="G23" s="24"/>
      <c r="H23" s="24"/>
      <c r="I23" s="25"/>
      <c r="J23" s="25"/>
      <c r="K23" s="26"/>
      <c r="L23" s="27"/>
    </row>
    <row r="24" spans="2:13" ht="112.5" x14ac:dyDescent="0.2">
      <c r="B24" s="22">
        <v>1</v>
      </c>
      <c r="C24" s="47" t="s">
        <v>177</v>
      </c>
      <c r="D24" s="23" t="s">
        <v>3</v>
      </c>
      <c r="E24" s="23">
        <v>2</v>
      </c>
      <c r="F24" s="28"/>
      <c r="G24" s="29">
        <v>8</v>
      </c>
      <c r="H24" s="28">
        <f>F24*108%</f>
        <v>0</v>
      </c>
      <c r="I24" s="30">
        <f>E24*F24</f>
        <v>0</v>
      </c>
      <c r="J24" s="30">
        <f>E24*H24</f>
        <v>0</v>
      </c>
      <c r="K24" s="25"/>
      <c r="L24" s="23"/>
    </row>
    <row r="25" spans="2:13" x14ac:dyDescent="0.2">
      <c r="B25" s="22"/>
      <c r="C25" s="46" t="s">
        <v>19</v>
      </c>
      <c r="D25" s="23"/>
      <c r="E25" s="23"/>
      <c r="F25" s="28"/>
      <c r="G25" s="31"/>
      <c r="H25" s="28">
        <f>F25*108%</f>
        <v>0</v>
      </c>
      <c r="I25" s="30">
        <f>E25*F25</f>
        <v>0</v>
      </c>
      <c r="J25" s="30">
        <f>E25*H25</f>
        <v>0</v>
      </c>
      <c r="K25" s="25"/>
      <c r="L25" s="23"/>
    </row>
    <row r="26" spans="2:13" ht="202.5" x14ac:dyDescent="0.2">
      <c r="B26" s="22">
        <v>2</v>
      </c>
      <c r="C26" s="48" t="s">
        <v>178</v>
      </c>
      <c r="D26" s="23" t="s">
        <v>3</v>
      </c>
      <c r="E26" s="23">
        <v>10</v>
      </c>
      <c r="F26" s="28"/>
      <c r="G26" s="29">
        <v>8</v>
      </c>
      <c r="H26" s="28">
        <f>F26*108%</f>
        <v>0</v>
      </c>
      <c r="I26" s="30">
        <f>E26*F26</f>
        <v>0</v>
      </c>
      <c r="J26" s="30">
        <f>E26*H26</f>
        <v>0</v>
      </c>
      <c r="K26" s="25"/>
      <c r="L26" s="23"/>
    </row>
    <row r="27" spans="2:13" ht="101.25" x14ac:dyDescent="0.2">
      <c r="B27" s="22">
        <v>3</v>
      </c>
      <c r="C27" s="47" t="s">
        <v>179</v>
      </c>
      <c r="D27" s="23" t="s">
        <v>3</v>
      </c>
      <c r="E27" s="23">
        <v>10</v>
      </c>
      <c r="F27" s="28"/>
      <c r="G27" s="29">
        <v>8</v>
      </c>
      <c r="H27" s="28">
        <f>F27*108%</f>
        <v>0</v>
      </c>
      <c r="I27" s="30">
        <f>E27*F27</f>
        <v>0</v>
      </c>
      <c r="J27" s="30">
        <f>E27*H27</f>
        <v>0</v>
      </c>
      <c r="K27" s="25"/>
      <c r="L27" s="23"/>
    </row>
    <row r="28" spans="2:13" ht="56.25" x14ac:dyDescent="0.2">
      <c r="B28" s="22">
        <v>4</v>
      </c>
      <c r="C28" s="48" t="s">
        <v>113</v>
      </c>
      <c r="D28" s="23" t="s">
        <v>3</v>
      </c>
      <c r="E28" s="23">
        <v>10</v>
      </c>
      <c r="F28" s="28"/>
      <c r="G28" s="29">
        <v>8</v>
      </c>
      <c r="H28" s="28">
        <f>F28*108%</f>
        <v>0</v>
      </c>
      <c r="I28" s="30">
        <f>E28*F28</f>
        <v>0</v>
      </c>
      <c r="J28" s="30">
        <f>E28*H28</f>
        <v>0</v>
      </c>
      <c r="K28" s="25"/>
      <c r="L28" s="23"/>
    </row>
    <row r="29" spans="2:13" ht="135" x14ac:dyDescent="0.2">
      <c r="B29" s="22">
        <v>5</v>
      </c>
      <c r="C29" s="47" t="s">
        <v>114</v>
      </c>
      <c r="D29" s="23" t="s">
        <v>3</v>
      </c>
      <c r="E29" s="23">
        <v>10</v>
      </c>
      <c r="F29" s="28"/>
      <c r="G29" s="29">
        <v>8</v>
      </c>
      <c r="H29" s="28">
        <f>F29*108%</f>
        <v>0</v>
      </c>
      <c r="I29" s="30">
        <f>E29*F29</f>
        <v>0</v>
      </c>
      <c r="J29" s="30">
        <f>E29*H29</f>
        <v>0</v>
      </c>
      <c r="K29" s="25"/>
      <c r="L29" s="23"/>
      <c r="M29" s="32"/>
    </row>
    <row r="30" spans="2:13" ht="90" x14ac:dyDescent="0.2">
      <c r="B30" s="22">
        <v>6</v>
      </c>
      <c r="C30" s="47" t="s">
        <v>180</v>
      </c>
      <c r="D30" s="23" t="s">
        <v>3</v>
      </c>
      <c r="E30" s="23">
        <v>10</v>
      </c>
      <c r="F30" s="28"/>
      <c r="G30" s="29">
        <v>8</v>
      </c>
      <c r="H30" s="28">
        <f>F30*108%</f>
        <v>0</v>
      </c>
      <c r="I30" s="30">
        <f>E30*F30</f>
        <v>0</v>
      </c>
      <c r="J30" s="30">
        <f>E30*H30</f>
        <v>0</v>
      </c>
      <c r="K30" s="25"/>
      <c r="L30" s="23"/>
    </row>
    <row r="31" spans="2:13" ht="45" x14ac:dyDescent="0.2">
      <c r="B31" s="22">
        <v>7</v>
      </c>
      <c r="C31" s="47" t="s">
        <v>115</v>
      </c>
      <c r="D31" s="23" t="s">
        <v>3</v>
      </c>
      <c r="E31" s="23">
        <v>4</v>
      </c>
      <c r="F31" s="33"/>
      <c r="G31" s="34">
        <v>8</v>
      </c>
      <c r="H31" s="28">
        <f>F31*108%</f>
        <v>0</v>
      </c>
      <c r="I31" s="30">
        <f>E31*F31</f>
        <v>0</v>
      </c>
      <c r="J31" s="30">
        <f>E31*H31</f>
        <v>0</v>
      </c>
      <c r="K31" s="25"/>
      <c r="L31" s="23"/>
    </row>
    <row r="32" spans="2:13" ht="90" x14ac:dyDescent="0.2">
      <c r="B32" s="22">
        <v>8</v>
      </c>
      <c r="C32" s="47" t="s">
        <v>197</v>
      </c>
      <c r="D32" s="23" t="s">
        <v>3</v>
      </c>
      <c r="E32" s="23">
        <v>10</v>
      </c>
      <c r="F32" s="28"/>
      <c r="G32" s="29">
        <v>8</v>
      </c>
      <c r="H32" s="28">
        <f>F32*108%</f>
        <v>0</v>
      </c>
      <c r="I32" s="30">
        <f>E32*F32</f>
        <v>0</v>
      </c>
      <c r="J32" s="30">
        <f>E32*H32</f>
        <v>0</v>
      </c>
      <c r="K32" s="25"/>
      <c r="L32" s="23"/>
    </row>
    <row r="33" spans="2:12" x14ac:dyDescent="0.2">
      <c r="B33" s="22"/>
      <c r="C33" s="49" t="s">
        <v>12</v>
      </c>
      <c r="D33" s="23"/>
      <c r="E33" s="23"/>
      <c r="F33" s="28"/>
      <c r="G33" s="29"/>
      <c r="H33" s="28">
        <f>F33*108%</f>
        <v>0</v>
      </c>
      <c r="I33" s="30">
        <f>E33*F33</f>
        <v>0</v>
      </c>
      <c r="J33" s="30">
        <f>E33*H33</f>
        <v>0</v>
      </c>
      <c r="K33" s="25"/>
      <c r="L33" s="23"/>
    </row>
    <row r="34" spans="2:12" ht="168.75" x14ac:dyDescent="0.2">
      <c r="B34" s="22">
        <v>9</v>
      </c>
      <c r="C34" s="48" t="s">
        <v>116</v>
      </c>
      <c r="D34" s="23" t="s">
        <v>3</v>
      </c>
      <c r="E34" s="23">
        <v>140</v>
      </c>
      <c r="F34" s="28"/>
      <c r="G34" s="29">
        <v>8</v>
      </c>
      <c r="H34" s="28">
        <f>F34*108%</f>
        <v>0</v>
      </c>
      <c r="I34" s="30">
        <f>E34*F34</f>
        <v>0</v>
      </c>
      <c r="J34" s="30">
        <f>E34*H34</f>
        <v>0</v>
      </c>
      <c r="K34" s="25"/>
      <c r="L34" s="23"/>
    </row>
    <row r="35" spans="2:12" ht="180" x14ac:dyDescent="0.2">
      <c r="B35" s="22">
        <v>10</v>
      </c>
      <c r="C35" s="48" t="s">
        <v>117</v>
      </c>
      <c r="D35" s="23" t="s">
        <v>3</v>
      </c>
      <c r="E35" s="23">
        <v>10</v>
      </c>
      <c r="F35" s="28"/>
      <c r="G35" s="29">
        <v>8</v>
      </c>
      <c r="H35" s="28">
        <f>F35*108%</f>
        <v>0</v>
      </c>
      <c r="I35" s="30">
        <f>E35*F35</f>
        <v>0</v>
      </c>
      <c r="J35" s="30">
        <f>E35*H35</f>
        <v>0</v>
      </c>
      <c r="K35" s="25"/>
      <c r="L35" s="23"/>
    </row>
    <row r="36" spans="2:12" ht="180" x14ac:dyDescent="0.2">
      <c r="B36" s="22">
        <v>11</v>
      </c>
      <c r="C36" s="48" t="s">
        <v>118</v>
      </c>
      <c r="D36" s="23" t="s">
        <v>3</v>
      </c>
      <c r="E36" s="23">
        <v>6</v>
      </c>
      <c r="F36" s="28"/>
      <c r="G36" s="29">
        <v>8</v>
      </c>
      <c r="H36" s="28">
        <f>F36*108%</f>
        <v>0</v>
      </c>
      <c r="I36" s="30">
        <f>E36*F36</f>
        <v>0</v>
      </c>
      <c r="J36" s="30">
        <f>E36*H36</f>
        <v>0</v>
      </c>
      <c r="K36" s="25"/>
      <c r="L36" s="23"/>
    </row>
    <row r="37" spans="2:12" ht="135" x14ac:dyDescent="0.2">
      <c r="B37" s="22">
        <v>12</v>
      </c>
      <c r="C37" s="48" t="s">
        <v>119</v>
      </c>
      <c r="D37" s="23" t="s">
        <v>3</v>
      </c>
      <c r="E37" s="23">
        <v>10</v>
      </c>
      <c r="F37" s="28"/>
      <c r="G37" s="29">
        <v>8</v>
      </c>
      <c r="H37" s="28">
        <f>F37*108%</f>
        <v>0</v>
      </c>
      <c r="I37" s="30">
        <f>E37*F37</f>
        <v>0</v>
      </c>
      <c r="J37" s="30">
        <f>E37*H37</f>
        <v>0</v>
      </c>
      <c r="K37" s="25"/>
      <c r="L37" s="23"/>
    </row>
    <row r="38" spans="2:12" ht="135" x14ac:dyDescent="0.2">
      <c r="B38" s="22">
        <v>13</v>
      </c>
      <c r="C38" s="47" t="s">
        <v>120</v>
      </c>
      <c r="D38" s="23" t="s">
        <v>3</v>
      </c>
      <c r="E38" s="23">
        <v>140</v>
      </c>
      <c r="F38" s="28"/>
      <c r="G38" s="29">
        <v>8</v>
      </c>
      <c r="H38" s="28">
        <f>F38*108%</f>
        <v>0</v>
      </c>
      <c r="I38" s="30">
        <f>E38*F38</f>
        <v>0</v>
      </c>
      <c r="J38" s="30">
        <f>E38*H38</f>
        <v>0</v>
      </c>
      <c r="K38" s="25"/>
      <c r="L38" s="23"/>
    </row>
    <row r="39" spans="2:12" ht="78.75" x14ac:dyDescent="0.2">
      <c r="B39" s="22">
        <v>14</v>
      </c>
      <c r="C39" s="48" t="s">
        <v>121</v>
      </c>
      <c r="D39" s="23" t="s">
        <v>3</v>
      </c>
      <c r="E39" s="23">
        <v>140</v>
      </c>
      <c r="F39" s="28"/>
      <c r="G39" s="29">
        <v>8</v>
      </c>
      <c r="H39" s="28">
        <f>F39*108%</f>
        <v>0</v>
      </c>
      <c r="I39" s="30">
        <f>E39*F39</f>
        <v>0</v>
      </c>
      <c r="J39" s="30">
        <f>E39*H39</f>
        <v>0</v>
      </c>
      <c r="K39" s="25"/>
      <c r="L39" s="23"/>
    </row>
    <row r="40" spans="2:12" ht="33.75" x14ac:dyDescent="0.2">
      <c r="B40" s="22">
        <v>15</v>
      </c>
      <c r="C40" s="48" t="s">
        <v>122</v>
      </c>
      <c r="D40" s="23" t="s">
        <v>3</v>
      </c>
      <c r="E40" s="23">
        <v>10</v>
      </c>
      <c r="F40" s="28"/>
      <c r="G40" s="29">
        <v>8</v>
      </c>
      <c r="H40" s="28">
        <f>F40*108%</f>
        <v>0</v>
      </c>
      <c r="I40" s="30">
        <f>E40*F40</f>
        <v>0</v>
      </c>
      <c r="J40" s="30">
        <f>E40*H40</f>
        <v>0</v>
      </c>
      <c r="K40" s="25"/>
      <c r="L40" s="23"/>
    </row>
    <row r="41" spans="2:12" ht="22.5" x14ac:dyDescent="0.2">
      <c r="B41" s="22">
        <v>16</v>
      </c>
      <c r="C41" s="48" t="s">
        <v>123</v>
      </c>
      <c r="D41" s="23" t="s">
        <v>3</v>
      </c>
      <c r="E41" s="23">
        <v>140</v>
      </c>
      <c r="F41" s="28"/>
      <c r="G41" s="29">
        <v>8</v>
      </c>
      <c r="H41" s="28">
        <f>F41*108%</f>
        <v>0</v>
      </c>
      <c r="I41" s="30">
        <f>E41*F41</f>
        <v>0</v>
      </c>
      <c r="J41" s="30">
        <f>E41*H41</f>
        <v>0</v>
      </c>
      <c r="K41" s="25"/>
      <c r="L41" s="23"/>
    </row>
    <row r="42" spans="2:12" ht="101.25" x14ac:dyDescent="0.2">
      <c r="B42" s="22">
        <v>17</v>
      </c>
      <c r="C42" s="47" t="s">
        <v>124</v>
      </c>
      <c r="D42" s="23" t="s">
        <v>3</v>
      </c>
      <c r="E42" s="23">
        <v>140</v>
      </c>
      <c r="F42" s="28"/>
      <c r="G42" s="29">
        <v>8</v>
      </c>
      <c r="H42" s="28">
        <f>F42*108%</f>
        <v>0</v>
      </c>
      <c r="I42" s="30">
        <f>E42*F42</f>
        <v>0</v>
      </c>
      <c r="J42" s="30">
        <f>E42*H42</f>
        <v>0</v>
      </c>
      <c r="K42" s="25"/>
      <c r="L42" s="23"/>
    </row>
    <row r="43" spans="2:12" ht="33.75" x14ac:dyDescent="0.2">
      <c r="B43" s="22">
        <v>18</v>
      </c>
      <c r="C43" s="47" t="s">
        <v>125</v>
      </c>
      <c r="D43" s="23" t="s">
        <v>3</v>
      </c>
      <c r="E43" s="23">
        <v>2</v>
      </c>
      <c r="F43" s="33"/>
      <c r="G43" s="34">
        <v>8</v>
      </c>
      <c r="H43" s="28">
        <f>F43*108%</f>
        <v>0</v>
      </c>
      <c r="I43" s="30">
        <f>E43*F43</f>
        <v>0</v>
      </c>
      <c r="J43" s="30">
        <f>E43*H43</f>
        <v>0</v>
      </c>
      <c r="K43" s="25"/>
      <c r="L43" s="23"/>
    </row>
    <row r="44" spans="2:12" ht="78.75" x14ac:dyDescent="0.2">
      <c r="B44" s="22">
        <v>19</v>
      </c>
      <c r="C44" s="48" t="s">
        <v>126</v>
      </c>
      <c r="D44" s="23" t="s">
        <v>3</v>
      </c>
      <c r="E44" s="23">
        <v>2</v>
      </c>
      <c r="F44" s="28"/>
      <c r="G44" s="29">
        <v>8</v>
      </c>
      <c r="H44" s="28">
        <f>F44*108%</f>
        <v>0</v>
      </c>
      <c r="I44" s="30">
        <f>E44*F44</f>
        <v>0</v>
      </c>
      <c r="J44" s="30">
        <f>E44*H44</f>
        <v>0</v>
      </c>
      <c r="K44" s="25"/>
      <c r="L44" s="23"/>
    </row>
    <row r="45" spans="2:12" x14ac:dyDescent="0.2">
      <c r="B45" s="22"/>
      <c r="C45" s="49" t="s">
        <v>20</v>
      </c>
      <c r="D45" s="23"/>
      <c r="E45" s="23"/>
      <c r="F45" s="28"/>
      <c r="G45" s="29"/>
      <c r="H45" s="28">
        <f>F45*108%</f>
        <v>0</v>
      </c>
      <c r="I45" s="30">
        <f>E45*F45</f>
        <v>0</v>
      </c>
      <c r="J45" s="30">
        <f>E45*H45</f>
        <v>0</v>
      </c>
      <c r="K45" s="25"/>
      <c r="L45" s="23"/>
    </row>
    <row r="46" spans="2:12" ht="213.75" x14ac:dyDescent="0.2">
      <c r="B46" s="22">
        <v>20</v>
      </c>
      <c r="C46" s="47" t="s">
        <v>127</v>
      </c>
      <c r="D46" s="23" t="s">
        <v>3</v>
      </c>
      <c r="E46" s="23">
        <v>20</v>
      </c>
      <c r="F46" s="28"/>
      <c r="G46" s="29">
        <v>8</v>
      </c>
      <c r="H46" s="28">
        <f>F46*108%</f>
        <v>0</v>
      </c>
      <c r="I46" s="30">
        <f>E46*F46</f>
        <v>0</v>
      </c>
      <c r="J46" s="30">
        <f>E46*H46</f>
        <v>0</v>
      </c>
      <c r="K46" s="25"/>
      <c r="L46" s="23"/>
    </row>
    <row r="47" spans="2:12" ht="56.25" x14ac:dyDescent="0.2">
      <c r="B47" s="22">
        <v>21</v>
      </c>
      <c r="C47" s="47" t="s">
        <v>128</v>
      </c>
      <c r="D47" s="23" t="s">
        <v>3</v>
      </c>
      <c r="E47" s="23">
        <v>10</v>
      </c>
      <c r="F47" s="33"/>
      <c r="G47" s="34">
        <v>8</v>
      </c>
      <c r="H47" s="28">
        <f>F47*108%</f>
        <v>0</v>
      </c>
      <c r="I47" s="30">
        <f>E47*F47</f>
        <v>0</v>
      </c>
      <c r="J47" s="30">
        <f>E47*H47</f>
        <v>0</v>
      </c>
      <c r="K47" s="25"/>
      <c r="L47" s="23"/>
    </row>
    <row r="48" spans="2:12" ht="56.25" x14ac:dyDescent="0.2">
      <c r="B48" s="22">
        <v>22</v>
      </c>
      <c r="C48" s="48" t="s">
        <v>113</v>
      </c>
      <c r="D48" s="23" t="s">
        <v>3</v>
      </c>
      <c r="E48" s="23">
        <v>2</v>
      </c>
      <c r="F48" s="33"/>
      <c r="G48" s="34">
        <v>8</v>
      </c>
      <c r="H48" s="28">
        <f>F48*108%</f>
        <v>0</v>
      </c>
      <c r="I48" s="30">
        <f>E48*F48</f>
        <v>0</v>
      </c>
      <c r="J48" s="30">
        <f>E48*H48</f>
        <v>0</v>
      </c>
      <c r="K48" s="25"/>
      <c r="L48" s="23"/>
    </row>
    <row r="49" spans="2:12" x14ac:dyDescent="0.2">
      <c r="B49" s="22"/>
      <c r="C49" s="49" t="s">
        <v>13</v>
      </c>
      <c r="D49" s="23"/>
      <c r="E49" s="25"/>
      <c r="F49" s="28"/>
      <c r="G49" s="29"/>
      <c r="H49" s="28">
        <f>F49*108%</f>
        <v>0</v>
      </c>
      <c r="I49" s="30">
        <f>E49*F49</f>
        <v>0</v>
      </c>
      <c r="J49" s="30">
        <f>E49*H49</f>
        <v>0</v>
      </c>
      <c r="K49" s="25"/>
      <c r="L49" s="23"/>
    </row>
    <row r="50" spans="2:12" x14ac:dyDescent="0.2">
      <c r="B50" s="22"/>
      <c r="C50" s="46" t="s">
        <v>203</v>
      </c>
      <c r="D50" s="23"/>
      <c r="E50" s="25"/>
      <c r="F50" s="28"/>
      <c r="G50" s="29"/>
      <c r="H50" s="28">
        <f>F50*108%</f>
        <v>0</v>
      </c>
      <c r="I50" s="30">
        <f>E50*F50</f>
        <v>0</v>
      </c>
      <c r="J50" s="30">
        <f>E50*H50</f>
        <v>0</v>
      </c>
      <c r="K50" s="25"/>
      <c r="L50" s="23"/>
    </row>
    <row r="51" spans="2:12" ht="67.5" x14ac:dyDescent="0.2">
      <c r="B51" s="22">
        <v>23</v>
      </c>
      <c r="C51" s="48" t="s">
        <v>129</v>
      </c>
      <c r="D51" s="23" t="s">
        <v>3</v>
      </c>
      <c r="E51" s="25">
        <v>4</v>
      </c>
      <c r="F51" s="28"/>
      <c r="G51" s="29">
        <v>8</v>
      </c>
      <c r="H51" s="28">
        <f>F51*108%</f>
        <v>0</v>
      </c>
      <c r="I51" s="30">
        <f>E51*F51</f>
        <v>0</v>
      </c>
      <c r="J51" s="30">
        <f>E51*H51</f>
        <v>0</v>
      </c>
      <c r="K51" s="25"/>
      <c r="L51" s="23"/>
    </row>
    <row r="52" spans="2:12" ht="138" customHeight="1" x14ac:dyDescent="0.2">
      <c r="B52" s="22">
        <v>24</v>
      </c>
      <c r="C52" s="47" t="s">
        <v>114</v>
      </c>
      <c r="D52" s="23" t="s">
        <v>3</v>
      </c>
      <c r="E52" s="25">
        <v>2</v>
      </c>
      <c r="F52" s="28"/>
      <c r="G52" s="29">
        <v>8</v>
      </c>
      <c r="H52" s="28">
        <f>F52*108%</f>
        <v>0</v>
      </c>
      <c r="I52" s="30">
        <f>E52*F52</f>
        <v>0</v>
      </c>
      <c r="J52" s="30">
        <f>E52*H52</f>
        <v>0</v>
      </c>
      <c r="K52" s="25"/>
      <c r="L52" s="23"/>
    </row>
    <row r="53" spans="2:12" ht="139.5" customHeight="1" x14ac:dyDescent="0.2">
      <c r="B53" s="22">
        <v>25</v>
      </c>
      <c r="C53" s="47" t="s">
        <v>114</v>
      </c>
      <c r="D53" s="23" t="s">
        <v>3</v>
      </c>
      <c r="E53" s="25">
        <v>2</v>
      </c>
      <c r="F53" s="28"/>
      <c r="G53" s="29">
        <v>8</v>
      </c>
      <c r="H53" s="28">
        <f>F53*108%</f>
        <v>0</v>
      </c>
      <c r="I53" s="30">
        <f>E53*F53</f>
        <v>0</v>
      </c>
      <c r="J53" s="30">
        <f>E53*H53</f>
        <v>0</v>
      </c>
      <c r="K53" s="25"/>
      <c r="L53" s="23"/>
    </row>
    <row r="54" spans="2:12" ht="22.5" x14ac:dyDescent="0.2">
      <c r="B54" s="22">
        <v>26</v>
      </c>
      <c r="C54" s="48" t="s">
        <v>130</v>
      </c>
      <c r="D54" s="23" t="s">
        <v>3</v>
      </c>
      <c r="E54" s="25">
        <v>2</v>
      </c>
      <c r="F54" s="28"/>
      <c r="G54" s="29">
        <v>8</v>
      </c>
      <c r="H54" s="28">
        <f>F54*108%</f>
        <v>0</v>
      </c>
      <c r="I54" s="30">
        <f>E54*F54</f>
        <v>0</v>
      </c>
      <c r="J54" s="30">
        <f>E54*H54</f>
        <v>0</v>
      </c>
      <c r="K54" s="25"/>
      <c r="L54" s="23"/>
    </row>
    <row r="55" spans="2:12" x14ac:dyDescent="0.2">
      <c r="B55" s="22"/>
      <c r="C55" s="49" t="s">
        <v>14</v>
      </c>
      <c r="D55" s="23"/>
      <c r="E55" s="23"/>
      <c r="F55" s="28"/>
      <c r="G55" s="29"/>
      <c r="H55" s="28">
        <f>F55*108%</f>
        <v>0</v>
      </c>
      <c r="I55" s="30">
        <f>E55*F55</f>
        <v>0</v>
      </c>
      <c r="J55" s="30">
        <f>E55*H55</f>
        <v>0</v>
      </c>
      <c r="K55" s="25"/>
      <c r="L55" s="23"/>
    </row>
    <row r="56" spans="2:12" ht="67.5" x14ac:dyDescent="0.2">
      <c r="B56" s="22">
        <v>27</v>
      </c>
      <c r="C56" s="48" t="s">
        <v>131</v>
      </c>
      <c r="D56" s="23" t="s">
        <v>3</v>
      </c>
      <c r="E56" s="23">
        <v>10</v>
      </c>
      <c r="F56" s="28"/>
      <c r="G56" s="29">
        <v>8</v>
      </c>
      <c r="H56" s="28">
        <f>F56*108%</f>
        <v>0</v>
      </c>
      <c r="I56" s="30">
        <f>E56*F56</f>
        <v>0</v>
      </c>
      <c r="J56" s="30">
        <f>E56*H56</f>
        <v>0</v>
      </c>
      <c r="K56" s="25"/>
      <c r="L56" s="23"/>
    </row>
    <row r="57" spans="2:12" ht="67.5" x14ac:dyDescent="0.2">
      <c r="B57" s="22">
        <v>28</v>
      </c>
      <c r="C57" s="48" t="s">
        <v>132</v>
      </c>
      <c r="D57" s="23" t="s">
        <v>3</v>
      </c>
      <c r="E57" s="23">
        <v>2</v>
      </c>
      <c r="F57" s="28"/>
      <c r="G57" s="29">
        <v>8</v>
      </c>
      <c r="H57" s="28">
        <f>F57*108%</f>
        <v>0</v>
      </c>
      <c r="I57" s="30">
        <f>E57*F57</f>
        <v>0</v>
      </c>
      <c r="J57" s="30">
        <f>E57*H57</f>
        <v>0</v>
      </c>
      <c r="K57" s="25"/>
      <c r="L57" s="23"/>
    </row>
    <row r="58" spans="2:12" ht="67.5" x14ac:dyDescent="0.2">
      <c r="B58" s="22">
        <v>29</v>
      </c>
      <c r="C58" s="48" t="s">
        <v>133</v>
      </c>
      <c r="D58" s="23" t="s">
        <v>3</v>
      </c>
      <c r="E58" s="23">
        <v>2</v>
      </c>
      <c r="F58" s="28"/>
      <c r="G58" s="29">
        <v>8</v>
      </c>
      <c r="H58" s="28">
        <f>F58*108%</f>
        <v>0</v>
      </c>
      <c r="I58" s="30">
        <f>E58*F58</f>
        <v>0</v>
      </c>
      <c r="J58" s="30">
        <f>E58*H58</f>
        <v>0</v>
      </c>
      <c r="K58" s="25"/>
      <c r="L58" s="23"/>
    </row>
    <row r="59" spans="2:12" ht="101.25" x14ac:dyDescent="0.2">
      <c r="B59" s="22">
        <v>30</v>
      </c>
      <c r="C59" s="47" t="s">
        <v>112</v>
      </c>
      <c r="D59" s="23" t="s">
        <v>3</v>
      </c>
      <c r="E59" s="23">
        <v>30</v>
      </c>
      <c r="F59" s="28"/>
      <c r="G59" s="29">
        <v>8</v>
      </c>
      <c r="H59" s="28">
        <f>F59*108%</f>
        <v>0</v>
      </c>
      <c r="I59" s="30">
        <f>E59*F59</f>
        <v>0</v>
      </c>
      <c r="J59" s="30">
        <f>E59*H59</f>
        <v>0</v>
      </c>
      <c r="K59" s="25"/>
      <c r="L59" s="23"/>
    </row>
    <row r="60" spans="2:12" ht="56.25" x14ac:dyDescent="0.2">
      <c r="B60" s="22">
        <v>31</v>
      </c>
      <c r="C60" s="48" t="s">
        <v>134</v>
      </c>
      <c r="D60" s="23" t="s">
        <v>3</v>
      </c>
      <c r="E60" s="23">
        <v>4</v>
      </c>
      <c r="F60" s="28"/>
      <c r="G60" s="29">
        <v>8</v>
      </c>
      <c r="H60" s="28">
        <f>F60*108%</f>
        <v>0</v>
      </c>
      <c r="I60" s="30">
        <f>E60*F60</f>
        <v>0</v>
      </c>
      <c r="J60" s="30">
        <f>E60*H60</f>
        <v>0</v>
      </c>
      <c r="K60" s="25"/>
      <c r="L60" s="23"/>
    </row>
    <row r="61" spans="2:12" ht="45" x14ac:dyDescent="0.2">
      <c r="B61" s="22">
        <v>32</v>
      </c>
      <c r="C61" s="48" t="s">
        <v>135</v>
      </c>
      <c r="D61" s="23" t="s">
        <v>3</v>
      </c>
      <c r="E61" s="23">
        <v>2</v>
      </c>
      <c r="F61" s="28"/>
      <c r="G61" s="29">
        <v>8</v>
      </c>
      <c r="H61" s="28">
        <f>F61*108%</f>
        <v>0</v>
      </c>
      <c r="I61" s="30">
        <f>E61*F61</f>
        <v>0</v>
      </c>
      <c r="J61" s="30">
        <f>E61*H61</f>
        <v>0</v>
      </c>
      <c r="K61" s="25"/>
      <c r="L61" s="23"/>
    </row>
    <row r="62" spans="2:12" ht="90" x14ac:dyDescent="0.2">
      <c r="B62" s="22">
        <v>33</v>
      </c>
      <c r="C62" s="48" t="s">
        <v>136</v>
      </c>
      <c r="D62" s="23" t="s">
        <v>3</v>
      </c>
      <c r="E62" s="23">
        <v>10</v>
      </c>
      <c r="F62" s="28"/>
      <c r="G62" s="29">
        <v>8</v>
      </c>
      <c r="H62" s="28">
        <f>F62*108%</f>
        <v>0</v>
      </c>
      <c r="I62" s="30">
        <f>E62*F62</f>
        <v>0</v>
      </c>
      <c r="J62" s="30">
        <f>E62*H62</f>
        <v>0</v>
      </c>
      <c r="K62" s="25"/>
      <c r="L62" s="23"/>
    </row>
    <row r="63" spans="2:12" ht="90" x14ac:dyDescent="0.2">
      <c r="B63" s="22">
        <v>34</v>
      </c>
      <c r="C63" s="48" t="s">
        <v>137</v>
      </c>
      <c r="D63" s="23" t="s">
        <v>3</v>
      </c>
      <c r="E63" s="23">
        <v>10</v>
      </c>
      <c r="F63" s="28"/>
      <c r="G63" s="29">
        <v>8</v>
      </c>
      <c r="H63" s="28">
        <f>F63*108%</f>
        <v>0</v>
      </c>
      <c r="I63" s="30">
        <f>E63*F63</f>
        <v>0</v>
      </c>
      <c r="J63" s="30">
        <f>E63*H63</f>
        <v>0</v>
      </c>
      <c r="K63" s="25"/>
      <c r="L63" s="23"/>
    </row>
    <row r="64" spans="2:12" ht="90" x14ac:dyDescent="0.2">
      <c r="B64" s="22">
        <v>35</v>
      </c>
      <c r="C64" s="48" t="s">
        <v>138</v>
      </c>
      <c r="D64" s="23" t="s">
        <v>3</v>
      </c>
      <c r="E64" s="23">
        <v>10</v>
      </c>
      <c r="F64" s="28"/>
      <c r="G64" s="29">
        <v>8</v>
      </c>
      <c r="H64" s="28">
        <f>F64*108%</f>
        <v>0</v>
      </c>
      <c r="I64" s="30">
        <f>E64*F64</f>
        <v>0</v>
      </c>
      <c r="J64" s="30">
        <f>E64*H64</f>
        <v>0</v>
      </c>
      <c r="K64" s="25"/>
      <c r="L64" s="23"/>
    </row>
    <row r="65" spans="2:12" s="36" customFormat="1" ht="33.75" x14ac:dyDescent="0.2">
      <c r="B65" s="22">
        <v>36</v>
      </c>
      <c r="C65" s="48" t="s">
        <v>139</v>
      </c>
      <c r="D65" s="23" t="s">
        <v>3</v>
      </c>
      <c r="E65" s="23">
        <v>2</v>
      </c>
      <c r="F65" s="30"/>
      <c r="G65" s="35">
        <v>8</v>
      </c>
      <c r="H65" s="28">
        <f>F65*108%</f>
        <v>0</v>
      </c>
      <c r="I65" s="30">
        <f>E65*F65</f>
        <v>0</v>
      </c>
      <c r="J65" s="30">
        <f>E65*H65</f>
        <v>0</v>
      </c>
      <c r="K65" s="25"/>
      <c r="L65" s="23"/>
    </row>
    <row r="66" spans="2:12" s="36" customFormat="1" ht="90" x14ac:dyDescent="0.2">
      <c r="B66" s="22">
        <v>37</v>
      </c>
      <c r="C66" s="48" t="s">
        <v>140</v>
      </c>
      <c r="D66" s="23" t="s">
        <v>3</v>
      </c>
      <c r="E66" s="23">
        <v>2</v>
      </c>
      <c r="F66" s="30"/>
      <c r="G66" s="35">
        <v>8</v>
      </c>
      <c r="H66" s="28">
        <f>F66*108%</f>
        <v>0</v>
      </c>
      <c r="I66" s="30">
        <f>E66*F66</f>
        <v>0</v>
      </c>
      <c r="J66" s="30">
        <f>E66*H66</f>
        <v>0</v>
      </c>
      <c r="K66" s="25"/>
      <c r="L66" s="23"/>
    </row>
    <row r="67" spans="2:12" s="36" customFormat="1" ht="45" x14ac:dyDescent="0.2">
      <c r="B67" s="22">
        <v>38</v>
      </c>
      <c r="C67" s="48" t="s">
        <v>141</v>
      </c>
      <c r="D67" s="23" t="s">
        <v>3</v>
      </c>
      <c r="E67" s="23">
        <v>2</v>
      </c>
      <c r="F67" s="30"/>
      <c r="G67" s="35">
        <v>8</v>
      </c>
      <c r="H67" s="28">
        <f>F67*108%</f>
        <v>0</v>
      </c>
      <c r="I67" s="30">
        <f>E67*F67</f>
        <v>0</v>
      </c>
      <c r="J67" s="30">
        <f>E67*H67</f>
        <v>0</v>
      </c>
      <c r="K67" s="25"/>
      <c r="L67" s="23"/>
    </row>
    <row r="68" spans="2:12" s="36" customFormat="1" ht="45" x14ac:dyDescent="0.2">
      <c r="B68" s="22">
        <v>39</v>
      </c>
      <c r="C68" s="48" t="s">
        <v>142</v>
      </c>
      <c r="D68" s="23" t="s">
        <v>3</v>
      </c>
      <c r="E68" s="23">
        <v>2</v>
      </c>
      <c r="F68" s="30"/>
      <c r="G68" s="35">
        <v>8</v>
      </c>
      <c r="H68" s="28">
        <f>F68*108%</f>
        <v>0</v>
      </c>
      <c r="I68" s="30">
        <f>E68*F68</f>
        <v>0</v>
      </c>
      <c r="J68" s="30">
        <f>E68*H68</f>
        <v>0</v>
      </c>
      <c r="K68" s="25"/>
      <c r="L68" s="23"/>
    </row>
    <row r="69" spans="2:12" ht="33.75" x14ac:dyDescent="0.2">
      <c r="B69" s="22">
        <v>40</v>
      </c>
      <c r="C69" s="48" t="s">
        <v>143</v>
      </c>
      <c r="D69" s="23" t="s">
        <v>3</v>
      </c>
      <c r="E69" s="23">
        <v>2</v>
      </c>
      <c r="F69" s="28"/>
      <c r="G69" s="29">
        <v>8</v>
      </c>
      <c r="H69" s="28">
        <f>F69*108%</f>
        <v>0</v>
      </c>
      <c r="I69" s="30">
        <f>E69*F69</f>
        <v>0</v>
      </c>
      <c r="J69" s="30">
        <f>E69*H69</f>
        <v>0</v>
      </c>
      <c r="K69" s="25"/>
      <c r="L69" s="23"/>
    </row>
    <row r="70" spans="2:12" ht="33.75" x14ac:dyDescent="0.2">
      <c r="B70" s="22">
        <v>41</v>
      </c>
      <c r="C70" s="50" t="s">
        <v>144</v>
      </c>
      <c r="D70" s="23" t="s">
        <v>3</v>
      </c>
      <c r="E70" s="23">
        <v>2</v>
      </c>
      <c r="F70" s="28"/>
      <c r="G70" s="29">
        <v>8</v>
      </c>
      <c r="H70" s="28">
        <f>F70*108%</f>
        <v>0</v>
      </c>
      <c r="I70" s="30">
        <f>E70*F70</f>
        <v>0</v>
      </c>
      <c r="J70" s="30">
        <f>E70*H70</f>
        <v>0</v>
      </c>
      <c r="K70" s="25"/>
      <c r="L70" s="23"/>
    </row>
    <row r="71" spans="2:12" ht="45" x14ac:dyDescent="0.2">
      <c r="B71" s="22">
        <v>42</v>
      </c>
      <c r="C71" s="48" t="s">
        <v>145</v>
      </c>
      <c r="D71" s="23" t="s">
        <v>3</v>
      </c>
      <c r="E71" s="23">
        <v>4</v>
      </c>
      <c r="F71" s="28"/>
      <c r="G71" s="29">
        <v>8</v>
      </c>
      <c r="H71" s="28">
        <f>F71*108%</f>
        <v>0</v>
      </c>
      <c r="I71" s="30">
        <f>E71*F71</f>
        <v>0</v>
      </c>
      <c r="J71" s="30">
        <f>E71*H71</f>
        <v>0</v>
      </c>
      <c r="K71" s="25"/>
      <c r="L71" s="23"/>
    </row>
    <row r="72" spans="2:12" ht="67.5" x14ac:dyDescent="0.2">
      <c r="B72" s="22">
        <v>43</v>
      </c>
      <c r="C72" s="48" t="s">
        <v>146</v>
      </c>
      <c r="D72" s="23" t="s">
        <v>3</v>
      </c>
      <c r="E72" s="23">
        <v>2</v>
      </c>
      <c r="F72" s="28"/>
      <c r="G72" s="29">
        <v>8</v>
      </c>
      <c r="H72" s="28">
        <f>F72*108%</f>
        <v>0</v>
      </c>
      <c r="I72" s="30">
        <f>E72*F72</f>
        <v>0</v>
      </c>
      <c r="J72" s="30">
        <f>E72*H72</f>
        <v>0</v>
      </c>
      <c r="K72" s="25"/>
      <c r="L72" s="23"/>
    </row>
    <row r="73" spans="2:12" ht="112.5" x14ac:dyDescent="0.2">
      <c r="B73" s="22">
        <v>44</v>
      </c>
      <c r="C73" s="48" t="s">
        <v>147</v>
      </c>
      <c r="D73" s="23" t="s">
        <v>3</v>
      </c>
      <c r="E73" s="23">
        <v>4</v>
      </c>
      <c r="F73" s="28"/>
      <c r="G73" s="29">
        <v>8</v>
      </c>
      <c r="H73" s="28">
        <f>F73*108%</f>
        <v>0</v>
      </c>
      <c r="I73" s="30">
        <f>E73*F73</f>
        <v>0</v>
      </c>
      <c r="J73" s="30">
        <f>E73*H73</f>
        <v>0</v>
      </c>
      <c r="K73" s="25"/>
      <c r="L73" s="23"/>
    </row>
    <row r="74" spans="2:12" ht="56.25" x14ac:dyDescent="0.2">
      <c r="B74" s="22">
        <v>45</v>
      </c>
      <c r="C74" s="48" t="s">
        <v>16</v>
      </c>
      <c r="D74" s="23" t="s">
        <v>3</v>
      </c>
      <c r="E74" s="25">
        <v>10</v>
      </c>
      <c r="F74" s="30"/>
      <c r="G74" s="35">
        <v>8</v>
      </c>
      <c r="H74" s="28">
        <f>F74*108%</f>
        <v>0</v>
      </c>
      <c r="I74" s="30">
        <f>E74*F74</f>
        <v>0</v>
      </c>
      <c r="J74" s="30">
        <f>E74*H74</f>
        <v>0</v>
      </c>
      <c r="K74" s="25"/>
      <c r="L74" s="23"/>
    </row>
    <row r="75" spans="2:12" ht="22.5" x14ac:dyDescent="0.2">
      <c r="B75" s="22">
        <v>46</v>
      </c>
      <c r="C75" s="48" t="s">
        <v>198</v>
      </c>
      <c r="D75" s="23" t="s">
        <v>3</v>
      </c>
      <c r="E75" s="25">
        <v>10</v>
      </c>
      <c r="F75" s="30"/>
      <c r="G75" s="35">
        <v>8</v>
      </c>
      <c r="H75" s="28">
        <f>F75*108%</f>
        <v>0</v>
      </c>
      <c r="I75" s="30">
        <f>E75*F75</f>
        <v>0</v>
      </c>
      <c r="J75" s="30">
        <f>E75*H75</f>
        <v>0</v>
      </c>
      <c r="K75" s="25"/>
      <c r="L75" s="23"/>
    </row>
    <row r="76" spans="2:12" ht="45" x14ac:dyDescent="0.2">
      <c r="B76" s="22">
        <v>47</v>
      </c>
      <c r="C76" s="48" t="s">
        <v>21</v>
      </c>
      <c r="D76" s="23" t="s">
        <v>3</v>
      </c>
      <c r="E76" s="25">
        <v>140</v>
      </c>
      <c r="F76" s="30"/>
      <c r="G76" s="35">
        <v>8</v>
      </c>
      <c r="H76" s="28">
        <f>F76*108%</f>
        <v>0</v>
      </c>
      <c r="I76" s="30">
        <f>E76*F76</f>
        <v>0</v>
      </c>
      <c r="J76" s="30">
        <f>E76*H76</f>
        <v>0</v>
      </c>
      <c r="K76" s="25"/>
      <c r="L76" s="23"/>
    </row>
    <row r="77" spans="2:12" ht="56.25" x14ac:dyDescent="0.2">
      <c r="B77" s="22">
        <v>48</v>
      </c>
      <c r="C77" s="48" t="s">
        <v>22</v>
      </c>
      <c r="D77" s="23" t="s">
        <v>3</v>
      </c>
      <c r="E77" s="25">
        <v>60</v>
      </c>
      <c r="F77" s="30"/>
      <c r="G77" s="35">
        <v>8</v>
      </c>
      <c r="H77" s="28">
        <f>F77*108%</f>
        <v>0</v>
      </c>
      <c r="I77" s="30">
        <f>E77*F77</f>
        <v>0</v>
      </c>
      <c r="J77" s="30">
        <f>E77*H77</f>
        <v>0</v>
      </c>
      <c r="K77" s="25"/>
      <c r="L77" s="23"/>
    </row>
    <row r="78" spans="2:12" ht="33.75" x14ac:dyDescent="0.2">
      <c r="B78" s="22">
        <v>49</v>
      </c>
      <c r="C78" s="48" t="s">
        <v>23</v>
      </c>
      <c r="D78" s="23" t="s">
        <v>3</v>
      </c>
      <c r="E78" s="25">
        <v>10</v>
      </c>
      <c r="F78" s="30"/>
      <c r="G78" s="35">
        <v>8</v>
      </c>
      <c r="H78" s="28">
        <f>F78*108%</f>
        <v>0</v>
      </c>
      <c r="I78" s="30">
        <f>E78*F78</f>
        <v>0</v>
      </c>
      <c r="J78" s="30">
        <f>E78*H78</f>
        <v>0</v>
      </c>
      <c r="K78" s="25"/>
      <c r="L78" s="23"/>
    </row>
    <row r="79" spans="2:12" ht="33.75" x14ac:dyDescent="0.2">
      <c r="B79" s="22">
        <v>50</v>
      </c>
      <c r="C79" s="48" t="s">
        <v>199</v>
      </c>
      <c r="D79" s="23" t="s">
        <v>3</v>
      </c>
      <c r="E79" s="25">
        <v>10</v>
      </c>
      <c r="F79" s="30"/>
      <c r="G79" s="35">
        <v>8</v>
      </c>
      <c r="H79" s="28">
        <f>F79*108%</f>
        <v>0</v>
      </c>
      <c r="I79" s="30">
        <f>E79*F79</f>
        <v>0</v>
      </c>
      <c r="J79" s="30">
        <f>E79*H79</f>
        <v>0</v>
      </c>
      <c r="K79" s="25"/>
      <c r="L79" s="23"/>
    </row>
    <row r="80" spans="2:12" ht="22.5" x14ac:dyDescent="0.2">
      <c r="B80" s="22">
        <v>51</v>
      </c>
      <c r="C80" s="48" t="s">
        <v>17</v>
      </c>
      <c r="D80" s="23" t="s">
        <v>3</v>
      </c>
      <c r="E80" s="25">
        <v>10</v>
      </c>
      <c r="F80" s="30"/>
      <c r="G80" s="35">
        <v>8</v>
      </c>
      <c r="H80" s="28">
        <f>F80*108%</f>
        <v>0</v>
      </c>
      <c r="I80" s="30">
        <f>E80*F80</f>
        <v>0</v>
      </c>
      <c r="J80" s="30">
        <f>E80*H80</f>
        <v>0</v>
      </c>
      <c r="K80" s="25"/>
      <c r="L80" s="23"/>
    </row>
    <row r="81" spans="2:12" ht="45" x14ac:dyDescent="0.2">
      <c r="B81" s="22">
        <v>52</v>
      </c>
      <c r="C81" s="48" t="s">
        <v>148</v>
      </c>
      <c r="D81" s="23" t="s">
        <v>3</v>
      </c>
      <c r="E81" s="25">
        <v>10</v>
      </c>
      <c r="F81" s="30"/>
      <c r="G81" s="35">
        <v>8</v>
      </c>
      <c r="H81" s="28">
        <f>F81*108%</f>
        <v>0</v>
      </c>
      <c r="I81" s="30">
        <f>E81*F81</f>
        <v>0</v>
      </c>
      <c r="J81" s="30">
        <f>E81*H81</f>
        <v>0</v>
      </c>
      <c r="K81" s="25"/>
      <c r="L81" s="23"/>
    </row>
    <row r="82" spans="2:12" ht="56.25" x14ac:dyDescent="0.2">
      <c r="B82" s="22">
        <v>53</v>
      </c>
      <c r="C82" s="48" t="s">
        <v>24</v>
      </c>
      <c r="D82" s="23" t="s">
        <v>3</v>
      </c>
      <c r="E82" s="25">
        <v>2</v>
      </c>
      <c r="F82" s="30"/>
      <c r="G82" s="35">
        <v>8</v>
      </c>
      <c r="H82" s="28">
        <f>F82*108%</f>
        <v>0</v>
      </c>
      <c r="I82" s="30">
        <f>E82*F82</f>
        <v>0</v>
      </c>
      <c r="J82" s="30">
        <f>E82*H82</f>
        <v>0</v>
      </c>
      <c r="K82" s="25"/>
      <c r="L82" s="23"/>
    </row>
    <row r="83" spans="2:12" ht="22.5" x14ac:dyDescent="0.2">
      <c r="B83" s="22">
        <v>54</v>
      </c>
      <c r="C83" s="48" t="s">
        <v>149</v>
      </c>
      <c r="D83" s="23" t="s">
        <v>3</v>
      </c>
      <c r="E83" s="25">
        <v>10</v>
      </c>
      <c r="F83" s="30"/>
      <c r="G83" s="35">
        <v>8</v>
      </c>
      <c r="H83" s="28">
        <f>F83*108%</f>
        <v>0</v>
      </c>
      <c r="I83" s="30">
        <f>E83*F83</f>
        <v>0</v>
      </c>
      <c r="J83" s="30">
        <f>E83*H83</f>
        <v>0</v>
      </c>
      <c r="K83" s="25"/>
      <c r="L83" s="23"/>
    </row>
    <row r="84" spans="2:12" ht="22.5" x14ac:dyDescent="0.2">
      <c r="B84" s="22">
        <v>55</v>
      </c>
      <c r="C84" s="48" t="s">
        <v>150</v>
      </c>
      <c r="D84" s="23" t="s">
        <v>3</v>
      </c>
      <c r="E84" s="25">
        <v>4</v>
      </c>
      <c r="F84" s="30"/>
      <c r="G84" s="35">
        <v>8</v>
      </c>
      <c r="H84" s="28">
        <f>F84*108%</f>
        <v>0</v>
      </c>
      <c r="I84" s="30">
        <f>E84*F84</f>
        <v>0</v>
      </c>
      <c r="J84" s="30">
        <f>E84*H84</f>
        <v>0</v>
      </c>
      <c r="K84" s="25"/>
      <c r="L84" s="23"/>
    </row>
    <row r="85" spans="2:12" ht="33.75" x14ac:dyDescent="0.2">
      <c r="B85" s="22">
        <v>56</v>
      </c>
      <c r="C85" s="48" t="s">
        <v>151</v>
      </c>
      <c r="D85" s="23" t="s">
        <v>3</v>
      </c>
      <c r="E85" s="25">
        <v>10</v>
      </c>
      <c r="F85" s="30"/>
      <c r="G85" s="35">
        <v>8</v>
      </c>
      <c r="H85" s="28">
        <f>F85*108%</f>
        <v>0</v>
      </c>
      <c r="I85" s="30">
        <f>E85*F85</f>
        <v>0</v>
      </c>
      <c r="J85" s="30">
        <f>E85*H85</f>
        <v>0</v>
      </c>
      <c r="K85" s="25"/>
      <c r="L85" s="23"/>
    </row>
    <row r="86" spans="2:12" x14ac:dyDescent="0.2">
      <c r="B86" s="22">
        <v>57</v>
      </c>
      <c r="C86" s="48" t="s">
        <v>152</v>
      </c>
      <c r="D86" s="23" t="s">
        <v>3</v>
      </c>
      <c r="E86" s="25">
        <v>4</v>
      </c>
      <c r="F86" s="30"/>
      <c r="G86" s="35">
        <v>8</v>
      </c>
      <c r="H86" s="28">
        <f>F86*108%</f>
        <v>0</v>
      </c>
      <c r="I86" s="30">
        <f>E86*F86</f>
        <v>0</v>
      </c>
      <c r="J86" s="30">
        <f>E86*H86</f>
        <v>0</v>
      </c>
      <c r="K86" s="25"/>
      <c r="L86" s="23"/>
    </row>
    <row r="87" spans="2:12" x14ac:dyDescent="0.2">
      <c r="B87" s="22">
        <v>58</v>
      </c>
      <c r="C87" s="48" t="s">
        <v>18</v>
      </c>
      <c r="D87" s="23" t="s">
        <v>3</v>
      </c>
      <c r="E87" s="25">
        <v>2</v>
      </c>
      <c r="F87" s="30"/>
      <c r="G87" s="35">
        <v>8</v>
      </c>
      <c r="H87" s="28">
        <f>F87*108%</f>
        <v>0</v>
      </c>
      <c r="I87" s="30">
        <f>E87*F87</f>
        <v>0</v>
      </c>
      <c r="J87" s="30">
        <f>E87*H87</f>
        <v>0</v>
      </c>
      <c r="K87" s="25"/>
      <c r="L87" s="23"/>
    </row>
    <row r="88" spans="2:12" ht="33.75" x14ac:dyDescent="0.2">
      <c r="B88" s="22">
        <v>59</v>
      </c>
      <c r="C88" s="48" t="s">
        <v>153</v>
      </c>
      <c r="D88" s="23" t="s">
        <v>3</v>
      </c>
      <c r="E88" s="25">
        <v>2</v>
      </c>
      <c r="F88" s="30"/>
      <c r="G88" s="35">
        <v>8</v>
      </c>
      <c r="H88" s="28">
        <f>F88*108%</f>
        <v>0</v>
      </c>
      <c r="I88" s="30">
        <f>E88*F88</f>
        <v>0</v>
      </c>
      <c r="J88" s="30">
        <f>E88*H88</f>
        <v>0</v>
      </c>
      <c r="K88" s="25"/>
      <c r="L88" s="23"/>
    </row>
    <row r="89" spans="2:12" ht="22.5" x14ac:dyDescent="0.2">
      <c r="B89" s="22">
        <v>60</v>
      </c>
      <c r="C89" s="48" t="s">
        <v>154</v>
      </c>
      <c r="D89" s="23" t="s">
        <v>3</v>
      </c>
      <c r="E89" s="25">
        <v>2</v>
      </c>
      <c r="F89" s="30"/>
      <c r="G89" s="35">
        <v>8</v>
      </c>
      <c r="H89" s="28">
        <f>F89*108%</f>
        <v>0</v>
      </c>
      <c r="I89" s="30">
        <f>E89*F89</f>
        <v>0</v>
      </c>
      <c r="J89" s="30">
        <f>E89*H89</f>
        <v>0</v>
      </c>
      <c r="K89" s="25"/>
      <c r="L89" s="23"/>
    </row>
    <row r="90" spans="2:12" ht="33.75" x14ac:dyDescent="0.2">
      <c r="B90" s="22">
        <v>61</v>
      </c>
      <c r="C90" s="48" t="s">
        <v>200</v>
      </c>
      <c r="D90" s="23" t="s">
        <v>3</v>
      </c>
      <c r="E90" s="25">
        <v>2</v>
      </c>
      <c r="F90" s="30"/>
      <c r="G90" s="35">
        <v>8</v>
      </c>
      <c r="H90" s="28">
        <f>F90*108%</f>
        <v>0</v>
      </c>
      <c r="I90" s="30">
        <f>E90*F90</f>
        <v>0</v>
      </c>
      <c r="J90" s="30">
        <f>E90*H90</f>
        <v>0</v>
      </c>
      <c r="K90" s="25"/>
      <c r="L90" s="23"/>
    </row>
    <row r="91" spans="2:12" ht="33.75" x14ac:dyDescent="0.2">
      <c r="B91" s="22">
        <v>62</v>
      </c>
      <c r="C91" s="48" t="s">
        <v>155</v>
      </c>
      <c r="D91" s="23" t="s">
        <v>3</v>
      </c>
      <c r="E91" s="25">
        <v>2</v>
      </c>
      <c r="F91" s="30"/>
      <c r="G91" s="35">
        <v>8</v>
      </c>
      <c r="H91" s="28">
        <f>F91*108%</f>
        <v>0</v>
      </c>
      <c r="I91" s="30">
        <f>E91*F91</f>
        <v>0</v>
      </c>
      <c r="J91" s="30">
        <f>E91*H91</f>
        <v>0</v>
      </c>
      <c r="K91" s="25"/>
      <c r="L91" s="23"/>
    </row>
    <row r="92" spans="2:12" ht="33.75" x14ac:dyDescent="0.2">
      <c r="B92" s="22">
        <v>63</v>
      </c>
      <c r="C92" s="48" t="s">
        <v>156</v>
      </c>
      <c r="D92" s="23" t="s">
        <v>3</v>
      </c>
      <c r="E92" s="25">
        <v>10</v>
      </c>
      <c r="F92" s="30"/>
      <c r="G92" s="35">
        <v>8</v>
      </c>
      <c r="H92" s="28">
        <f>F92*108%</f>
        <v>0</v>
      </c>
      <c r="I92" s="30">
        <f>E92*F92</f>
        <v>0</v>
      </c>
      <c r="J92" s="30">
        <f>E92*H92</f>
        <v>0</v>
      </c>
      <c r="K92" s="25"/>
      <c r="L92" s="23"/>
    </row>
    <row r="93" spans="2:12" ht="22.5" x14ac:dyDescent="0.2">
      <c r="B93" s="22">
        <v>64</v>
      </c>
      <c r="C93" s="48" t="s">
        <v>157</v>
      </c>
      <c r="D93" s="23" t="s">
        <v>3</v>
      </c>
      <c r="E93" s="25">
        <v>2</v>
      </c>
      <c r="F93" s="30"/>
      <c r="G93" s="35">
        <v>8</v>
      </c>
      <c r="H93" s="28">
        <f>F93*108%</f>
        <v>0</v>
      </c>
      <c r="I93" s="30">
        <f>E93*F93</f>
        <v>0</v>
      </c>
      <c r="J93" s="30">
        <f>E93*H93</f>
        <v>0</v>
      </c>
      <c r="K93" s="25"/>
      <c r="L93" s="23"/>
    </row>
    <row r="94" spans="2:12" ht="22.5" x14ac:dyDescent="0.2">
      <c r="B94" s="22">
        <v>65</v>
      </c>
      <c r="C94" s="48" t="s">
        <v>158</v>
      </c>
      <c r="D94" s="23" t="s">
        <v>3</v>
      </c>
      <c r="E94" s="25">
        <v>2</v>
      </c>
      <c r="F94" s="30"/>
      <c r="G94" s="35">
        <v>8</v>
      </c>
      <c r="H94" s="28">
        <f>F94*108%</f>
        <v>0</v>
      </c>
      <c r="I94" s="30">
        <f>E94*F94</f>
        <v>0</v>
      </c>
      <c r="J94" s="30">
        <f>E94*H94</f>
        <v>0</v>
      </c>
      <c r="K94" s="25"/>
      <c r="L94" s="23"/>
    </row>
    <row r="95" spans="2:12" ht="22.5" x14ac:dyDescent="0.2">
      <c r="B95" s="22">
        <v>66</v>
      </c>
      <c r="C95" s="48" t="s">
        <v>159</v>
      </c>
      <c r="D95" s="23" t="s">
        <v>3</v>
      </c>
      <c r="E95" s="25">
        <v>2</v>
      </c>
      <c r="F95" s="30"/>
      <c r="G95" s="35">
        <v>8</v>
      </c>
      <c r="H95" s="28">
        <f>F95*108%</f>
        <v>0</v>
      </c>
      <c r="I95" s="30">
        <f>E95*F95</f>
        <v>0</v>
      </c>
      <c r="J95" s="30">
        <f>E95*H95</f>
        <v>0</v>
      </c>
      <c r="K95" s="25"/>
      <c r="L95" s="23"/>
    </row>
    <row r="96" spans="2:12" ht="22.5" x14ac:dyDescent="0.2">
      <c r="B96" s="22">
        <v>67</v>
      </c>
      <c r="C96" s="48" t="s">
        <v>15</v>
      </c>
      <c r="D96" s="23" t="s">
        <v>3</v>
      </c>
      <c r="E96" s="25">
        <v>2</v>
      </c>
      <c r="F96" s="30"/>
      <c r="G96" s="35">
        <v>8</v>
      </c>
      <c r="H96" s="28">
        <f>F96*108%</f>
        <v>0</v>
      </c>
      <c r="I96" s="30">
        <f>E96*F96</f>
        <v>0</v>
      </c>
      <c r="J96" s="30">
        <f>E96*H96</f>
        <v>0</v>
      </c>
      <c r="K96" s="25"/>
      <c r="L96" s="23"/>
    </row>
    <row r="97" spans="1:12" ht="22.5" x14ac:dyDescent="0.2">
      <c r="B97" s="22">
        <v>68</v>
      </c>
      <c r="C97" s="48" t="s">
        <v>201</v>
      </c>
      <c r="D97" s="23" t="s">
        <v>3</v>
      </c>
      <c r="E97" s="25">
        <v>2</v>
      </c>
      <c r="F97" s="30"/>
      <c r="G97" s="35">
        <v>8</v>
      </c>
      <c r="H97" s="28">
        <f>F97*108%</f>
        <v>0</v>
      </c>
      <c r="I97" s="30">
        <f>E97*F97</f>
        <v>0</v>
      </c>
      <c r="J97" s="30">
        <f>E97*H97</f>
        <v>0</v>
      </c>
      <c r="K97" s="25"/>
      <c r="L97" s="23"/>
    </row>
    <row r="98" spans="1:12" ht="22.5" x14ac:dyDescent="0.2">
      <c r="B98" s="22">
        <v>69</v>
      </c>
      <c r="C98" s="48" t="s">
        <v>160</v>
      </c>
      <c r="D98" s="23" t="s">
        <v>161</v>
      </c>
      <c r="E98" s="25">
        <v>2</v>
      </c>
      <c r="F98" s="30"/>
      <c r="G98" s="35">
        <v>8</v>
      </c>
      <c r="H98" s="28">
        <f>F98*108%</f>
        <v>0</v>
      </c>
      <c r="I98" s="30">
        <f>E98*F98</f>
        <v>0</v>
      </c>
      <c r="J98" s="30">
        <f>E98*H98</f>
        <v>0</v>
      </c>
      <c r="K98" s="25"/>
      <c r="L98" s="23"/>
    </row>
    <row r="99" spans="1:12" x14ac:dyDescent="0.2">
      <c r="B99" s="22">
        <v>70</v>
      </c>
      <c r="C99" s="48" t="s">
        <v>162</v>
      </c>
      <c r="D99" s="23" t="s">
        <v>3</v>
      </c>
      <c r="E99" s="25">
        <v>2</v>
      </c>
      <c r="F99" s="30"/>
      <c r="G99" s="35">
        <v>8</v>
      </c>
      <c r="H99" s="28">
        <f>F99*108%</f>
        <v>0</v>
      </c>
      <c r="I99" s="30">
        <f>E99*F99</f>
        <v>0</v>
      </c>
      <c r="J99" s="30">
        <f>E99*H99</f>
        <v>0</v>
      </c>
      <c r="K99" s="25"/>
      <c r="L99" s="23"/>
    </row>
    <row r="100" spans="1:12" x14ac:dyDescent="0.2">
      <c r="B100" s="25"/>
      <c r="C100" s="63" t="s">
        <v>8</v>
      </c>
      <c r="D100" s="64"/>
      <c r="E100" s="64"/>
      <c r="F100" s="64"/>
      <c r="G100" s="64"/>
      <c r="H100" s="65"/>
      <c r="I100" s="37">
        <f>SUM(I24:I99)</f>
        <v>0</v>
      </c>
      <c r="J100" s="37">
        <f>SUM(J24:J99)</f>
        <v>0</v>
      </c>
      <c r="K100" s="25"/>
      <c r="L100" s="27"/>
    </row>
    <row r="102" spans="1:12" s="70" customFormat="1" x14ac:dyDescent="0.2">
      <c r="A102" s="18" t="s">
        <v>165</v>
      </c>
      <c r="B102" s="43"/>
      <c r="C102" s="68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1:12" s="70" customFormat="1" x14ac:dyDescent="0.2">
      <c r="A103" s="20" t="s">
        <v>182</v>
      </c>
      <c r="B103" s="55"/>
      <c r="C103" s="68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1:12" s="70" customFormat="1" ht="45" x14ac:dyDescent="0.2">
      <c r="A104" s="71" t="s">
        <v>205</v>
      </c>
      <c r="B104" s="72" t="s">
        <v>206</v>
      </c>
      <c r="C104" s="73" t="s">
        <v>207</v>
      </c>
      <c r="D104" s="38" t="s">
        <v>34</v>
      </c>
      <c r="E104" s="51" t="s">
        <v>35</v>
      </c>
      <c r="F104" s="23" t="s">
        <v>36</v>
      </c>
      <c r="G104" s="74" t="s">
        <v>208</v>
      </c>
      <c r="H104" s="23" t="s">
        <v>38</v>
      </c>
      <c r="I104" s="23" t="s">
        <v>39</v>
      </c>
      <c r="J104" s="23" t="s">
        <v>40</v>
      </c>
      <c r="K104" s="23" t="s">
        <v>41</v>
      </c>
      <c r="L104" s="23" t="s">
        <v>204</v>
      </c>
    </row>
    <row r="105" spans="1:12" s="70" customFormat="1" ht="205.5" customHeight="1" x14ac:dyDescent="0.2">
      <c r="A105" s="71">
        <v>1</v>
      </c>
      <c r="B105" s="72" t="s">
        <v>209</v>
      </c>
      <c r="C105" s="75" t="s">
        <v>210</v>
      </c>
      <c r="D105" s="76" t="s">
        <v>3</v>
      </c>
      <c r="E105" s="77">
        <v>1</v>
      </c>
      <c r="F105" s="78"/>
      <c r="G105" s="79">
        <v>8</v>
      </c>
      <c r="H105" s="80">
        <f>F105*1.08</f>
        <v>0</v>
      </c>
      <c r="I105" s="81">
        <f>E105*F105</f>
        <v>0</v>
      </c>
      <c r="J105" s="82">
        <f>E105*H105</f>
        <v>0</v>
      </c>
      <c r="K105" s="83"/>
      <c r="L105" s="84"/>
    </row>
    <row r="106" spans="1:12" s="70" customFormat="1" ht="315" x14ac:dyDescent="0.2">
      <c r="A106" s="71">
        <v>2</v>
      </c>
      <c r="B106" s="72" t="s">
        <v>209</v>
      </c>
      <c r="C106" s="75" t="s">
        <v>211</v>
      </c>
      <c r="D106" s="76" t="s">
        <v>3</v>
      </c>
      <c r="E106" s="77">
        <v>1</v>
      </c>
      <c r="F106" s="78"/>
      <c r="G106" s="79">
        <v>8</v>
      </c>
      <c r="H106" s="80"/>
      <c r="I106" s="81">
        <f t="shared" ref="I106:I108" si="0">E106*F106</f>
        <v>0</v>
      </c>
      <c r="J106" s="82">
        <f t="shared" ref="J106:J169" si="1">E106*H106</f>
        <v>0</v>
      </c>
      <c r="K106" s="83"/>
      <c r="L106" s="84"/>
    </row>
    <row r="107" spans="1:12" s="70" customFormat="1" ht="236.25" x14ac:dyDescent="0.2">
      <c r="A107" s="71">
        <v>3</v>
      </c>
      <c r="B107" s="72" t="s">
        <v>209</v>
      </c>
      <c r="C107" s="75" t="s">
        <v>212</v>
      </c>
      <c r="D107" s="76" t="s">
        <v>3</v>
      </c>
      <c r="E107" s="77">
        <v>1</v>
      </c>
      <c r="F107" s="78"/>
      <c r="G107" s="79">
        <v>8</v>
      </c>
      <c r="H107" s="80"/>
      <c r="I107" s="81">
        <f t="shared" si="0"/>
        <v>0</v>
      </c>
      <c r="J107" s="82">
        <f t="shared" si="1"/>
        <v>0</v>
      </c>
      <c r="K107" s="83"/>
      <c r="L107" s="84"/>
    </row>
    <row r="108" spans="1:12" s="70" customFormat="1" ht="160.5" customHeight="1" x14ac:dyDescent="0.2">
      <c r="A108" s="71">
        <v>4</v>
      </c>
      <c r="B108" s="72" t="s">
        <v>213</v>
      </c>
      <c r="C108" s="75" t="s">
        <v>214</v>
      </c>
      <c r="D108" s="76" t="s">
        <v>3</v>
      </c>
      <c r="E108" s="77">
        <v>1</v>
      </c>
      <c r="F108" s="78"/>
      <c r="G108" s="79">
        <v>8</v>
      </c>
      <c r="H108" s="80"/>
      <c r="I108" s="81">
        <f t="shared" si="0"/>
        <v>0</v>
      </c>
      <c r="J108" s="82">
        <f t="shared" si="1"/>
        <v>0</v>
      </c>
      <c r="K108" s="83"/>
      <c r="L108" s="84"/>
    </row>
    <row r="109" spans="1:12" s="70" customFormat="1" ht="182.25" customHeight="1" x14ac:dyDescent="0.2">
      <c r="A109" s="71">
        <v>5</v>
      </c>
      <c r="B109" s="72" t="s">
        <v>209</v>
      </c>
      <c r="C109" s="75" t="s">
        <v>215</v>
      </c>
      <c r="D109" s="76" t="s">
        <v>3</v>
      </c>
      <c r="E109" s="77">
        <v>1</v>
      </c>
      <c r="F109" s="78"/>
      <c r="G109" s="79">
        <v>8</v>
      </c>
      <c r="H109" s="80"/>
      <c r="I109" s="81">
        <f>E109*F109</f>
        <v>0</v>
      </c>
      <c r="J109" s="82">
        <f t="shared" si="1"/>
        <v>0</v>
      </c>
      <c r="K109" s="85"/>
      <c r="L109" s="84"/>
    </row>
    <row r="110" spans="1:12" s="70" customFormat="1" ht="213.75" x14ac:dyDescent="0.2">
      <c r="A110" s="71">
        <v>6</v>
      </c>
      <c r="B110" s="72" t="s">
        <v>216</v>
      </c>
      <c r="C110" s="75" t="s">
        <v>217</v>
      </c>
      <c r="D110" s="76" t="s">
        <v>3</v>
      </c>
      <c r="E110" s="77">
        <v>1</v>
      </c>
      <c r="F110" s="82"/>
      <c r="G110" s="79">
        <v>8</v>
      </c>
      <c r="H110" s="80"/>
      <c r="I110" s="81">
        <f t="shared" ref="I110:I173" si="2">E110*F110</f>
        <v>0</v>
      </c>
      <c r="J110" s="82">
        <f t="shared" si="1"/>
        <v>0</v>
      </c>
      <c r="K110" s="85"/>
      <c r="L110" s="84"/>
    </row>
    <row r="111" spans="1:12" s="70" customFormat="1" ht="213.75" x14ac:dyDescent="0.2">
      <c r="A111" s="71">
        <v>7</v>
      </c>
      <c r="B111" s="72" t="s">
        <v>216</v>
      </c>
      <c r="C111" s="75" t="s">
        <v>218</v>
      </c>
      <c r="D111" s="76" t="s">
        <v>3</v>
      </c>
      <c r="E111" s="77">
        <v>1</v>
      </c>
      <c r="F111" s="82"/>
      <c r="G111" s="79">
        <v>8</v>
      </c>
      <c r="H111" s="80"/>
      <c r="I111" s="81">
        <f t="shared" si="2"/>
        <v>0</v>
      </c>
      <c r="J111" s="82">
        <f t="shared" si="1"/>
        <v>0</v>
      </c>
      <c r="K111" s="85"/>
      <c r="L111" s="84"/>
    </row>
    <row r="112" spans="1:12" s="70" customFormat="1" ht="117.75" customHeight="1" x14ac:dyDescent="0.2">
      <c r="A112" s="71">
        <v>8</v>
      </c>
      <c r="B112" s="72" t="s">
        <v>216</v>
      </c>
      <c r="C112" s="75" t="s">
        <v>219</v>
      </c>
      <c r="D112" s="76" t="s">
        <v>3</v>
      </c>
      <c r="E112" s="77">
        <v>1</v>
      </c>
      <c r="F112" s="82"/>
      <c r="G112" s="79">
        <v>8</v>
      </c>
      <c r="H112" s="80"/>
      <c r="I112" s="81">
        <f t="shared" si="2"/>
        <v>0</v>
      </c>
      <c r="J112" s="82">
        <f t="shared" si="1"/>
        <v>0</v>
      </c>
      <c r="K112" s="85"/>
      <c r="L112" s="84"/>
    </row>
    <row r="113" spans="1:12" s="70" customFormat="1" ht="102.75" customHeight="1" x14ac:dyDescent="0.2">
      <c r="A113" s="71">
        <v>9</v>
      </c>
      <c r="B113" s="72" t="s">
        <v>216</v>
      </c>
      <c r="C113" s="75" t="s">
        <v>220</v>
      </c>
      <c r="D113" s="76" t="s">
        <v>3</v>
      </c>
      <c r="E113" s="77">
        <v>1</v>
      </c>
      <c r="F113" s="82"/>
      <c r="G113" s="79">
        <v>8</v>
      </c>
      <c r="H113" s="80"/>
      <c r="I113" s="81">
        <f t="shared" si="2"/>
        <v>0</v>
      </c>
      <c r="J113" s="82">
        <f t="shared" si="1"/>
        <v>0</v>
      </c>
      <c r="K113" s="85"/>
      <c r="L113" s="84"/>
    </row>
    <row r="114" spans="1:12" s="70" customFormat="1" ht="281.25" x14ac:dyDescent="0.2">
      <c r="A114" s="71">
        <v>10</v>
      </c>
      <c r="B114" s="72" t="s">
        <v>216</v>
      </c>
      <c r="C114" s="75" t="s">
        <v>221</v>
      </c>
      <c r="D114" s="76" t="s">
        <v>3</v>
      </c>
      <c r="E114" s="77">
        <v>1</v>
      </c>
      <c r="F114" s="82"/>
      <c r="G114" s="79">
        <v>8</v>
      </c>
      <c r="H114" s="80"/>
      <c r="I114" s="81">
        <f t="shared" si="2"/>
        <v>0</v>
      </c>
      <c r="J114" s="82">
        <f t="shared" si="1"/>
        <v>0</v>
      </c>
      <c r="K114" s="85"/>
      <c r="L114" s="84"/>
    </row>
    <row r="115" spans="1:12" s="70" customFormat="1" ht="326.25" x14ac:dyDescent="0.2">
      <c r="A115" s="71">
        <v>11</v>
      </c>
      <c r="B115" s="72" t="s">
        <v>222</v>
      </c>
      <c r="C115" s="75" t="s">
        <v>223</v>
      </c>
      <c r="D115" s="76" t="s">
        <v>3</v>
      </c>
      <c r="E115" s="77">
        <v>1</v>
      </c>
      <c r="F115" s="78"/>
      <c r="G115" s="79">
        <v>8</v>
      </c>
      <c r="H115" s="80"/>
      <c r="I115" s="81">
        <f t="shared" si="2"/>
        <v>0</v>
      </c>
      <c r="J115" s="82">
        <f t="shared" si="1"/>
        <v>0</v>
      </c>
      <c r="K115" s="83"/>
      <c r="L115" s="84"/>
    </row>
    <row r="116" spans="1:12" s="70" customFormat="1" ht="292.5" x14ac:dyDescent="0.2">
      <c r="A116" s="71">
        <v>12</v>
      </c>
      <c r="B116" s="72" t="s">
        <v>222</v>
      </c>
      <c r="C116" s="75" t="s">
        <v>224</v>
      </c>
      <c r="D116" s="76" t="s">
        <v>3</v>
      </c>
      <c r="E116" s="77">
        <v>1</v>
      </c>
      <c r="F116" s="78"/>
      <c r="G116" s="79">
        <v>8</v>
      </c>
      <c r="H116" s="80"/>
      <c r="I116" s="81">
        <f t="shared" si="2"/>
        <v>0</v>
      </c>
      <c r="J116" s="82">
        <f t="shared" si="1"/>
        <v>0</v>
      </c>
      <c r="K116" s="83"/>
      <c r="L116" s="84"/>
    </row>
    <row r="117" spans="1:12" s="70" customFormat="1" ht="337.5" x14ac:dyDescent="0.2">
      <c r="A117" s="71">
        <v>13</v>
      </c>
      <c r="B117" s="72" t="s">
        <v>225</v>
      </c>
      <c r="C117" s="75" t="s">
        <v>226</v>
      </c>
      <c r="D117" s="76" t="s">
        <v>3</v>
      </c>
      <c r="E117" s="77">
        <v>1</v>
      </c>
      <c r="F117" s="78"/>
      <c r="G117" s="79">
        <v>8</v>
      </c>
      <c r="H117" s="80"/>
      <c r="I117" s="81">
        <f t="shared" si="2"/>
        <v>0</v>
      </c>
      <c r="J117" s="82">
        <f t="shared" si="1"/>
        <v>0</v>
      </c>
      <c r="K117" s="83"/>
      <c r="L117" s="84"/>
    </row>
    <row r="118" spans="1:12" s="70" customFormat="1" ht="315" x14ac:dyDescent="0.2">
      <c r="A118" s="71">
        <v>14</v>
      </c>
      <c r="B118" s="72" t="s">
        <v>225</v>
      </c>
      <c r="C118" s="75" t="s">
        <v>227</v>
      </c>
      <c r="D118" s="76" t="s">
        <v>3</v>
      </c>
      <c r="E118" s="77">
        <v>1</v>
      </c>
      <c r="F118" s="78"/>
      <c r="G118" s="79">
        <v>8</v>
      </c>
      <c r="H118" s="80"/>
      <c r="I118" s="81">
        <f t="shared" si="2"/>
        <v>0</v>
      </c>
      <c r="J118" s="82">
        <f t="shared" si="1"/>
        <v>0</v>
      </c>
      <c r="K118" s="83"/>
      <c r="L118" s="84"/>
    </row>
    <row r="119" spans="1:12" s="70" customFormat="1" ht="303.75" x14ac:dyDescent="0.2">
      <c r="A119" s="71">
        <v>15</v>
      </c>
      <c r="B119" s="72" t="s">
        <v>228</v>
      </c>
      <c r="C119" s="75" t="s">
        <v>229</v>
      </c>
      <c r="D119" s="76" t="s">
        <v>3</v>
      </c>
      <c r="E119" s="77">
        <v>1</v>
      </c>
      <c r="F119" s="78"/>
      <c r="G119" s="79">
        <v>8</v>
      </c>
      <c r="H119" s="80"/>
      <c r="I119" s="81">
        <f t="shared" si="2"/>
        <v>0</v>
      </c>
      <c r="J119" s="82">
        <f t="shared" si="1"/>
        <v>0</v>
      </c>
      <c r="K119" s="83"/>
      <c r="L119" s="84"/>
    </row>
    <row r="120" spans="1:12" s="70" customFormat="1" ht="195.75" customHeight="1" x14ac:dyDescent="0.2">
      <c r="A120" s="71">
        <v>16</v>
      </c>
      <c r="B120" s="72" t="s">
        <v>228</v>
      </c>
      <c r="C120" s="75" t="s">
        <v>230</v>
      </c>
      <c r="D120" s="76" t="s">
        <v>3</v>
      </c>
      <c r="E120" s="77">
        <v>1</v>
      </c>
      <c r="F120" s="78"/>
      <c r="G120" s="79">
        <v>8</v>
      </c>
      <c r="H120" s="80"/>
      <c r="I120" s="81">
        <f t="shared" si="2"/>
        <v>0</v>
      </c>
      <c r="J120" s="82">
        <f t="shared" si="1"/>
        <v>0</v>
      </c>
      <c r="K120" s="83"/>
      <c r="L120" s="84"/>
    </row>
    <row r="121" spans="1:12" s="70" customFormat="1" ht="326.25" x14ac:dyDescent="0.2">
      <c r="A121" s="71">
        <v>17</v>
      </c>
      <c r="B121" s="72" t="s">
        <v>228</v>
      </c>
      <c r="C121" s="75" t="s">
        <v>231</v>
      </c>
      <c r="D121" s="76" t="s">
        <v>3</v>
      </c>
      <c r="E121" s="77">
        <v>1</v>
      </c>
      <c r="F121" s="78"/>
      <c r="G121" s="79">
        <v>8</v>
      </c>
      <c r="H121" s="80"/>
      <c r="I121" s="81">
        <f t="shared" si="2"/>
        <v>0</v>
      </c>
      <c r="J121" s="82">
        <f t="shared" si="1"/>
        <v>0</v>
      </c>
      <c r="K121" s="83"/>
      <c r="L121" s="84"/>
    </row>
    <row r="122" spans="1:12" s="70" customFormat="1" ht="199.5" customHeight="1" x14ac:dyDescent="0.2">
      <c r="A122" s="71">
        <v>18</v>
      </c>
      <c r="B122" s="72" t="s">
        <v>228</v>
      </c>
      <c r="C122" s="75" t="s">
        <v>232</v>
      </c>
      <c r="D122" s="76" t="s">
        <v>3</v>
      </c>
      <c r="E122" s="77">
        <v>1</v>
      </c>
      <c r="F122" s="78"/>
      <c r="G122" s="79">
        <v>8</v>
      </c>
      <c r="H122" s="80"/>
      <c r="I122" s="81">
        <f t="shared" si="2"/>
        <v>0</v>
      </c>
      <c r="J122" s="82">
        <f t="shared" si="1"/>
        <v>0</v>
      </c>
      <c r="K122" s="83"/>
      <c r="L122" s="84"/>
    </row>
    <row r="123" spans="1:12" s="70" customFormat="1" ht="204.75" customHeight="1" x14ac:dyDescent="0.2">
      <c r="A123" s="71">
        <v>19</v>
      </c>
      <c r="B123" s="72" t="s">
        <v>228</v>
      </c>
      <c r="C123" s="75" t="s">
        <v>233</v>
      </c>
      <c r="D123" s="76" t="s">
        <v>3</v>
      </c>
      <c r="E123" s="77">
        <v>1</v>
      </c>
      <c r="F123" s="82"/>
      <c r="G123" s="79">
        <v>8</v>
      </c>
      <c r="H123" s="80"/>
      <c r="I123" s="81">
        <f t="shared" si="2"/>
        <v>0</v>
      </c>
      <c r="J123" s="82">
        <f t="shared" si="1"/>
        <v>0</v>
      </c>
      <c r="K123" s="83"/>
      <c r="L123" s="84"/>
    </row>
    <row r="124" spans="1:12" s="70" customFormat="1" ht="147" customHeight="1" x14ac:dyDescent="0.2">
      <c r="A124" s="71">
        <v>20</v>
      </c>
      <c r="B124" s="72" t="s">
        <v>234</v>
      </c>
      <c r="C124" s="75" t="s">
        <v>235</v>
      </c>
      <c r="D124" s="76" t="s">
        <v>3</v>
      </c>
      <c r="E124" s="77">
        <v>1</v>
      </c>
      <c r="F124" s="82"/>
      <c r="G124" s="79">
        <v>8</v>
      </c>
      <c r="H124" s="80"/>
      <c r="I124" s="81">
        <f t="shared" si="2"/>
        <v>0</v>
      </c>
      <c r="J124" s="82">
        <f t="shared" si="1"/>
        <v>0</v>
      </c>
      <c r="K124" s="83"/>
      <c r="L124" s="84"/>
    </row>
    <row r="125" spans="1:12" s="70" customFormat="1" ht="156" customHeight="1" x14ac:dyDescent="0.2">
      <c r="A125" s="71">
        <v>21</v>
      </c>
      <c r="B125" s="72" t="s">
        <v>236</v>
      </c>
      <c r="C125" s="75" t="s">
        <v>237</v>
      </c>
      <c r="D125" s="76" t="s">
        <v>3</v>
      </c>
      <c r="E125" s="77">
        <v>1</v>
      </c>
      <c r="F125" s="78"/>
      <c r="G125" s="79">
        <v>8</v>
      </c>
      <c r="H125" s="80"/>
      <c r="I125" s="81">
        <f t="shared" si="2"/>
        <v>0</v>
      </c>
      <c r="J125" s="82">
        <f t="shared" si="1"/>
        <v>0</v>
      </c>
      <c r="K125" s="83"/>
      <c r="L125" s="84"/>
    </row>
    <row r="126" spans="1:12" s="70" customFormat="1" ht="158.25" customHeight="1" x14ac:dyDescent="0.2">
      <c r="A126" s="71">
        <v>22</v>
      </c>
      <c r="B126" s="72" t="s">
        <v>236</v>
      </c>
      <c r="C126" s="75" t="s">
        <v>238</v>
      </c>
      <c r="D126" s="76" t="s">
        <v>3</v>
      </c>
      <c r="E126" s="77">
        <v>1</v>
      </c>
      <c r="F126" s="78"/>
      <c r="G126" s="79">
        <v>8</v>
      </c>
      <c r="H126" s="80"/>
      <c r="I126" s="81">
        <f t="shared" si="2"/>
        <v>0</v>
      </c>
      <c r="J126" s="82">
        <f t="shared" si="1"/>
        <v>0</v>
      </c>
      <c r="K126" s="83"/>
      <c r="L126" s="84"/>
    </row>
    <row r="127" spans="1:12" s="70" customFormat="1" ht="337.5" x14ac:dyDescent="0.2">
      <c r="A127" s="71">
        <v>23</v>
      </c>
      <c r="B127" s="72" t="s">
        <v>239</v>
      </c>
      <c r="C127" s="75" t="s">
        <v>240</v>
      </c>
      <c r="D127" s="76" t="s">
        <v>3</v>
      </c>
      <c r="E127" s="77">
        <v>1</v>
      </c>
      <c r="F127" s="82"/>
      <c r="G127" s="79">
        <v>8</v>
      </c>
      <c r="H127" s="80"/>
      <c r="I127" s="81">
        <f t="shared" si="2"/>
        <v>0</v>
      </c>
      <c r="J127" s="82">
        <f t="shared" si="1"/>
        <v>0</v>
      </c>
      <c r="K127" s="83"/>
      <c r="L127" s="84"/>
    </row>
    <row r="128" spans="1:12" s="70" customFormat="1" ht="143.25" customHeight="1" x14ac:dyDescent="0.2">
      <c r="A128" s="71">
        <v>24</v>
      </c>
      <c r="B128" s="72" t="s">
        <v>241</v>
      </c>
      <c r="C128" s="75" t="s">
        <v>242</v>
      </c>
      <c r="D128" s="76" t="s">
        <v>3</v>
      </c>
      <c r="E128" s="77">
        <v>1</v>
      </c>
      <c r="F128" s="82"/>
      <c r="G128" s="79">
        <v>8</v>
      </c>
      <c r="H128" s="80"/>
      <c r="I128" s="81">
        <f t="shared" si="2"/>
        <v>0</v>
      </c>
      <c r="J128" s="82">
        <f t="shared" si="1"/>
        <v>0</v>
      </c>
      <c r="K128" s="83"/>
      <c r="L128" s="84"/>
    </row>
    <row r="129" spans="1:12" s="70" customFormat="1" ht="183.75" customHeight="1" x14ac:dyDescent="0.2">
      <c r="A129" s="71">
        <v>25</v>
      </c>
      <c r="B129" s="72" t="s">
        <v>243</v>
      </c>
      <c r="C129" s="75" t="s">
        <v>244</v>
      </c>
      <c r="D129" s="76" t="s">
        <v>3</v>
      </c>
      <c r="E129" s="77">
        <v>1</v>
      </c>
      <c r="F129" s="82"/>
      <c r="G129" s="79">
        <v>8</v>
      </c>
      <c r="H129" s="80"/>
      <c r="I129" s="81">
        <f t="shared" si="2"/>
        <v>0</v>
      </c>
      <c r="J129" s="82">
        <f t="shared" si="1"/>
        <v>0</v>
      </c>
      <c r="K129" s="83"/>
      <c r="L129" s="84"/>
    </row>
    <row r="130" spans="1:12" s="70" customFormat="1" ht="247.5" customHeight="1" x14ac:dyDescent="0.2">
      <c r="A130" s="71">
        <v>26</v>
      </c>
      <c r="B130" s="72" t="s">
        <v>243</v>
      </c>
      <c r="C130" s="75" t="s">
        <v>245</v>
      </c>
      <c r="D130" s="76" t="s">
        <v>3</v>
      </c>
      <c r="E130" s="77">
        <v>1</v>
      </c>
      <c r="F130" s="82"/>
      <c r="G130" s="79">
        <v>8</v>
      </c>
      <c r="H130" s="80"/>
      <c r="I130" s="81">
        <f t="shared" si="2"/>
        <v>0</v>
      </c>
      <c r="J130" s="82">
        <f t="shared" si="1"/>
        <v>0</v>
      </c>
      <c r="K130" s="83"/>
      <c r="L130" s="84"/>
    </row>
    <row r="131" spans="1:12" s="70" customFormat="1" ht="208.5" customHeight="1" x14ac:dyDescent="0.2">
      <c r="A131" s="71">
        <v>27</v>
      </c>
      <c r="B131" s="72" t="s">
        <v>243</v>
      </c>
      <c r="C131" s="75" t="s">
        <v>246</v>
      </c>
      <c r="D131" s="76" t="s">
        <v>3</v>
      </c>
      <c r="E131" s="77">
        <v>1</v>
      </c>
      <c r="F131" s="82"/>
      <c r="G131" s="79">
        <v>8</v>
      </c>
      <c r="H131" s="80"/>
      <c r="I131" s="81">
        <f t="shared" si="2"/>
        <v>0</v>
      </c>
      <c r="J131" s="82">
        <f t="shared" si="1"/>
        <v>0</v>
      </c>
      <c r="K131" s="83"/>
      <c r="L131" s="84"/>
    </row>
    <row r="132" spans="1:12" s="70" customFormat="1" ht="222.75" customHeight="1" x14ac:dyDescent="0.2">
      <c r="A132" s="71">
        <v>28</v>
      </c>
      <c r="B132" s="72" t="s">
        <v>243</v>
      </c>
      <c r="C132" s="75" t="s">
        <v>247</v>
      </c>
      <c r="D132" s="76" t="s">
        <v>3</v>
      </c>
      <c r="E132" s="77">
        <v>1</v>
      </c>
      <c r="F132" s="82"/>
      <c r="G132" s="79">
        <v>8</v>
      </c>
      <c r="H132" s="80"/>
      <c r="I132" s="81">
        <f t="shared" si="2"/>
        <v>0</v>
      </c>
      <c r="J132" s="82">
        <f t="shared" si="1"/>
        <v>0</v>
      </c>
      <c r="K132" s="83"/>
      <c r="L132" s="84"/>
    </row>
    <row r="133" spans="1:12" s="70" customFormat="1" ht="135" customHeight="1" x14ac:dyDescent="0.2">
      <c r="A133" s="71">
        <v>29</v>
      </c>
      <c r="B133" s="72" t="s">
        <v>248</v>
      </c>
      <c r="C133" s="75" t="s">
        <v>249</v>
      </c>
      <c r="D133" s="76" t="s">
        <v>3</v>
      </c>
      <c r="E133" s="77">
        <v>1</v>
      </c>
      <c r="F133" s="82"/>
      <c r="G133" s="79">
        <v>8</v>
      </c>
      <c r="H133" s="80"/>
      <c r="I133" s="81">
        <f t="shared" si="2"/>
        <v>0</v>
      </c>
      <c r="J133" s="82">
        <f t="shared" si="1"/>
        <v>0</v>
      </c>
      <c r="K133" s="83"/>
      <c r="L133" s="84"/>
    </row>
    <row r="134" spans="1:12" s="70" customFormat="1" ht="185.25" customHeight="1" x14ac:dyDescent="0.2">
      <c r="A134" s="71">
        <v>30</v>
      </c>
      <c r="B134" s="72" t="s">
        <v>250</v>
      </c>
      <c r="C134" s="75" t="s">
        <v>251</v>
      </c>
      <c r="D134" s="76" t="s">
        <v>3</v>
      </c>
      <c r="E134" s="77">
        <v>1</v>
      </c>
      <c r="F134" s="82"/>
      <c r="G134" s="79">
        <v>8</v>
      </c>
      <c r="H134" s="80"/>
      <c r="I134" s="81">
        <f t="shared" si="2"/>
        <v>0</v>
      </c>
      <c r="J134" s="82">
        <f t="shared" si="1"/>
        <v>0</v>
      </c>
      <c r="K134" s="83"/>
      <c r="L134" s="84"/>
    </row>
    <row r="135" spans="1:12" s="70" customFormat="1" ht="159" customHeight="1" x14ac:dyDescent="0.2">
      <c r="A135" s="71">
        <v>31</v>
      </c>
      <c r="B135" s="72" t="s">
        <v>252</v>
      </c>
      <c r="C135" s="75" t="s">
        <v>253</v>
      </c>
      <c r="D135" s="76" t="s">
        <v>3</v>
      </c>
      <c r="E135" s="77">
        <v>1</v>
      </c>
      <c r="F135" s="78"/>
      <c r="G135" s="79">
        <v>8</v>
      </c>
      <c r="H135" s="80"/>
      <c r="I135" s="81">
        <f t="shared" si="2"/>
        <v>0</v>
      </c>
      <c r="J135" s="82">
        <f t="shared" si="1"/>
        <v>0</v>
      </c>
      <c r="K135" s="83"/>
      <c r="L135" s="84"/>
    </row>
    <row r="136" spans="1:12" s="70" customFormat="1" ht="162" customHeight="1" x14ac:dyDescent="0.2">
      <c r="A136" s="71">
        <v>32</v>
      </c>
      <c r="B136" s="72" t="s">
        <v>252</v>
      </c>
      <c r="C136" s="75" t="s">
        <v>254</v>
      </c>
      <c r="D136" s="76" t="s">
        <v>3</v>
      </c>
      <c r="E136" s="77">
        <v>1</v>
      </c>
      <c r="F136" s="78"/>
      <c r="G136" s="79">
        <v>8</v>
      </c>
      <c r="H136" s="80"/>
      <c r="I136" s="81">
        <f t="shared" si="2"/>
        <v>0</v>
      </c>
      <c r="J136" s="82">
        <f t="shared" si="1"/>
        <v>0</v>
      </c>
      <c r="K136" s="83"/>
      <c r="L136" s="84"/>
    </row>
    <row r="137" spans="1:12" s="70" customFormat="1" ht="126.75" customHeight="1" x14ac:dyDescent="0.2">
      <c r="A137" s="71">
        <v>33</v>
      </c>
      <c r="B137" s="72" t="s">
        <v>255</v>
      </c>
      <c r="C137" s="75" t="s">
        <v>256</v>
      </c>
      <c r="D137" s="76" t="s">
        <v>3</v>
      </c>
      <c r="E137" s="77">
        <v>1</v>
      </c>
      <c r="F137" s="82"/>
      <c r="G137" s="79">
        <v>8</v>
      </c>
      <c r="H137" s="80"/>
      <c r="I137" s="81">
        <f t="shared" si="2"/>
        <v>0</v>
      </c>
      <c r="J137" s="82">
        <f t="shared" si="1"/>
        <v>0</v>
      </c>
      <c r="K137" s="83"/>
      <c r="L137" s="84"/>
    </row>
    <row r="138" spans="1:12" s="70" customFormat="1" ht="100.5" customHeight="1" x14ac:dyDescent="0.2">
      <c r="A138" s="71">
        <v>34</v>
      </c>
      <c r="B138" s="72" t="s">
        <v>255</v>
      </c>
      <c r="C138" s="75" t="s">
        <v>257</v>
      </c>
      <c r="D138" s="76" t="s">
        <v>3</v>
      </c>
      <c r="E138" s="77">
        <v>1</v>
      </c>
      <c r="F138" s="82"/>
      <c r="G138" s="79">
        <v>8</v>
      </c>
      <c r="H138" s="80"/>
      <c r="I138" s="81">
        <f t="shared" si="2"/>
        <v>0</v>
      </c>
      <c r="J138" s="82">
        <f t="shared" si="1"/>
        <v>0</v>
      </c>
      <c r="K138" s="83"/>
      <c r="L138" s="84"/>
    </row>
    <row r="139" spans="1:12" s="70" customFormat="1" ht="168.75" x14ac:dyDescent="0.2">
      <c r="A139" s="71">
        <v>35</v>
      </c>
      <c r="B139" s="72" t="s">
        <v>258</v>
      </c>
      <c r="C139" s="75" t="s">
        <v>259</v>
      </c>
      <c r="D139" s="76" t="s">
        <v>3</v>
      </c>
      <c r="E139" s="77">
        <v>1</v>
      </c>
      <c r="F139" s="82"/>
      <c r="G139" s="79">
        <v>8</v>
      </c>
      <c r="H139" s="80"/>
      <c r="I139" s="81">
        <f t="shared" si="2"/>
        <v>0</v>
      </c>
      <c r="J139" s="82">
        <f t="shared" si="1"/>
        <v>0</v>
      </c>
      <c r="K139" s="83"/>
      <c r="L139" s="84"/>
    </row>
    <row r="140" spans="1:12" s="70" customFormat="1" ht="168.75" x14ac:dyDescent="0.2">
      <c r="A140" s="71">
        <v>36</v>
      </c>
      <c r="B140" s="72" t="s">
        <v>258</v>
      </c>
      <c r="C140" s="75" t="s">
        <v>260</v>
      </c>
      <c r="D140" s="76" t="s">
        <v>3</v>
      </c>
      <c r="E140" s="77">
        <v>1</v>
      </c>
      <c r="F140" s="82"/>
      <c r="G140" s="79">
        <v>8</v>
      </c>
      <c r="H140" s="80"/>
      <c r="I140" s="81">
        <f t="shared" si="2"/>
        <v>0</v>
      </c>
      <c r="J140" s="82">
        <f t="shared" si="1"/>
        <v>0</v>
      </c>
      <c r="K140" s="83"/>
      <c r="L140" s="84"/>
    </row>
    <row r="141" spans="1:12" s="70" customFormat="1" ht="168.75" x14ac:dyDescent="0.2">
      <c r="A141" s="71">
        <v>37</v>
      </c>
      <c r="B141" s="72" t="s">
        <v>261</v>
      </c>
      <c r="C141" s="75" t="s">
        <v>262</v>
      </c>
      <c r="D141" s="76" t="s">
        <v>3</v>
      </c>
      <c r="E141" s="77">
        <v>1</v>
      </c>
      <c r="F141" s="78"/>
      <c r="G141" s="79">
        <v>8</v>
      </c>
      <c r="H141" s="80"/>
      <c r="I141" s="81">
        <f t="shared" si="2"/>
        <v>0</v>
      </c>
      <c r="J141" s="82">
        <f t="shared" si="1"/>
        <v>0</v>
      </c>
      <c r="K141" s="83"/>
      <c r="L141" s="84"/>
    </row>
    <row r="142" spans="1:12" s="70" customFormat="1" ht="100.5" customHeight="1" x14ac:dyDescent="0.2">
      <c r="A142" s="71">
        <v>38</v>
      </c>
      <c r="B142" s="72" t="s">
        <v>261</v>
      </c>
      <c r="C142" s="75" t="s">
        <v>263</v>
      </c>
      <c r="D142" s="76" t="s">
        <v>3</v>
      </c>
      <c r="E142" s="77">
        <v>1</v>
      </c>
      <c r="F142" s="78"/>
      <c r="G142" s="79">
        <v>8</v>
      </c>
      <c r="H142" s="80"/>
      <c r="I142" s="81">
        <f t="shared" si="2"/>
        <v>0</v>
      </c>
      <c r="J142" s="82">
        <f t="shared" si="1"/>
        <v>0</v>
      </c>
      <c r="K142" s="83"/>
      <c r="L142" s="84"/>
    </row>
    <row r="143" spans="1:12" s="70" customFormat="1" ht="97.5" customHeight="1" x14ac:dyDescent="0.2">
      <c r="A143" s="71">
        <v>39</v>
      </c>
      <c r="B143" s="72" t="s">
        <v>264</v>
      </c>
      <c r="C143" s="75" t="s">
        <v>265</v>
      </c>
      <c r="D143" s="76" t="s">
        <v>3</v>
      </c>
      <c r="E143" s="77">
        <v>1</v>
      </c>
      <c r="F143" s="82"/>
      <c r="G143" s="79">
        <v>8</v>
      </c>
      <c r="H143" s="80"/>
      <c r="I143" s="81">
        <f>E143*F143</f>
        <v>0</v>
      </c>
      <c r="J143" s="82">
        <f t="shared" si="1"/>
        <v>0</v>
      </c>
      <c r="K143" s="83"/>
      <c r="L143" s="84"/>
    </row>
    <row r="144" spans="1:12" s="70" customFormat="1" ht="138.75" customHeight="1" x14ac:dyDescent="0.2">
      <c r="A144" s="71">
        <v>40</v>
      </c>
      <c r="B144" s="72" t="s">
        <v>266</v>
      </c>
      <c r="C144" s="75" t="s">
        <v>267</v>
      </c>
      <c r="D144" s="76" t="s">
        <v>3</v>
      </c>
      <c r="E144" s="77">
        <v>1</v>
      </c>
      <c r="F144" s="82"/>
      <c r="G144" s="79">
        <v>8</v>
      </c>
      <c r="H144" s="80"/>
      <c r="I144" s="81">
        <f t="shared" si="2"/>
        <v>0</v>
      </c>
      <c r="J144" s="82">
        <f t="shared" si="1"/>
        <v>0</v>
      </c>
      <c r="K144" s="83"/>
      <c r="L144" s="84"/>
    </row>
    <row r="145" spans="1:12" s="70" customFormat="1" ht="143.25" customHeight="1" x14ac:dyDescent="0.2">
      <c r="A145" s="71">
        <v>41</v>
      </c>
      <c r="B145" s="72" t="s">
        <v>268</v>
      </c>
      <c r="C145" s="75" t="s">
        <v>269</v>
      </c>
      <c r="D145" s="76" t="s">
        <v>3</v>
      </c>
      <c r="E145" s="77">
        <v>1</v>
      </c>
      <c r="F145" s="82"/>
      <c r="G145" s="79">
        <v>8</v>
      </c>
      <c r="H145" s="80"/>
      <c r="I145" s="81">
        <f t="shared" si="2"/>
        <v>0</v>
      </c>
      <c r="J145" s="82">
        <f t="shared" si="1"/>
        <v>0</v>
      </c>
      <c r="K145" s="83"/>
      <c r="L145" s="84"/>
    </row>
    <row r="146" spans="1:12" s="70" customFormat="1" ht="212.25" customHeight="1" x14ac:dyDescent="0.2">
      <c r="A146" s="71">
        <v>42</v>
      </c>
      <c r="B146" s="72" t="s">
        <v>270</v>
      </c>
      <c r="C146" s="75" t="s">
        <v>271</v>
      </c>
      <c r="D146" s="76" t="s">
        <v>3</v>
      </c>
      <c r="E146" s="77">
        <v>1</v>
      </c>
      <c r="F146" s="82"/>
      <c r="G146" s="79">
        <v>8</v>
      </c>
      <c r="H146" s="80"/>
      <c r="I146" s="81">
        <f t="shared" si="2"/>
        <v>0</v>
      </c>
      <c r="J146" s="82">
        <f t="shared" si="1"/>
        <v>0</v>
      </c>
      <c r="K146" s="83"/>
      <c r="L146" s="84"/>
    </row>
    <row r="147" spans="1:12" s="70" customFormat="1" ht="213.75" x14ac:dyDescent="0.2">
      <c r="A147" s="71">
        <v>43</v>
      </c>
      <c r="B147" s="72" t="s">
        <v>272</v>
      </c>
      <c r="C147" s="75" t="s">
        <v>273</v>
      </c>
      <c r="D147" s="76" t="s">
        <v>3</v>
      </c>
      <c r="E147" s="77">
        <v>1</v>
      </c>
      <c r="F147" s="78"/>
      <c r="G147" s="79">
        <v>8</v>
      </c>
      <c r="H147" s="80"/>
      <c r="I147" s="81">
        <f t="shared" si="2"/>
        <v>0</v>
      </c>
      <c r="J147" s="82">
        <f t="shared" si="1"/>
        <v>0</v>
      </c>
      <c r="K147" s="83"/>
      <c r="L147" s="84"/>
    </row>
    <row r="148" spans="1:12" s="70" customFormat="1" ht="145.5" customHeight="1" x14ac:dyDescent="0.2">
      <c r="A148" s="71">
        <v>44</v>
      </c>
      <c r="B148" s="72" t="s">
        <v>274</v>
      </c>
      <c r="C148" s="75" t="s">
        <v>275</v>
      </c>
      <c r="D148" s="76" t="s">
        <v>3</v>
      </c>
      <c r="E148" s="77">
        <v>1</v>
      </c>
      <c r="F148" s="78"/>
      <c r="G148" s="79">
        <v>8</v>
      </c>
      <c r="H148" s="80"/>
      <c r="I148" s="81">
        <f t="shared" si="2"/>
        <v>0</v>
      </c>
      <c r="J148" s="82">
        <f t="shared" si="1"/>
        <v>0</v>
      </c>
      <c r="K148" s="83"/>
      <c r="L148" s="84"/>
    </row>
    <row r="149" spans="1:12" s="70" customFormat="1" ht="258.75" x14ac:dyDescent="0.2">
      <c r="A149" s="71">
        <v>45</v>
      </c>
      <c r="B149" s="72" t="s">
        <v>276</v>
      </c>
      <c r="C149" s="75" t="s">
        <v>277</v>
      </c>
      <c r="D149" s="76" t="s">
        <v>3</v>
      </c>
      <c r="E149" s="77">
        <v>1</v>
      </c>
      <c r="F149" s="78"/>
      <c r="G149" s="79">
        <v>8</v>
      </c>
      <c r="H149" s="80"/>
      <c r="I149" s="81">
        <f t="shared" si="2"/>
        <v>0</v>
      </c>
      <c r="J149" s="82">
        <f t="shared" si="1"/>
        <v>0</v>
      </c>
      <c r="K149" s="83"/>
      <c r="L149" s="84"/>
    </row>
    <row r="150" spans="1:12" s="70" customFormat="1" ht="174" customHeight="1" x14ac:dyDescent="0.2">
      <c r="A150" s="71">
        <v>46</v>
      </c>
      <c r="B150" s="72" t="s">
        <v>278</v>
      </c>
      <c r="C150" s="75" t="s">
        <v>279</v>
      </c>
      <c r="D150" s="76" t="s">
        <v>3</v>
      </c>
      <c r="E150" s="77">
        <v>1</v>
      </c>
      <c r="F150" s="78"/>
      <c r="G150" s="79">
        <v>8</v>
      </c>
      <c r="H150" s="80"/>
      <c r="I150" s="81">
        <f t="shared" si="2"/>
        <v>0</v>
      </c>
      <c r="J150" s="82">
        <f t="shared" si="1"/>
        <v>0</v>
      </c>
      <c r="K150" s="83"/>
      <c r="L150" s="84"/>
    </row>
    <row r="151" spans="1:12" s="70" customFormat="1" ht="258.75" x14ac:dyDescent="0.2">
      <c r="A151" s="71">
        <v>47</v>
      </c>
      <c r="B151" s="72" t="s">
        <v>280</v>
      </c>
      <c r="C151" s="75" t="s">
        <v>281</v>
      </c>
      <c r="D151" s="76" t="s">
        <v>3</v>
      </c>
      <c r="E151" s="77">
        <v>1</v>
      </c>
      <c r="F151" s="78"/>
      <c r="G151" s="79">
        <v>8</v>
      </c>
      <c r="H151" s="80"/>
      <c r="I151" s="81">
        <f t="shared" si="2"/>
        <v>0</v>
      </c>
      <c r="J151" s="82">
        <f t="shared" si="1"/>
        <v>0</v>
      </c>
      <c r="K151" s="83"/>
      <c r="L151" s="84"/>
    </row>
    <row r="152" spans="1:12" s="70" customFormat="1" ht="178.5" customHeight="1" x14ac:dyDescent="0.2">
      <c r="A152" s="71">
        <v>48</v>
      </c>
      <c r="B152" s="72" t="s">
        <v>282</v>
      </c>
      <c r="C152" s="75" t="s">
        <v>283</v>
      </c>
      <c r="D152" s="76" t="s">
        <v>3</v>
      </c>
      <c r="E152" s="77">
        <v>1</v>
      </c>
      <c r="F152" s="78"/>
      <c r="G152" s="79">
        <v>8</v>
      </c>
      <c r="H152" s="80"/>
      <c r="I152" s="81">
        <f t="shared" si="2"/>
        <v>0</v>
      </c>
      <c r="J152" s="82">
        <f t="shared" si="1"/>
        <v>0</v>
      </c>
      <c r="K152" s="83"/>
      <c r="L152" s="84"/>
    </row>
    <row r="153" spans="1:12" s="70" customFormat="1" ht="216.75" customHeight="1" x14ac:dyDescent="0.2">
      <c r="A153" s="71">
        <v>49</v>
      </c>
      <c r="B153" s="72" t="s">
        <v>284</v>
      </c>
      <c r="C153" s="75" t="s">
        <v>285</v>
      </c>
      <c r="D153" s="76" t="s">
        <v>3</v>
      </c>
      <c r="E153" s="77">
        <v>1</v>
      </c>
      <c r="F153" s="78"/>
      <c r="G153" s="79">
        <v>8</v>
      </c>
      <c r="H153" s="80"/>
      <c r="I153" s="81">
        <f t="shared" si="2"/>
        <v>0</v>
      </c>
      <c r="J153" s="82">
        <f t="shared" si="1"/>
        <v>0</v>
      </c>
      <c r="K153" s="83"/>
      <c r="L153" s="84"/>
    </row>
    <row r="154" spans="1:12" s="70" customFormat="1" ht="215.25" customHeight="1" x14ac:dyDescent="0.2">
      <c r="A154" s="71">
        <v>50</v>
      </c>
      <c r="B154" s="72" t="s">
        <v>286</v>
      </c>
      <c r="C154" s="75" t="s">
        <v>287</v>
      </c>
      <c r="D154" s="76" t="s">
        <v>3</v>
      </c>
      <c r="E154" s="77">
        <v>1</v>
      </c>
      <c r="F154" s="78"/>
      <c r="G154" s="79">
        <v>8</v>
      </c>
      <c r="H154" s="80"/>
      <c r="I154" s="81">
        <f t="shared" si="2"/>
        <v>0</v>
      </c>
      <c r="J154" s="82">
        <f t="shared" si="1"/>
        <v>0</v>
      </c>
      <c r="K154" s="83"/>
      <c r="L154" s="84"/>
    </row>
    <row r="155" spans="1:12" s="70" customFormat="1" ht="183.75" customHeight="1" x14ac:dyDescent="0.2">
      <c r="A155" s="71">
        <v>51</v>
      </c>
      <c r="B155" s="72" t="s">
        <v>288</v>
      </c>
      <c r="C155" s="75" t="s">
        <v>289</v>
      </c>
      <c r="D155" s="76" t="s">
        <v>3</v>
      </c>
      <c r="E155" s="77">
        <v>1</v>
      </c>
      <c r="F155" s="82"/>
      <c r="G155" s="79">
        <v>8</v>
      </c>
      <c r="H155" s="80"/>
      <c r="I155" s="81">
        <f t="shared" si="2"/>
        <v>0</v>
      </c>
      <c r="J155" s="82">
        <f t="shared" si="1"/>
        <v>0</v>
      </c>
      <c r="K155" s="83"/>
      <c r="L155" s="84"/>
    </row>
    <row r="156" spans="1:12" s="70" customFormat="1" ht="218.25" customHeight="1" x14ac:dyDescent="0.2">
      <c r="A156" s="71">
        <v>52</v>
      </c>
      <c r="B156" s="72" t="s">
        <v>290</v>
      </c>
      <c r="C156" s="75" t="s">
        <v>291</v>
      </c>
      <c r="D156" s="76" t="s">
        <v>3</v>
      </c>
      <c r="E156" s="77">
        <v>1</v>
      </c>
      <c r="F156" s="82"/>
      <c r="G156" s="79">
        <v>8</v>
      </c>
      <c r="H156" s="80"/>
      <c r="I156" s="81">
        <f t="shared" si="2"/>
        <v>0</v>
      </c>
      <c r="J156" s="82">
        <f t="shared" si="1"/>
        <v>0</v>
      </c>
      <c r="K156" s="83"/>
      <c r="L156" s="84"/>
    </row>
    <row r="157" spans="1:12" s="70" customFormat="1" ht="225.75" customHeight="1" x14ac:dyDescent="0.2">
      <c r="A157" s="71">
        <v>53</v>
      </c>
      <c r="B157" s="72" t="s">
        <v>290</v>
      </c>
      <c r="C157" s="75" t="s">
        <v>292</v>
      </c>
      <c r="D157" s="76" t="s">
        <v>3</v>
      </c>
      <c r="E157" s="77">
        <v>1</v>
      </c>
      <c r="F157" s="82"/>
      <c r="G157" s="79">
        <v>8</v>
      </c>
      <c r="H157" s="80"/>
      <c r="I157" s="81">
        <f t="shared" si="2"/>
        <v>0</v>
      </c>
      <c r="J157" s="82">
        <f t="shared" si="1"/>
        <v>0</v>
      </c>
      <c r="K157" s="83"/>
      <c r="L157" s="84"/>
    </row>
    <row r="158" spans="1:12" s="70" customFormat="1" ht="210.75" customHeight="1" x14ac:dyDescent="0.2">
      <c r="A158" s="71">
        <v>54</v>
      </c>
      <c r="B158" s="72" t="s">
        <v>290</v>
      </c>
      <c r="C158" s="75" t="s">
        <v>293</v>
      </c>
      <c r="D158" s="76" t="s">
        <v>3</v>
      </c>
      <c r="E158" s="77">
        <v>1</v>
      </c>
      <c r="F158" s="78"/>
      <c r="G158" s="79">
        <v>8</v>
      </c>
      <c r="H158" s="80"/>
      <c r="I158" s="81">
        <f t="shared" si="2"/>
        <v>0</v>
      </c>
      <c r="J158" s="82">
        <f t="shared" si="1"/>
        <v>0</v>
      </c>
      <c r="K158" s="83"/>
      <c r="L158" s="84"/>
    </row>
    <row r="159" spans="1:12" s="70" customFormat="1" ht="210.75" customHeight="1" x14ac:dyDescent="0.2">
      <c r="A159" s="71">
        <v>55</v>
      </c>
      <c r="B159" s="72" t="s">
        <v>290</v>
      </c>
      <c r="C159" s="75" t="s">
        <v>294</v>
      </c>
      <c r="D159" s="76" t="s">
        <v>3</v>
      </c>
      <c r="E159" s="77">
        <v>1</v>
      </c>
      <c r="F159" s="78"/>
      <c r="G159" s="79">
        <v>8</v>
      </c>
      <c r="H159" s="80"/>
      <c r="I159" s="81">
        <f t="shared" si="2"/>
        <v>0</v>
      </c>
      <c r="J159" s="82">
        <f t="shared" si="1"/>
        <v>0</v>
      </c>
      <c r="K159" s="83"/>
      <c r="L159" s="84"/>
    </row>
    <row r="160" spans="1:12" s="70" customFormat="1" ht="207.75" customHeight="1" x14ac:dyDescent="0.2">
      <c r="A160" s="71">
        <v>56</v>
      </c>
      <c r="B160" s="72" t="s">
        <v>290</v>
      </c>
      <c r="C160" s="75" t="s">
        <v>295</v>
      </c>
      <c r="D160" s="76" t="s">
        <v>3</v>
      </c>
      <c r="E160" s="77">
        <v>1</v>
      </c>
      <c r="F160" s="78"/>
      <c r="G160" s="79">
        <v>8</v>
      </c>
      <c r="H160" s="80"/>
      <c r="I160" s="81">
        <f t="shared" si="2"/>
        <v>0</v>
      </c>
      <c r="J160" s="82">
        <f t="shared" si="1"/>
        <v>0</v>
      </c>
      <c r="K160" s="83"/>
      <c r="L160" s="84"/>
    </row>
    <row r="161" spans="1:12" s="70" customFormat="1" ht="205.5" customHeight="1" x14ac:dyDescent="0.2">
      <c r="A161" s="71">
        <v>57</v>
      </c>
      <c r="B161" s="72" t="s">
        <v>296</v>
      </c>
      <c r="C161" s="75" t="s">
        <v>297</v>
      </c>
      <c r="D161" s="76" t="s">
        <v>3</v>
      </c>
      <c r="E161" s="77">
        <v>1</v>
      </c>
      <c r="F161" s="78"/>
      <c r="G161" s="79">
        <v>8</v>
      </c>
      <c r="H161" s="80"/>
      <c r="I161" s="81">
        <f t="shared" si="2"/>
        <v>0</v>
      </c>
      <c r="J161" s="82">
        <f t="shared" si="1"/>
        <v>0</v>
      </c>
      <c r="K161" s="83"/>
      <c r="L161" s="84"/>
    </row>
    <row r="162" spans="1:12" s="70" customFormat="1" ht="186.75" customHeight="1" x14ac:dyDescent="0.2">
      <c r="A162" s="71">
        <v>58</v>
      </c>
      <c r="B162" s="72" t="s">
        <v>298</v>
      </c>
      <c r="C162" s="75" t="s">
        <v>299</v>
      </c>
      <c r="D162" s="76" t="s">
        <v>3</v>
      </c>
      <c r="E162" s="77">
        <v>1</v>
      </c>
      <c r="F162" s="78"/>
      <c r="G162" s="79">
        <v>8</v>
      </c>
      <c r="H162" s="80"/>
      <c r="I162" s="81">
        <f t="shared" si="2"/>
        <v>0</v>
      </c>
      <c r="J162" s="82">
        <f t="shared" si="1"/>
        <v>0</v>
      </c>
      <c r="K162" s="83"/>
      <c r="L162" s="84"/>
    </row>
    <row r="163" spans="1:12" s="70" customFormat="1" ht="270" x14ac:dyDescent="0.2">
      <c r="A163" s="71">
        <v>59</v>
      </c>
      <c r="B163" s="72" t="s">
        <v>298</v>
      </c>
      <c r="C163" s="75" t="s">
        <v>300</v>
      </c>
      <c r="D163" s="76" t="s">
        <v>3</v>
      </c>
      <c r="E163" s="77">
        <v>1</v>
      </c>
      <c r="F163" s="78"/>
      <c r="G163" s="79">
        <v>8</v>
      </c>
      <c r="H163" s="80"/>
      <c r="I163" s="81">
        <f t="shared" si="2"/>
        <v>0</v>
      </c>
      <c r="J163" s="82">
        <f t="shared" si="1"/>
        <v>0</v>
      </c>
      <c r="K163" s="83"/>
      <c r="L163" s="84"/>
    </row>
    <row r="164" spans="1:12" s="70" customFormat="1" ht="154.5" customHeight="1" x14ac:dyDescent="0.2">
      <c r="A164" s="71">
        <v>60</v>
      </c>
      <c r="B164" s="72" t="s">
        <v>301</v>
      </c>
      <c r="C164" s="75" t="s">
        <v>302</v>
      </c>
      <c r="D164" s="76" t="s">
        <v>3</v>
      </c>
      <c r="E164" s="77">
        <v>1</v>
      </c>
      <c r="F164" s="78"/>
      <c r="G164" s="79">
        <v>8</v>
      </c>
      <c r="H164" s="80"/>
      <c r="I164" s="81">
        <f t="shared" si="2"/>
        <v>0</v>
      </c>
      <c r="J164" s="82">
        <f t="shared" si="1"/>
        <v>0</v>
      </c>
      <c r="K164" s="83"/>
      <c r="L164" s="84"/>
    </row>
    <row r="165" spans="1:12" s="70" customFormat="1" ht="120.75" customHeight="1" x14ac:dyDescent="0.2">
      <c r="A165" s="71">
        <v>61</v>
      </c>
      <c r="B165" s="72" t="s">
        <v>303</v>
      </c>
      <c r="C165" s="75" t="s">
        <v>304</v>
      </c>
      <c r="D165" s="76" t="s">
        <v>3</v>
      </c>
      <c r="E165" s="77">
        <v>1</v>
      </c>
      <c r="F165" s="78"/>
      <c r="G165" s="79">
        <v>8</v>
      </c>
      <c r="H165" s="80"/>
      <c r="I165" s="81">
        <f t="shared" si="2"/>
        <v>0</v>
      </c>
      <c r="J165" s="82">
        <f t="shared" si="1"/>
        <v>0</v>
      </c>
      <c r="K165" s="83"/>
      <c r="L165" s="84"/>
    </row>
    <row r="166" spans="1:12" s="70" customFormat="1" ht="137.25" customHeight="1" x14ac:dyDescent="0.2">
      <c r="A166" s="71">
        <v>62</v>
      </c>
      <c r="B166" s="72" t="s">
        <v>305</v>
      </c>
      <c r="C166" s="75" t="s">
        <v>306</v>
      </c>
      <c r="D166" s="76" t="s">
        <v>3</v>
      </c>
      <c r="E166" s="77">
        <v>1</v>
      </c>
      <c r="F166" s="82"/>
      <c r="G166" s="79">
        <v>8</v>
      </c>
      <c r="H166" s="80"/>
      <c r="I166" s="81">
        <f t="shared" si="2"/>
        <v>0</v>
      </c>
      <c r="J166" s="82">
        <f t="shared" si="1"/>
        <v>0</v>
      </c>
      <c r="K166" s="83"/>
      <c r="L166" s="84"/>
    </row>
    <row r="167" spans="1:12" s="70" customFormat="1" ht="127.5" customHeight="1" x14ac:dyDescent="0.2">
      <c r="A167" s="71">
        <v>63</v>
      </c>
      <c r="B167" s="72" t="s">
        <v>307</v>
      </c>
      <c r="C167" s="75" t="s">
        <v>308</v>
      </c>
      <c r="D167" s="76" t="s">
        <v>3</v>
      </c>
      <c r="E167" s="77">
        <v>1</v>
      </c>
      <c r="F167" s="82"/>
      <c r="G167" s="79">
        <v>8</v>
      </c>
      <c r="H167" s="80"/>
      <c r="I167" s="81">
        <f t="shared" si="2"/>
        <v>0</v>
      </c>
      <c r="J167" s="82">
        <f t="shared" si="1"/>
        <v>0</v>
      </c>
      <c r="K167" s="83"/>
      <c r="L167" s="84"/>
    </row>
    <row r="168" spans="1:12" s="70" customFormat="1" ht="159" customHeight="1" x14ac:dyDescent="0.2">
      <c r="A168" s="71">
        <v>64</v>
      </c>
      <c r="B168" s="72" t="s">
        <v>309</v>
      </c>
      <c r="C168" s="75" t="s">
        <v>310</v>
      </c>
      <c r="D168" s="76" t="s">
        <v>3</v>
      </c>
      <c r="E168" s="77">
        <v>1</v>
      </c>
      <c r="F168" s="82"/>
      <c r="G168" s="79">
        <v>8</v>
      </c>
      <c r="H168" s="80"/>
      <c r="I168" s="81">
        <f t="shared" si="2"/>
        <v>0</v>
      </c>
      <c r="J168" s="82">
        <f t="shared" si="1"/>
        <v>0</v>
      </c>
      <c r="K168" s="83"/>
      <c r="L168" s="84"/>
    </row>
    <row r="169" spans="1:12" s="70" customFormat="1" ht="258.75" x14ac:dyDescent="0.2">
      <c r="A169" s="71">
        <v>65</v>
      </c>
      <c r="B169" s="72" t="s">
        <v>311</v>
      </c>
      <c r="C169" s="75" t="s">
        <v>312</v>
      </c>
      <c r="D169" s="76" t="s">
        <v>3</v>
      </c>
      <c r="E169" s="77">
        <v>1</v>
      </c>
      <c r="F169" s="78"/>
      <c r="G169" s="79">
        <v>8</v>
      </c>
      <c r="H169" s="80"/>
      <c r="I169" s="81">
        <f t="shared" si="2"/>
        <v>0</v>
      </c>
      <c r="J169" s="82">
        <f t="shared" si="1"/>
        <v>0</v>
      </c>
      <c r="K169" s="83"/>
      <c r="L169" s="84"/>
    </row>
    <row r="170" spans="1:12" s="70" customFormat="1" ht="348.75" x14ac:dyDescent="0.2">
      <c r="A170" s="71">
        <v>66</v>
      </c>
      <c r="B170" s="72" t="s">
        <v>313</v>
      </c>
      <c r="C170" s="75" t="s">
        <v>314</v>
      </c>
      <c r="D170" s="76" t="s">
        <v>3</v>
      </c>
      <c r="E170" s="77">
        <v>1</v>
      </c>
      <c r="F170" s="78"/>
      <c r="G170" s="79">
        <v>8</v>
      </c>
      <c r="H170" s="80"/>
      <c r="I170" s="81">
        <f t="shared" si="2"/>
        <v>0</v>
      </c>
      <c r="J170" s="82">
        <f t="shared" ref="J170:J233" si="3">E170*H170</f>
        <v>0</v>
      </c>
      <c r="K170" s="83"/>
      <c r="L170" s="84"/>
    </row>
    <row r="171" spans="1:12" s="70" customFormat="1" ht="303.75" x14ac:dyDescent="0.2">
      <c r="A171" s="71">
        <v>67</v>
      </c>
      <c r="B171" s="72" t="s">
        <v>315</v>
      </c>
      <c r="C171" s="75" t="s">
        <v>316</v>
      </c>
      <c r="D171" s="76" t="s">
        <v>3</v>
      </c>
      <c r="E171" s="77">
        <v>1</v>
      </c>
      <c r="F171" s="78"/>
      <c r="G171" s="79">
        <v>8</v>
      </c>
      <c r="H171" s="80"/>
      <c r="I171" s="81">
        <f t="shared" si="2"/>
        <v>0</v>
      </c>
      <c r="J171" s="82">
        <f t="shared" si="3"/>
        <v>0</v>
      </c>
      <c r="K171" s="83"/>
      <c r="L171" s="84"/>
    </row>
    <row r="172" spans="1:12" s="70" customFormat="1" ht="183" customHeight="1" x14ac:dyDescent="0.2">
      <c r="A172" s="71">
        <v>68</v>
      </c>
      <c r="B172" s="72" t="s">
        <v>317</v>
      </c>
      <c r="C172" s="75" t="s">
        <v>318</v>
      </c>
      <c r="D172" s="76" t="s">
        <v>3</v>
      </c>
      <c r="E172" s="77">
        <v>1</v>
      </c>
      <c r="F172" s="78"/>
      <c r="G172" s="79">
        <v>8</v>
      </c>
      <c r="H172" s="80"/>
      <c r="I172" s="81">
        <f t="shared" si="2"/>
        <v>0</v>
      </c>
      <c r="J172" s="82">
        <f t="shared" si="3"/>
        <v>0</v>
      </c>
      <c r="K172" s="83"/>
      <c r="L172" s="84"/>
    </row>
    <row r="173" spans="1:12" s="70" customFormat="1" ht="138" customHeight="1" x14ac:dyDescent="0.2">
      <c r="A173" s="71">
        <v>69</v>
      </c>
      <c r="B173" s="72" t="s">
        <v>319</v>
      </c>
      <c r="C173" s="75" t="s">
        <v>320</v>
      </c>
      <c r="D173" s="76" t="s">
        <v>3</v>
      </c>
      <c r="E173" s="77">
        <v>1</v>
      </c>
      <c r="F173" s="82"/>
      <c r="G173" s="79">
        <v>8</v>
      </c>
      <c r="H173" s="80"/>
      <c r="I173" s="81">
        <f t="shared" si="2"/>
        <v>0</v>
      </c>
      <c r="J173" s="82">
        <f t="shared" si="3"/>
        <v>0</v>
      </c>
      <c r="K173" s="85"/>
      <c r="L173" s="84"/>
    </row>
    <row r="174" spans="1:12" s="70" customFormat="1" ht="133.5" customHeight="1" x14ac:dyDescent="0.2">
      <c r="A174" s="71">
        <v>70</v>
      </c>
      <c r="B174" s="72" t="s">
        <v>321</v>
      </c>
      <c r="C174" s="75" t="s">
        <v>322</v>
      </c>
      <c r="D174" s="76" t="s">
        <v>3</v>
      </c>
      <c r="E174" s="77">
        <v>1</v>
      </c>
      <c r="F174" s="82"/>
      <c r="G174" s="79">
        <v>8</v>
      </c>
      <c r="H174" s="80"/>
      <c r="I174" s="81">
        <f t="shared" ref="I174:I237" si="4">E174*F174</f>
        <v>0</v>
      </c>
      <c r="J174" s="82">
        <f t="shared" si="3"/>
        <v>0</v>
      </c>
      <c r="K174" s="85"/>
      <c r="L174" s="84"/>
    </row>
    <row r="175" spans="1:12" s="70" customFormat="1" ht="147.75" customHeight="1" x14ac:dyDescent="0.2">
      <c r="A175" s="71">
        <v>71</v>
      </c>
      <c r="B175" s="72" t="s">
        <v>323</v>
      </c>
      <c r="C175" s="75" t="s">
        <v>324</v>
      </c>
      <c r="D175" s="76" t="s">
        <v>3</v>
      </c>
      <c r="E175" s="77">
        <v>1</v>
      </c>
      <c r="F175" s="82"/>
      <c r="G175" s="79">
        <v>8</v>
      </c>
      <c r="H175" s="80"/>
      <c r="I175" s="81">
        <f t="shared" si="4"/>
        <v>0</v>
      </c>
      <c r="J175" s="82">
        <f t="shared" si="3"/>
        <v>0</v>
      </c>
      <c r="K175" s="85"/>
      <c r="L175" s="84"/>
    </row>
    <row r="176" spans="1:12" s="70" customFormat="1" ht="96" customHeight="1" x14ac:dyDescent="0.2">
      <c r="A176" s="71">
        <v>72</v>
      </c>
      <c r="B176" s="72" t="s">
        <v>325</v>
      </c>
      <c r="C176" s="75" t="s">
        <v>326</v>
      </c>
      <c r="D176" s="76" t="s">
        <v>3</v>
      </c>
      <c r="E176" s="77">
        <v>3</v>
      </c>
      <c r="F176" s="82"/>
      <c r="G176" s="79">
        <v>8</v>
      </c>
      <c r="H176" s="80"/>
      <c r="I176" s="81">
        <f t="shared" si="4"/>
        <v>0</v>
      </c>
      <c r="J176" s="82">
        <f t="shared" si="3"/>
        <v>0</v>
      </c>
      <c r="K176" s="85"/>
      <c r="L176" s="84"/>
    </row>
    <row r="177" spans="1:12" s="70" customFormat="1" ht="117" customHeight="1" x14ac:dyDescent="0.2">
      <c r="A177" s="71">
        <v>73</v>
      </c>
      <c r="B177" s="72" t="s">
        <v>327</v>
      </c>
      <c r="C177" s="75" t="s">
        <v>328</v>
      </c>
      <c r="D177" s="76" t="s">
        <v>3</v>
      </c>
      <c r="E177" s="77">
        <v>3</v>
      </c>
      <c r="F177" s="78"/>
      <c r="G177" s="79">
        <v>8</v>
      </c>
      <c r="H177" s="80"/>
      <c r="I177" s="81">
        <f t="shared" si="4"/>
        <v>0</v>
      </c>
      <c r="J177" s="82">
        <f t="shared" si="3"/>
        <v>0</v>
      </c>
      <c r="K177" s="83"/>
      <c r="L177" s="84"/>
    </row>
    <row r="178" spans="1:12" s="70" customFormat="1" ht="98.25" customHeight="1" x14ac:dyDescent="0.2">
      <c r="A178" s="71">
        <v>74</v>
      </c>
      <c r="B178" s="72" t="s">
        <v>329</v>
      </c>
      <c r="C178" s="75" t="s">
        <v>330</v>
      </c>
      <c r="D178" s="76" t="s">
        <v>3</v>
      </c>
      <c r="E178" s="77">
        <v>3</v>
      </c>
      <c r="F178" s="78"/>
      <c r="G178" s="79">
        <v>8</v>
      </c>
      <c r="H178" s="80"/>
      <c r="I178" s="81">
        <f t="shared" si="4"/>
        <v>0</v>
      </c>
      <c r="J178" s="82">
        <f t="shared" si="3"/>
        <v>0</v>
      </c>
      <c r="K178" s="83"/>
      <c r="L178" s="84"/>
    </row>
    <row r="179" spans="1:12" s="70" customFormat="1" ht="96.75" customHeight="1" x14ac:dyDescent="0.2">
      <c r="A179" s="71">
        <v>75</v>
      </c>
      <c r="B179" s="72" t="s">
        <v>331</v>
      </c>
      <c r="C179" s="75" t="s">
        <v>332</v>
      </c>
      <c r="D179" s="76" t="s">
        <v>3</v>
      </c>
      <c r="E179" s="77">
        <v>3</v>
      </c>
      <c r="F179" s="82"/>
      <c r="G179" s="79">
        <v>8</v>
      </c>
      <c r="H179" s="80"/>
      <c r="I179" s="81">
        <f t="shared" si="4"/>
        <v>0</v>
      </c>
      <c r="J179" s="82">
        <f t="shared" si="3"/>
        <v>0</v>
      </c>
      <c r="K179" s="85"/>
      <c r="L179" s="84"/>
    </row>
    <row r="180" spans="1:12" s="70" customFormat="1" ht="157.5" x14ac:dyDescent="0.2">
      <c r="A180" s="71">
        <v>76</v>
      </c>
      <c r="B180" s="72" t="s">
        <v>333</v>
      </c>
      <c r="C180" s="75" t="s">
        <v>334</v>
      </c>
      <c r="D180" s="76" t="s">
        <v>3</v>
      </c>
      <c r="E180" s="77">
        <v>3</v>
      </c>
      <c r="F180" s="82"/>
      <c r="G180" s="79">
        <v>8</v>
      </c>
      <c r="H180" s="80"/>
      <c r="I180" s="81">
        <f t="shared" si="4"/>
        <v>0</v>
      </c>
      <c r="J180" s="82">
        <f t="shared" si="3"/>
        <v>0</v>
      </c>
      <c r="K180" s="85"/>
      <c r="L180" s="84"/>
    </row>
    <row r="181" spans="1:12" s="70" customFormat="1" ht="102.75" customHeight="1" x14ac:dyDescent="0.2">
      <c r="A181" s="71">
        <v>77</v>
      </c>
      <c r="B181" s="72" t="s">
        <v>335</v>
      </c>
      <c r="C181" s="75" t="s">
        <v>336</v>
      </c>
      <c r="D181" s="76" t="s">
        <v>3</v>
      </c>
      <c r="E181" s="77">
        <v>3</v>
      </c>
      <c r="F181" s="82"/>
      <c r="G181" s="79">
        <v>8</v>
      </c>
      <c r="H181" s="80"/>
      <c r="I181" s="81">
        <f t="shared" si="4"/>
        <v>0</v>
      </c>
      <c r="J181" s="82">
        <f t="shared" si="3"/>
        <v>0</v>
      </c>
      <c r="K181" s="85"/>
      <c r="L181" s="84"/>
    </row>
    <row r="182" spans="1:12" s="70" customFormat="1" ht="81.75" customHeight="1" x14ac:dyDescent="0.2">
      <c r="A182" s="71">
        <v>78</v>
      </c>
      <c r="B182" s="72" t="s">
        <v>337</v>
      </c>
      <c r="C182" s="75" t="s">
        <v>338</v>
      </c>
      <c r="D182" s="76" t="s">
        <v>3</v>
      </c>
      <c r="E182" s="77">
        <v>3</v>
      </c>
      <c r="F182" s="82"/>
      <c r="G182" s="79">
        <v>8</v>
      </c>
      <c r="H182" s="80"/>
      <c r="I182" s="81">
        <f t="shared" si="4"/>
        <v>0</v>
      </c>
      <c r="J182" s="82">
        <f t="shared" si="3"/>
        <v>0</v>
      </c>
      <c r="K182" s="85"/>
      <c r="L182" s="84"/>
    </row>
    <row r="183" spans="1:12" s="70" customFormat="1" ht="88.5" customHeight="1" x14ac:dyDescent="0.2">
      <c r="A183" s="71">
        <v>79</v>
      </c>
      <c r="B183" s="72" t="s">
        <v>339</v>
      </c>
      <c r="C183" s="75" t="s">
        <v>340</v>
      </c>
      <c r="D183" s="76" t="s">
        <v>3</v>
      </c>
      <c r="E183" s="77">
        <v>3</v>
      </c>
      <c r="F183" s="82"/>
      <c r="G183" s="79">
        <v>8</v>
      </c>
      <c r="H183" s="80"/>
      <c r="I183" s="81">
        <f t="shared" si="4"/>
        <v>0</v>
      </c>
      <c r="J183" s="82">
        <f t="shared" si="3"/>
        <v>0</v>
      </c>
      <c r="K183" s="85"/>
      <c r="L183" s="84"/>
    </row>
    <row r="184" spans="1:12" s="70" customFormat="1" ht="97.5" customHeight="1" x14ac:dyDescent="0.2">
      <c r="A184" s="71">
        <v>80</v>
      </c>
      <c r="B184" s="72" t="s">
        <v>341</v>
      </c>
      <c r="C184" s="75" t="s">
        <v>342</v>
      </c>
      <c r="D184" s="76" t="s">
        <v>3</v>
      </c>
      <c r="E184" s="77">
        <v>3</v>
      </c>
      <c r="F184" s="78"/>
      <c r="G184" s="79">
        <v>8</v>
      </c>
      <c r="H184" s="80"/>
      <c r="I184" s="81">
        <f t="shared" si="4"/>
        <v>0</v>
      </c>
      <c r="J184" s="82">
        <f t="shared" si="3"/>
        <v>0</v>
      </c>
      <c r="K184" s="83"/>
      <c r="L184" s="84"/>
    </row>
    <row r="185" spans="1:12" s="70" customFormat="1" ht="111.75" customHeight="1" x14ac:dyDescent="0.2">
      <c r="A185" s="71">
        <v>81</v>
      </c>
      <c r="B185" s="72" t="s">
        <v>343</v>
      </c>
      <c r="C185" s="75" t="s">
        <v>344</v>
      </c>
      <c r="D185" s="76" t="s">
        <v>3</v>
      </c>
      <c r="E185" s="77">
        <v>3</v>
      </c>
      <c r="F185" s="78"/>
      <c r="G185" s="79">
        <v>8</v>
      </c>
      <c r="H185" s="80"/>
      <c r="I185" s="81">
        <f t="shared" si="4"/>
        <v>0</v>
      </c>
      <c r="J185" s="82">
        <f t="shared" si="3"/>
        <v>0</v>
      </c>
      <c r="K185" s="83"/>
      <c r="L185" s="84"/>
    </row>
    <row r="186" spans="1:12" s="70" customFormat="1" ht="131.25" customHeight="1" x14ac:dyDescent="0.2">
      <c r="A186" s="71">
        <v>82</v>
      </c>
      <c r="B186" s="72" t="s">
        <v>345</v>
      </c>
      <c r="C186" s="75" t="s">
        <v>346</v>
      </c>
      <c r="D186" s="76" t="s">
        <v>3</v>
      </c>
      <c r="E186" s="77">
        <v>3</v>
      </c>
      <c r="F186" s="78"/>
      <c r="G186" s="79">
        <v>8</v>
      </c>
      <c r="H186" s="80"/>
      <c r="I186" s="81">
        <f t="shared" si="4"/>
        <v>0</v>
      </c>
      <c r="J186" s="82">
        <f t="shared" si="3"/>
        <v>0</v>
      </c>
      <c r="K186" s="83"/>
      <c r="L186" s="84"/>
    </row>
    <row r="187" spans="1:12" s="70" customFormat="1" ht="78.75" x14ac:dyDescent="0.2">
      <c r="A187" s="71">
        <v>83</v>
      </c>
      <c r="B187" s="72" t="s">
        <v>347</v>
      </c>
      <c r="C187" s="75" t="s">
        <v>348</v>
      </c>
      <c r="D187" s="76" t="s">
        <v>3</v>
      </c>
      <c r="E187" s="77">
        <v>3</v>
      </c>
      <c r="F187" s="82"/>
      <c r="G187" s="79">
        <v>8</v>
      </c>
      <c r="H187" s="80"/>
      <c r="I187" s="81">
        <f t="shared" si="4"/>
        <v>0</v>
      </c>
      <c r="J187" s="82">
        <f t="shared" si="3"/>
        <v>0</v>
      </c>
      <c r="K187" s="83"/>
      <c r="L187" s="84"/>
    </row>
    <row r="188" spans="1:12" s="70" customFormat="1" ht="125.25" customHeight="1" x14ac:dyDescent="0.2">
      <c r="A188" s="71">
        <v>84</v>
      </c>
      <c r="B188" s="72" t="s">
        <v>349</v>
      </c>
      <c r="C188" s="75" t="s">
        <v>350</v>
      </c>
      <c r="D188" s="76" t="s">
        <v>3</v>
      </c>
      <c r="E188" s="77">
        <v>3</v>
      </c>
      <c r="F188" s="82"/>
      <c r="G188" s="79">
        <v>8</v>
      </c>
      <c r="H188" s="80"/>
      <c r="I188" s="81">
        <f t="shared" si="4"/>
        <v>0</v>
      </c>
      <c r="J188" s="82">
        <f t="shared" si="3"/>
        <v>0</v>
      </c>
      <c r="K188" s="85"/>
      <c r="L188" s="84"/>
    </row>
    <row r="189" spans="1:12" s="70" customFormat="1" ht="123.75" x14ac:dyDescent="0.2">
      <c r="A189" s="71">
        <v>85</v>
      </c>
      <c r="B189" s="72" t="s">
        <v>351</v>
      </c>
      <c r="C189" s="75" t="s">
        <v>352</v>
      </c>
      <c r="D189" s="76" t="s">
        <v>3</v>
      </c>
      <c r="E189" s="77">
        <v>3</v>
      </c>
      <c r="F189" s="82"/>
      <c r="G189" s="79">
        <v>8</v>
      </c>
      <c r="H189" s="80"/>
      <c r="I189" s="81">
        <f t="shared" si="4"/>
        <v>0</v>
      </c>
      <c r="J189" s="82">
        <f t="shared" si="3"/>
        <v>0</v>
      </c>
      <c r="K189" s="85"/>
      <c r="L189" s="84"/>
    </row>
    <row r="190" spans="1:12" s="70" customFormat="1" ht="51.75" customHeight="1" x14ac:dyDescent="0.2">
      <c r="A190" s="71">
        <v>86</v>
      </c>
      <c r="B190" s="72" t="s">
        <v>353</v>
      </c>
      <c r="C190" s="75" t="s">
        <v>354</v>
      </c>
      <c r="D190" s="76" t="s">
        <v>3</v>
      </c>
      <c r="E190" s="77">
        <v>3</v>
      </c>
      <c r="F190" s="78"/>
      <c r="G190" s="79">
        <v>8</v>
      </c>
      <c r="H190" s="80"/>
      <c r="I190" s="81">
        <f t="shared" si="4"/>
        <v>0</v>
      </c>
      <c r="J190" s="82">
        <f t="shared" si="3"/>
        <v>0</v>
      </c>
      <c r="K190" s="83"/>
      <c r="L190" s="84"/>
    </row>
    <row r="191" spans="1:12" s="70" customFormat="1" ht="78.75" x14ac:dyDescent="0.2">
      <c r="A191" s="71">
        <v>87</v>
      </c>
      <c r="B191" s="72" t="s">
        <v>353</v>
      </c>
      <c r="C191" s="75" t="s">
        <v>355</v>
      </c>
      <c r="D191" s="76" t="s">
        <v>3</v>
      </c>
      <c r="E191" s="77">
        <v>3</v>
      </c>
      <c r="F191" s="78"/>
      <c r="G191" s="79">
        <v>8</v>
      </c>
      <c r="H191" s="80"/>
      <c r="I191" s="81">
        <f t="shared" si="4"/>
        <v>0</v>
      </c>
      <c r="J191" s="82">
        <f t="shared" si="3"/>
        <v>0</v>
      </c>
      <c r="K191" s="83"/>
      <c r="L191" s="84"/>
    </row>
    <row r="192" spans="1:12" s="70" customFormat="1" ht="78.75" x14ac:dyDescent="0.2">
      <c r="A192" s="71">
        <v>88</v>
      </c>
      <c r="B192" s="72" t="s">
        <v>353</v>
      </c>
      <c r="C192" s="75" t="s">
        <v>356</v>
      </c>
      <c r="D192" s="76" t="s">
        <v>3</v>
      </c>
      <c r="E192" s="77">
        <v>3</v>
      </c>
      <c r="F192" s="78"/>
      <c r="G192" s="79">
        <v>8</v>
      </c>
      <c r="H192" s="80"/>
      <c r="I192" s="81">
        <f t="shared" si="4"/>
        <v>0</v>
      </c>
      <c r="J192" s="82">
        <f t="shared" si="3"/>
        <v>0</v>
      </c>
      <c r="K192" s="83"/>
      <c r="L192" s="84"/>
    </row>
    <row r="193" spans="1:12" s="70" customFormat="1" ht="78.75" x14ac:dyDescent="0.2">
      <c r="A193" s="71">
        <v>89</v>
      </c>
      <c r="B193" s="72" t="s">
        <v>357</v>
      </c>
      <c r="C193" s="75" t="s">
        <v>358</v>
      </c>
      <c r="D193" s="76" t="s">
        <v>3</v>
      </c>
      <c r="E193" s="77">
        <v>3</v>
      </c>
      <c r="F193" s="78"/>
      <c r="G193" s="79">
        <v>8</v>
      </c>
      <c r="H193" s="80"/>
      <c r="I193" s="81">
        <f t="shared" si="4"/>
        <v>0</v>
      </c>
      <c r="J193" s="82">
        <f t="shared" si="3"/>
        <v>0</v>
      </c>
      <c r="K193" s="83"/>
      <c r="L193" s="84"/>
    </row>
    <row r="194" spans="1:12" s="70" customFormat="1" ht="78.75" x14ac:dyDescent="0.2">
      <c r="A194" s="71">
        <v>90</v>
      </c>
      <c r="B194" s="72" t="s">
        <v>357</v>
      </c>
      <c r="C194" s="75" t="s">
        <v>359</v>
      </c>
      <c r="D194" s="76" t="s">
        <v>3</v>
      </c>
      <c r="E194" s="77">
        <v>3</v>
      </c>
      <c r="F194" s="78"/>
      <c r="G194" s="79">
        <v>8</v>
      </c>
      <c r="H194" s="80"/>
      <c r="I194" s="81">
        <f t="shared" si="4"/>
        <v>0</v>
      </c>
      <c r="J194" s="82">
        <f t="shared" si="3"/>
        <v>0</v>
      </c>
      <c r="K194" s="83"/>
      <c r="L194" s="84"/>
    </row>
    <row r="195" spans="1:12" s="70" customFormat="1" ht="78.75" x14ac:dyDescent="0.2">
      <c r="A195" s="71">
        <v>91</v>
      </c>
      <c r="B195" s="72" t="s">
        <v>357</v>
      </c>
      <c r="C195" s="75" t="s">
        <v>360</v>
      </c>
      <c r="D195" s="76" t="s">
        <v>3</v>
      </c>
      <c r="E195" s="77">
        <v>3</v>
      </c>
      <c r="F195" s="78"/>
      <c r="G195" s="79">
        <v>8</v>
      </c>
      <c r="H195" s="80"/>
      <c r="I195" s="81">
        <f t="shared" si="4"/>
        <v>0</v>
      </c>
      <c r="J195" s="82">
        <f t="shared" si="3"/>
        <v>0</v>
      </c>
      <c r="K195" s="83"/>
      <c r="L195" s="84"/>
    </row>
    <row r="196" spans="1:12" s="70" customFormat="1" ht="90" x14ac:dyDescent="0.2">
      <c r="A196" s="71">
        <v>92</v>
      </c>
      <c r="B196" s="72" t="s">
        <v>361</v>
      </c>
      <c r="C196" s="75" t="s">
        <v>362</v>
      </c>
      <c r="D196" s="76" t="s">
        <v>3</v>
      </c>
      <c r="E196" s="77">
        <v>3</v>
      </c>
      <c r="F196" s="82"/>
      <c r="G196" s="79">
        <v>8</v>
      </c>
      <c r="H196" s="80"/>
      <c r="I196" s="81">
        <f t="shared" si="4"/>
        <v>0</v>
      </c>
      <c r="J196" s="82">
        <f t="shared" si="3"/>
        <v>0</v>
      </c>
      <c r="K196" s="85"/>
      <c r="L196" s="84"/>
    </row>
    <row r="197" spans="1:12" s="70" customFormat="1" ht="90" x14ac:dyDescent="0.2">
      <c r="A197" s="71">
        <v>93</v>
      </c>
      <c r="B197" s="72" t="s">
        <v>361</v>
      </c>
      <c r="C197" s="75" t="s">
        <v>363</v>
      </c>
      <c r="D197" s="76" t="s">
        <v>3</v>
      </c>
      <c r="E197" s="77">
        <v>3</v>
      </c>
      <c r="F197" s="82"/>
      <c r="G197" s="79">
        <v>8</v>
      </c>
      <c r="H197" s="80"/>
      <c r="I197" s="81">
        <f t="shared" si="4"/>
        <v>0</v>
      </c>
      <c r="J197" s="82">
        <f t="shared" si="3"/>
        <v>0</v>
      </c>
      <c r="K197" s="85"/>
      <c r="L197" s="84"/>
    </row>
    <row r="198" spans="1:12" s="70" customFormat="1" ht="90" x14ac:dyDescent="0.2">
      <c r="A198" s="71">
        <v>94</v>
      </c>
      <c r="B198" s="72" t="s">
        <v>364</v>
      </c>
      <c r="C198" s="75" t="s">
        <v>365</v>
      </c>
      <c r="D198" s="76" t="s">
        <v>3</v>
      </c>
      <c r="E198" s="77">
        <v>3</v>
      </c>
      <c r="F198" s="78"/>
      <c r="G198" s="79">
        <v>8</v>
      </c>
      <c r="H198" s="80"/>
      <c r="I198" s="81">
        <f t="shared" si="4"/>
        <v>0</v>
      </c>
      <c r="J198" s="82">
        <f t="shared" si="3"/>
        <v>0</v>
      </c>
      <c r="K198" s="83"/>
      <c r="L198" s="84"/>
    </row>
    <row r="199" spans="1:12" s="70" customFormat="1" ht="90" x14ac:dyDescent="0.2">
      <c r="A199" s="71">
        <v>95</v>
      </c>
      <c r="B199" s="72" t="s">
        <v>364</v>
      </c>
      <c r="C199" s="75" t="s">
        <v>366</v>
      </c>
      <c r="D199" s="76" t="s">
        <v>3</v>
      </c>
      <c r="E199" s="77">
        <v>3</v>
      </c>
      <c r="F199" s="78"/>
      <c r="G199" s="79">
        <v>8</v>
      </c>
      <c r="H199" s="80"/>
      <c r="I199" s="81">
        <f t="shared" si="4"/>
        <v>0</v>
      </c>
      <c r="J199" s="82">
        <f t="shared" si="3"/>
        <v>0</v>
      </c>
      <c r="K199" s="83"/>
      <c r="L199" s="84"/>
    </row>
    <row r="200" spans="1:12" s="70" customFormat="1" ht="90" x14ac:dyDescent="0.2">
      <c r="A200" s="71">
        <v>96</v>
      </c>
      <c r="B200" s="72" t="s">
        <v>364</v>
      </c>
      <c r="C200" s="75" t="s">
        <v>367</v>
      </c>
      <c r="D200" s="76" t="s">
        <v>3</v>
      </c>
      <c r="E200" s="77">
        <v>3</v>
      </c>
      <c r="F200" s="78"/>
      <c r="G200" s="79">
        <v>8</v>
      </c>
      <c r="H200" s="80"/>
      <c r="I200" s="81">
        <f t="shared" si="4"/>
        <v>0</v>
      </c>
      <c r="J200" s="82">
        <f t="shared" si="3"/>
        <v>0</v>
      </c>
      <c r="K200" s="83"/>
      <c r="L200" s="84"/>
    </row>
    <row r="201" spans="1:12" s="70" customFormat="1" ht="90" x14ac:dyDescent="0.2">
      <c r="A201" s="71">
        <v>97</v>
      </c>
      <c r="B201" s="72" t="s">
        <v>361</v>
      </c>
      <c r="C201" s="75" t="s">
        <v>368</v>
      </c>
      <c r="D201" s="76" t="s">
        <v>3</v>
      </c>
      <c r="E201" s="77">
        <v>3</v>
      </c>
      <c r="F201" s="82"/>
      <c r="G201" s="79">
        <v>8</v>
      </c>
      <c r="H201" s="80"/>
      <c r="I201" s="81">
        <f t="shared" si="4"/>
        <v>0</v>
      </c>
      <c r="J201" s="82">
        <f t="shared" si="3"/>
        <v>0</v>
      </c>
      <c r="K201" s="83"/>
      <c r="L201" s="84"/>
    </row>
    <row r="202" spans="1:12" s="70" customFormat="1" ht="90" x14ac:dyDescent="0.2">
      <c r="A202" s="71">
        <v>98</v>
      </c>
      <c r="B202" s="72" t="s">
        <v>361</v>
      </c>
      <c r="C202" s="75" t="s">
        <v>369</v>
      </c>
      <c r="D202" s="76" t="s">
        <v>3</v>
      </c>
      <c r="E202" s="77">
        <v>3</v>
      </c>
      <c r="F202" s="82"/>
      <c r="G202" s="79">
        <v>8</v>
      </c>
      <c r="H202" s="80"/>
      <c r="I202" s="81">
        <f t="shared" si="4"/>
        <v>0</v>
      </c>
      <c r="J202" s="82">
        <f t="shared" si="3"/>
        <v>0</v>
      </c>
      <c r="K202" s="83"/>
      <c r="L202" s="84"/>
    </row>
    <row r="203" spans="1:12" s="70" customFormat="1" ht="90" x14ac:dyDescent="0.2">
      <c r="A203" s="71">
        <v>99</v>
      </c>
      <c r="B203" s="72" t="s">
        <v>361</v>
      </c>
      <c r="C203" s="75" t="s">
        <v>370</v>
      </c>
      <c r="D203" s="76" t="s">
        <v>3</v>
      </c>
      <c r="E203" s="77">
        <v>3</v>
      </c>
      <c r="F203" s="82"/>
      <c r="G203" s="79">
        <v>8</v>
      </c>
      <c r="H203" s="80"/>
      <c r="I203" s="81">
        <f t="shared" si="4"/>
        <v>0</v>
      </c>
      <c r="J203" s="82">
        <f t="shared" si="3"/>
        <v>0</v>
      </c>
      <c r="K203" s="83"/>
      <c r="L203" s="84"/>
    </row>
    <row r="204" spans="1:12" s="70" customFormat="1" ht="78.75" x14ac:dyDescent="0.2">
      <c r="A204" s="71">
        <v>100</v>
      </c>
      <c r="B204" s="72" t="s">
        <v>371</v>
      </c>
      <c r="C204" s="75" t="s">
        <v>372</v>
      </c>
      <c r="D204" s="76" t="s">
        <v>3</v>
      </c>
      <c r="E204" s="77">
        <v>3</v>
      </c>
      <c r="F204" s="78"/>
      <c r="G204" s="79">
        <v>8</v>
      </c>
      <c r="H204" s="80"/>
      <c r="I204" s="81">
        <f t="shared" si="4"/>
        <v>0</v>
      </c>
      <c r="J204" s="82">
        <f t="shared" si="3"/>
        <v>0</v>
      </c>
      <c r="K204" s="83"/>
      <c r="L204" s="84"/>
    </row>
    <row r="205" spans="1:12" s="70" customFormat="1" ht="78.75" x14ac:dyDescent="0.2">
      <c r="A205" s="71">
        <v>101</v>
      </c>
      <c r="B205" s="72" t="s">
        <v>371</v>
      </c>
      <c r="C205" s="75" t="s">
        <v>373</v>
      </c>
      <c r="D205" s="76" t="s">
        <v>3</v>
      </c>
      <c r="E205" s="77">
        <v>3</v>
      </c>
      <c r="F205" s="78"/>
      <c r="G205" s="79">
        <v>8</v>
      </c>
      <c r="H205" s="80"/>
      <c r="I205" s="81">
        <f t="shared" si="4"/>
        <v>0</v>
      </c>
      <c r="J205" s="82">
        <f t="shared" si="3"/>
        <v>0</v>
      </c>
      <c r="K205" s="83"/>
      <c r="L205" s="84"/>
    </row>
    <row r="206" spans="1:12" s="70" customFormat="1" ht="90" x14ac:dyDescent="0.2">
      <c r="A206" s="71">
        <v>102</v>
      </c>
      <c r="B206" s="72" t="s">
        <v>374</v>
      </c>
      <c r="C206" s="75" t="s">
        <v>375</v>
      </c>
      <c r="D206" s="76" t="s">
        <v>3</v>
      </c>
      <c r="E206" s="77">
        <v>3</v>
      </c>
      <c r="F206" s="82"/>
      <c r="G206" s="79">
        <v>8</v>
      </c>
      <c r="H206" s="80"/>
      <c r="I206" s="81">
        <f t="shared" si="4"/>
        <v>0</v>
      </c>
      <c r="J206" s="82">
        <f t="shared" si="3"/>
        <v>0</v>
      </c>
      <c r="K206" s="83"/>
      <c r="L206" s="84"/>
    </row>
    <row r="207" spans="1:12" s="70" customFormat="1" ht="78.75" x14ac:dyDescent="0.2">
      <c r="A207" s="71">
        <v>103</v>
      </c>
      <c r="B207" s="72" t="s">
        <v>371</v>
      </c>
      <c r="C207" s="75" t="s">
        <v>376</v>
      </c>
      <c r="D207" s="76" t="s">
        <v>3</v>
      </c>
      <c r="E207" s="77">
        <v>3</v>
      </c>
      <c r="F207" s="82"/>
      <c r="G207" s="79">
        <v>8</v>
      </c>
      <c r="H207" s="80"/>
      <c r="I207" s="81">
        <f t="shared" si="4"/>
        <v>0</v>
      </c>
      <c r="J207" s="82">
        <f t="shared" si="3"/>
        <v>0</v>
      </c>
      <c r="K207" s="83"/>
      <c r="L207" s="84"/>
    </row>
    <row r="208" spans="1:12" s="70" customFormat="1" ht="78.75" x14ac:dyDescent="0.2">
      <c r="A208" s="71">
        <v>104</v>
      </c>
      <c r="B208" s="72" t="s">
        <v>371</v>
      </c>
      <c r="C208" s="75" t="s">
        <v>377</v>
      </c>
      <c r="D208" s="76" t="s">
        <v>3</v>
      </c>
      <c r="E208" s="77">
        <v>3</v>
      </c>
      <c r="F208" s="82"/>
      <c r="G208" s="79">
        <v>8</v>
      </c>
      <c r="H208" s="80"/>
      <c r="I208" s="81">
        <f t="shared" si="4"/>
        <v>0</v>
      </c>
      <c r="J208" s="82">
        <f t="shared" si="3"/>
        <v>0</v>
      </c>
      <c r="K208" s="83"/>
      <c r="L208" s="84"/>
    </row>
    <row r="209" spans="1:12" s="70" customFormat="1" ht="78.75" x14ac:dyDescent="0.2">
      <c r="A209" s="71">
        <v>105</v>
      </c>
      <c r="B209" s="72" t="s">
        <v>371</v>
      </c>
      <c r="C209" s="75" t="s">
        <v>378</v>
      </c>
      <c r="D209" s="76" t="s">
        <v>3</v>
      </c>
      <c r="E209" s="77">
        <v>3</v>
      </c>
      <c r="F209" s="82"/>
      <c r="G209" s="79">
        <v>8</v>
      </c>
      <c r="H209" s="80"/>
      <c r="I209" s="81">
        <f t="shared" si="4"/>
        <v>0</v>
      </c>
      <c r="J209" s="82">
        <f t="shared" si="3"/>
        <v>0</v>
      </c>
      <c r="K209" s="83"/>
      <c r="L209" s="84"/>
    </row>
    <row r="210" spans="1:12" s="70" customFormat="1" ht="78.75" x14ac:dyDescent="0.2">
      <c r="A210" s="71">
        <v>106</v>
      </c>
      <c r="B210" s="72" t="s">
        <v>371</v>
      </c>
      <c r="C210" s="75" t="s">
        <v>379</v>
      </c>
      <c r="D210" s="76" t="s">
        <v>3</v>
      </c>
      <c r="E210" s="77">
        <v>3</v>
      </c>
      <c r="F210" s="82"/>
      <c r="G210" s="79">
        <v>8</v>
      </c>
      <c r="H210" s="80"/>
      <c r="I210" s="81">
        <f t="shared" si="4"/>
        <v>0</v>
      </c>
      <c r="J210" s="82">
        <f t="shared" si="3"/>
        <v>0</v>
      </c>
      <c r="K210" s="83"/>
      <c r="L210" s="84"/>
    </row>
    <row r="211" spans="1:12" s="70" customFormat="1" ht="78.75" x14ac:dyDescent="0.2">
      <c r="A211" s="71">
        <v>107</v>
      </c>
      <c r="B211" s="72" t="s">
        <v>371</v>
      </c>
      <c r="C211" s="75" t="s">
        <v>380</v>
      </c>
      <c r="D211" s="76" t="s">
        <v>3</v>
      </c>
      <c r="E211" s="77">
        <v>3</v>
      </c>
      <c r="F211" s="82"/>
      <c r="G211" s="79">
        <v>8</v>
      </c>
      <c r="H211" s="80"/>
      <c r="I211" s="81">
        <f t="shared" si="4"/>
        <v>0</v>
      </c>
      <c r="J211" s="82">
        <f t="shared" si="3"/>
        <v>0</v>
      </c>
      <c r="K211" s="83"/>
      <c r="L211" s="84"/>
    </row>
    <row r="212" spans="1:12" s="70" customFormat="1" ht="78.75" x14ac:dyDescent="0.2">
      <c r="A212" s="71">
        <v>108</v>
      </c>
      <c r="B212" s="72" t="s">
        <v>381</v>
      </c>
      <c r="C212" s="75" t="s">
        <v>382</v>
      </c>
      <c r="D212" s="76" t="s">
        <v>3</v>
      </c>
      <c r="E212" s="77">
        <v>3</v>
      </c>
      <c r="F212" s="82"/>
      <c r="G212" s="79">
        <v>8</v>
      </c>
      <c r="H212" s="80"/>
      <c r="I212" s="81">
        <f t="shared" si="4"/>
        <v>0</v>
      </c>
      <c r="J212" s="82">
        <f t="shared" si="3"/>
        <v>0</v>
      </c>
      <c r="K212" s="83"/>
      <c r="L212" s="84"/>
    </row>
    <row r="213" spans="1:12" s="70" customFormat="1" ht="78.75" x14ac:dyDescent="0.2">
      <c r="A213" s="71">
        <v>109</v>
      </c>
      <c r="B213" s="72" t="s">
        <v>381</v>
      </c>
      <c r="C213" s="75" t="s">
        <v>383</v>
      </c>
      <c r="D213" s="76" t="s">
        <v>3</v>
      </c>
      <c r="E213" s="77">
        <v>3</v>
      </c>
      <c r="F213" s="82"/>
      <c r="G213" s="79">
        <v>8</v>
      </c>
      <c r="H213" s="80"/>
      <c r="I213" s="81">
        <f t="shared" si="4"/>
        <v>0</v>
      </c>
      <c r="J213" s="82">
        <f t="shared" si="3"/>
        <v>0</v>
      </c>
      <c r="K213" s="83"/>
      <c r="L213" s="84"/>
    </row>
    <row r="214" spans="1:12" s="70" customFormat="1" ht="78.75" x14ac:dyDescent="0.2">
      <c r="A214" s="71">
        <v>110</v>
      </c>
      <c r="B214" s="72" t="s">
        <v>381</v>
      </c>
      <c r="C214" s="75" t="s">
        <v>384</v>
      </c>
      <c r="D214" s="76" t="s">
        <v>3</v>
      </c>
      <c r="E214" s="77">
        <v>3</v>
      </c>
      <c r="F214" s="78"/>
      <c r="G214" s="79">
        <v>8</v>
      </c>
      <c r="H214" s="80"/>
      <c r="I214" s="81">
        <f t="shared" si="4"/>
        <v>0</v>
      </c>
      <c r="J214" s="82">
        <f t="shared" si="3"/>
        <v>0</v>
      </c>
      <c r="K214" s="83"/>
      <c r="L214" s="84"/>
    </row>
    <row r="215" spans="1:12" s="70" customFormat="1" ht="78.75" x14ac:dyDescent="0.2">
      <c r="A215" s="71">
        <v>111</v>
      </c>
      <c r="B215" s="72" t="s">
        <v>381</v>
      </c>
      <c r="C215" s="75" t="s">
        <v>385</v>
      </c>
      <c r="D215" s="76" t="s">
        <v>3</v>
      </c>
      <c r="E215" s="77">
        <v>3</v>
      </c>
      <c r="F215" s="78"/>
      <c r="G215" s="79">
        <v>8</v>
      </c>
      <c r="H215" s="80"/>
      <c r="I215" s="81">
        <f t="shared" si="4"/>
        <v>0</v>
      </c>
      <c r="J215" s="82">
        <f t="shared" si="3"/>
        <v>0</v>
      </c>
      <c r="K215" s="83"/>
      <c r="L215" s="84"/>
    </row>
    <row r="216" spans="1:12" s="70" customFormat="1" ht="78.75" x14ac:dyDescent="0.2">
      <c r="A216" s="71">
        <v>112</v>
      </c>
      <c r="B216" s="72" t="s">
        <v>386</v>
      </c>
      <c r="C216" s="75" t="s">
        <v>387</v>
      </c>
      <c r="D216" s="76" t="s">
        <v>3</v>
      </c>
      <c r="E216" s="77">
        <v>3</v>
      </c>
      <c r="F216" s="82"/>
      <c r="G216" s="79">
        <v>8</v>
      </c>
      <c r="H216" s="80"/>
      <c r="I216" s="81">
        <f t="shared" si="4"/>
        <v>0</v>
      </c>
      <c r="J216" s="82">
        <f t="shared" si="3"/>
        <v>0</v>
      </c>
      <c r="K216" s="83"/>
      <c r="L216" s="84"/>
    </row>
    <row r="217" spans="1:12" s="70" customFormat="1" ht="78.75" x14ac:dyDescent="0.2">
      <c r="A217" s="71">
        <v>113</v>
      </c>
      <c r="B217" s="72" t="s">
        <v>388</v>
      </c>
      <c r="C217" s="75" t="s">
        <v>389</v>
      </c>
      <c r="D217" s="76" t="s">
        <v>3</v>
      </c>
      <c r="E217" s="77">
        <v>3</v>
      </c>
      <c r="F217" s="82"/>
      <c r="G217" s="79">
        <v>8</v>
      </c>
      <c r="H217" s="80"/>
      <c r="I217" s="81">
        <f t="shared" si="4"/>
        <v>0</v>
      </c>
      <c r="J217" s="82">
        <f t="shared" si="3"/>
        <v>0</v>
      </c>
      <c r="K217" s="83"/>
      <c r="L217" s="84"/>
    </row>
    <row r="218" spans="1:12" s="70" customFormat="1" ht="78.75" x14ac:dyDescent="0.2">
      <c r="A218" s="71">
        <v>114</v>
      </c>
      <c r="B218" s="72" t="s">
        <v>388</v>
      </c>
      <c r="C218" s="75" t="s">
        <v>390</v>
      </c>
      <c r="D218" s="76" t="s">
        <v>3</v>
      </c>
      <c r="E218" s="77">
        <v>3</v>
      </c>
      <c r="F218" s="78"/>
      <c r="G218" s="79">
        <v>8</v>
      </c>
      <c r="H218" s="80"/>
      <c r="I218" s="81">
        <f t="shared" si="4"/>
        <v>0</v>
      </c>
      <c r="J218" s="82">
        <f t="shared" si="3"/>
        <v>0</v>
      </c>
      <c r="K218" s="83"/>
      <c r="L218" s="84"/>
    </row>
    <row r="219" spans="1:12" s="70" customFormat="1" ht="78.75" x14ac:dyDescent="0.2">
      <c r="A219" s="71">
        <v>115</v>
      </c>
      <c r="B219" s="72" t="s">
        <v>388</v>
      </c>
      <c r="C219" s="75" t="s">
        <v>391</v>
      </c>
      <c r="D219" s="76" t="s">
        <v>3</v>
      </c>
      <c r="E219" s="77">
        <v>3</v>
      </c>
      <c r="F219" s="78"/>
      <c r="G219" s="79">
        <v>8</v>
      </c>
      <c r="H219" s="80"/>
      <c r="I219" s="81">
        <f t="shared" si="4"/>
        <v>0</v>
      </c>
      <c r="J219" s="82">
        <f t="shared" si="3"/>
        <v>0</v>
      </c>
      <c r="K219" s="83"/>
      <c r="L219" s="84"/>
    </row>
    <row r="220" spans="1:12" s="70" customFormat="1" ht="78.75" x14ac:dyDescent="0.2">
      <c r="A220" s="71">
        <v>116</v>
      </c>
      <c r="B220" s="72" t="s">
        <v>388</v>
      </c>
      <c r="C220" s="75" t="s">
        <v>392</v>
      </c>
      <c r="D220" s="76" t="s">
        <v>3</v>
      </c>
      <c r="E220" s="77">
        <v>3</v>
      </c>
      <c r="F220" s="78"/>
      <c r="G220" s="79">
        <v>8</v>
      </c>
      <c r="H220" s="80"/>
      <c r="I220" s="81">
        <f t="shared" si="4"/>
        <v>0</v>
      </c>
      <c r="J220" s="82">
        <f t="shared" si="3"/>
        <v>0</v>
      </c>
      <c r="K220" s="83"/>
      <c r="L220" s="84"/>
    </row>
    <row r="221" spans="1:12" s="70" customFormat="1" ht="78.75" x14ac:dyDescent="0.2">
      <c r="A221" s="71">
        <v>117</v>
      </c>
      <c r="B221" s="72" t="s">
        <v>388</v>
      </c>
      <c r="C221" s="75" t="s">
        <v>393</v>
      </c>
      <c r="D221" s="76" t="s">
        <v>3</v>
      </c>
      <c r="E221" s="77">
        <v>3</v>
      </c>
      <c r="F221" s="78"/>
      <c r="G221" s="79">
        <v>8</v>
      </c>
      <c r="H221" s="80"/>
      <c r="I221" s="81">
        <f t="shared" si="4"/>
        <v>0</v>
      </c>
      <c r="J221" s="82">
        <f t="shared" si="3"/>
        <v>0</v>
      </c>
      <c r="K221" s="83"/>
      <c r="L221" s="84"/>
    </row>
    <row r="222" spans="1:12" s="70" customFormat="1" ht="102" customHeight="1" x14ac:dyDescent="0.2">
      <c r="A222" s="71">
        <v>118</v>
      </c>
      <c r="B222" s="72" t="s">
        <v>394</v>
      </c>
      <c r="C222" s="75" t="s">
        <v>326</v>
      </c>
      <c r="D222" s="76" t="s">
        <v>3</v>
      </c>
      <c r="E222" s="77">
        <v>2</v>
      </c>
      <c r="F222" s="82"/>
      <c r="G222" s="79">
        <v>8</v>
      </c>
      <c r="H222" s="80"/>
      <c r="I222" s="81">
        <f t="shared" si="4"/>
        <v>0</v>
      </c>
      <c r="J222" s="82">
        <f t="shared" si="3"/>
        <v>0</v>
      </c>
      <c r="K222" s="85"/>
      <c r="L222" s="84"/>
    </row>
    <row r="223" spans="1:12" s="70" customFormat="1" ht="108" customHeight="1" x14ac:dyDescent="0.2">
      <c r="A223" s="71">
        <v>119</v>
      </c>
      <c r="B223" s="72" t="s">
        <v>395</v>
      </c>
      <c r="C223" s="75" t="s">
        <v>328</v>
      </c>
      <c r="D223" s="76" t="s">
        <v>3</v>
      </c>
      <c r="E223" s="77">
        <v>2</v>
      </c>
      <c r="F223" s="82"/>
      <c r="G223" s="79">
        <v>8</v>
      </c>
      <c r="H223" s="80"/>
      <c r="I223" s="81">
        <f t="shared" si="4"/>
        <v>0</v>
      </c>
      <c r="J223" s="82">
        <f t="shared" si="3"/>
        <v>0</v>
      </c>
      <c r="K223" s="85"/>
      <c r="L223" s="84"/>
    </row>
    <row r="224" spans="1:12" s="70" customFormat="1" ht="108" customHeight="1" x14ac:dyDescent="0.2">
      <c r="A224" s="71">
        <v>120</v>
      </c>
      <c r="B224" s="72" t="s">
        <v>396</v>
      </c>
      <c r="C224" s="75" t="s">
        <v>330</v>
      </c>
      <c r="D224" s="76" t="s">
        <v>3</v>
      </c>
      <c r="E224" s="77">
        <v>2</v>
      </c>
      <c r="F224" s="82"/>
      <c r="G224" s="79">
        <v>8</v>
      </c>
      <c r="H224" s="80"/>
      <c r="I224" s="81">
        <f t="shared" si="4"/>
        <v>0</v>
      </c>
      <c r="J224" s="82">
        <f t="shared" si="3"/>
        <v>0</v>
      </c>
      <c r="K224" s="85"/>
      <c r="L224" s="84"/>
    </row>
    <row r="225" spans="1:12" s="70" customFormat="1" ht="107.25" customHeight="1" x14ac:dyDescent="0.2">
      <c r="A225" s="71">
        <v>121</v>
      </c>
      <c r="B225" s="72" t="s">
        <v>397</v>
      </c>
      <c r="C225" s="75" t="s">
        <v>332</v>
      </c>
      <c r="D225" s="76" t="s">
        <v>3</v>
      </c>
      <c r="E225" s="77">
        <v>2</v>
      </c>
      <c r="F225" s="82"/>
      <c r="G225" s="79">
        <v>8</v>
      </c>
      <c r="H225" s="80"/>
      <c r="I225" s="81">
        <f t="shared" si="4"/>
        <v>0</v>
      </c>
      <c r="J225" s="82">
        <f t="shared" si="3"/>
        <v>0</v>
      </c>
      <c r="K225" s="85"/>
      <c r="L225" s="84"/>
    </row>
    <row r="226" spans="1:12" s="70" customFormat="1" ht="157.5" x14ac:dyDescent="0.2">
      <c r="A226" s="71">
        <v>122</v>
      </c>
      <c r="B226" s="72" t="s">
        <v>398</v>
      </c>
      <c r="C226" s="75" t="s">
        <v>399</v>
      </c>
      <c r="D226" s="76" t="s">
        <v>3</v>
      </c>
      <c r="E226" s="77">
        <v>2</v>
      </c>
      <c r="F226" s="82"/>
      <c r="G226" s="79">
        <v>8</v>
      </c>
      <c r="H226" s="80"/>
      <c r="I226" s="81">
        <f t="shared" si="4"/>
        <v>0</v>
      </c>
      <c r="J226" s="82">
        <f t="shared" si="3"/>
        <v>0</v>
      </c>
      <c r="K226" s="85"/>
      <c r="L226" s="84"/>
    </row>
    <row r="227" spans="1:12" s="70" customFormat="1" ht="108" customHeight="1" x14ac:dyDescent="0.2">
      <c r="A227" s="71">
        <v>123</v>
      </c>
      <c r="B227" s="72" t="s">
        <v>400</v>
      </c>
      <c r="C227" s="75" t="s">
        <v>401</v>
      </c>
      <c r="D227" s="76" t="s">
        <v>3</v>
      </c>
      <c r="E227" s="77">
        <v>2</v>
      </c>
      <c r="F227" s="82"/>
      <c r="G227" s="79">
        <v>8</v>
      </c>
      <c r="H227" s="80"/>
      <c r="I227" s="81">
        <f t="shared" si="4"/>
        <v>0</v>
      </c>
      <c r="J227" s="82">
        <f t="shared" si="3"/>
        <v>0</v>
      </c>
      <c r="K227" s="85"/>
      <c r="L227" s="84"/>
    </row>
    <row r="228" spans="1:12" s="70" customFormat="1" ht="123.75" x14ac:dyDescent="0.2">
      <c r="A228" s="71">
        <v>124</v>
      </c>
      <c r="B228" s="72" t="s">
        <v>402</v>
      </c>
      <c r="C228" s="75" t="s">
        <v>403</v>
      </c>
      <c r="D228" s="76" t="s">
        <v>3</v>
      </c>
      <c r="E228" s="77">
        <v>2</v>
      </c>
      <c r="F228" s="82"/>
      <c r="G228" s="79">
        <v>8</v>
      </c>
      <c r="H228" s="80"/>
      <c r="I228" s="81">
        <f t="shared" si="4"/>
        <v>0</v>
      </c>
      <c r="J228" s="82">
        <f t="shared" si="3"/>
        <v>0</v>
      </c>
      <c r="K228" s="85"/>
      <c r="L228" s="84"/>
    </row>
    <row r="229" spans="1:12" s="70" customFormat="1" ht="135" x14ac:dyDescent="0.2">
      <c r="A229" s="71">
        <v>125</v>
      </c>
      <c r="B229" s="72" t="s">
        <v>404</v>
      </c>
      <c r="C229" s="75" t="s">
        <v>405</v>
      </c>
      <c r="D229" s="76" t="s">
        <v>3</v>
      </c>
      <c r="E229" s="77">
        <v>2</v>
      </c>
      <c r="F229" s="82"/>
      <c r="G229" s="79">
        <v>8</v>
      </c>
      <c r="H229" s="80"/>
      <c r="I229" s="81">
        <f t="shared" si="4"/>
        <v>0</v>
      </c>
      <c r="J229" s="82">
        <f t="shared" si="3"/>
        <v>0</v>
      </c>
      <c r="K229" s="85"/>
      <c r="L229" s="84"/>
    </row>
    <row r="230" spans="1:12" s="70" customFormat="1" ht="100.5" customHeight="1" x14ac:dyDescent="0.2">
      <c r="A230" s="71">
        <v>126</v>
      </c>
      <c r="B230" s="72" t="s">
        <v>406</v>
      </c>
      <c r="C230" s="75" t="s">
        <v>407</v>
      </c>
      <c r="D230" s="76" t="s">
        <v>3</v>
      </c>
      <c r="E230" s="77">
        <v>2</v>
      </c>
      <c r="F230" s="82"/>
      <c r="G230" s="79">
        <v>8</v>
      </c>
      <c r="H230" s="80"/>
      <c r="I230" s="81">
        <f t="shared" si="4"/>
        <v>0</v>
      </c>
      <c r="J230" s="82">
        <f t="shared" si="3"/>
        <v>0</v>
      </c>
      <c r="K230" s="85"/>
      <c r="L230" s="84"/>
    </row>
    <row r="231" spans="1:12" s="70" customFormat="1" ht="117" customHeight="1" x14ac:dyDescent="0.2">
      <c r="A231" s="71">
        <v>127</v>
      </c>
      <c r="B231" s="72" t="s">
        <v>408</v>
      </c>
      <c r="C231" s="75" t="s">
        <v>409</v>
      </c>
      <c r="D231" s="76" t="s">
        <v>3</v>
      </c>
      <c r="E231" s="77">
        <v>2</v>
      </c>
      <c r="F231" s="82"/>
      <c r="G231" s="79">
        <v>8</v>
      </c>
      <c r="H231" s="80"/>
      <c r="I231" s="81">
        <f t="shared" si="4"/>
        <v>0</v>
      </c>
      <c r="J231" s="82">
        <f t="shared" si="3"/>
        <v>0</v>
      </c>
      <c r="K231" s="85"/>
      <c r="L231" s="84"/>
    </row>
    <row r="232" spans="1:12" s="70" customFormat="1" ht="119.25" customHeight="1" x14ac:dyDescent="0.2">
      <c r="A232" s="71">
        <v>128</v>
      </c>
      <c r="B232" s="72" t="s">
        <v>410</v>
      </c>
      <c r="C232" s="75" t="s">
        <v>411</v>
      </c>
      <c r="D232" s="76" t="s">
        <v>3</v>
      </c>
      <c r="E232" s="77">
        <v>2</v>
      </c>
      <c r="F232" s="82"/>
      <c r="G232" s="79">
        <v>8</v>
      </c>
      <c r="H232" s="80"/>
      <c r="I232" s="81">
        <f t="shared" si="4"/>
        <v>0</v>
      </c>
      <c r="J232" s="82">
        <f t="shared" si="3"/>
        <v>0</v>
      </c>
      <c r="K232" s="85"/>
      <c r="L232" s="84"/>
    </row>
    <row r="233" spans="1:12" s="70" customFormat="1" ht="78.75" x14ac:dyDescent="0.2">
      <c r="A233" s="71">
        <v>129</v>
      </c>
      <c r="B233" s="72" t="s">
        <v>412</v>
      </c>
      <c r="C233" s="75" t="s">
        <v>413</v>
      </c>
      <c r="D233" s="76" t="s">
        <v>3</v>
      </c>
      <c r="E233" s="77">
        <v>2</v>
      </c>
      <c r="F233" s="82"/>
      <c r="G233" s="79">
        <v>8</v>
      </c>
      <c r="H233" s="80"/>
      <c r="I233" s="81">
        <f t="shared" si="4"/>
        <v>0</v>
      </c>
      <c r="J233" s="82">
        <f t="shared" si="3"/>
        <v>0</v>
      </c>
      <c r="K233" s="85"/>
      <c r="L233" s="84"/>
    </row>
    <row r="234" spans="1:12" s="70" customFormat="1" ht="90" x14ac:dyDescent="0.2">
      <c r="A234" s="71">
        <v>130</v>
      </c>
      <c r="B234" s="72" t="s">
        <v>414</v>
      </c>
      <c r="C234" s="75" t="s">
        <v>415</v>
      </c>
      <c r="D234" s="76" t="s">
        <v>3</v>
      </c>
      <c r="E234" s="77">
        <v>2</v>
      </c>
      <c r="F234" s="82"/>
      <c r="G234" s="79">
        <v>8</v>
      </c>
      <c r="H234" s="80"/>
      <c r="I234" s="81">
        <f t="shared" si="4"/>
        <v>0</v>
      </c>
      <c r="J234" s="82">
        <f t="shared" ref="J234:J288" si="5">E234*H234</f>
        <v>0</v>
      </c>
      <c r="K234" s="85"/>
      <c r="L234" s="84"/>
    </row>
    <row r="235" spans="1:12" s="70" customFormat="1" ht="90" x14ac:dyDescent="0.2">
      <c r="A235" s="71">
        <v>131</v>
      </c>
      <c r="B235" s="72" t="s">
        <v>414</v>
      </c>
      <c r="C235" s="75" t="s">
        <v>416</v>
      </c>
      <c r="D235" s="76" t="s">
        <v>3</v>
      </c>
      <c r="E235" s="77">
        <v>2</v>
      </c>
      <c r="F235" s="78"/>
      <c r="G235" s="79">
        <v>8</v>
      </c>
      <c r="H235" s="80"/>
      <c r="I235" s="81">
        <f t="shared" si="4"/>
        <v>0</v>
      </c>
      <c r="J235" s="82">
        <f t="shared" si="5"/>
        <v>0</v>
      </c>
      <c r="K235" s="83"/>
      <c r="L235" s="84"/>
    </row>
    <row r="236" spans="1:12" s="70" customFormat="1" ht="90" x14ac:dyDescent="0.2">
      <c r="A236" s="71">
        <v>132</v>
      </c>
      <c r="B236" s="72" t="s">
        <v>414</v>
      </c>
      <c r="C236" s="75" t="s">
        <v>417</v>
      </c>
      <c r="D236" s="76" t="s">
        <v>3</v>
      </c>
      <c r="E236" s="77">
        <v>2</v>
      </c>
      <c r="F236" s="78"/>
      <c r="G236" s="79">
        <v>8</v>
      </c>
      <c r="H236" s="80"/>
      <c r="I236" s="81">
        <f t="shared" si="4"/>
        <v>0</v>
      </c>
      <c r="J236" s="82">
        <f t="shared" si="5"/>
        <v>0</v>
      </c>
      <c r="K236" s="83"/>
      <c r="L236" s="84"/>
    </row>
    <row r="237" spans="1:12" s="70" customFormat="1" ht="90" x14ac:dyDescent="0.2">
      <c r="A237" s="71">
        <v>133</v>
      </c>
      <c r="B237" s="72" t="s">
        <v>414</v>
      </c>
      <c r="C237" s="75" t="s">
        <v>418</v>
      </c>
      <c r="D237" s="76" t="s">
        <v>3</v>
      </c>
      <c r="E237" s="77">
        <v>2</v>
      </c>
      <c r="F237" s="82"/>
      <c r="G237" s="79">
        <v>8</v>
      </c>
      <c r="H237" s="80"/>
      <c r="I237" s="81">
        <f t="shared" si="4"/>
        <v>0</v>
      </c>
      <c r="J237" s="82">
        <f t="shared" si="5"/>
        <v>0</v>
      </c>
      <c r="K237" s="85"/>
      <c r="L237" s="84"/>
    </row>
    <row r="238" spans="1:12" s="70" customFormat="1" ht="90" x14ac:dyDescent="0.2">
      <c r="A238" s="71">
        <v>134</v>
      </c>
      <c r="B238" s="72" t="s">
        <v>414</v>
      </c>
      <c r="C238" s="75" t="s">
        <v>419</v>
      </c>
      <c r="D238" s="76" t="s">
        <v>3</v>
      </c>
      <c r="E238" s="77">
        <v>2</v>
      </c>
      <c r="F238" s="82"/>
      <c r="G238" s="79">
        <v>8</v>
      </c>
      <c r="H238" s="80"/>
      <c r="I238" s="81">
        <f t="shared" ref="I238:I288" si="6">E238*F238</f>
        <v>0</v>
      </c>
      <c r="J238" s="82">
        <f t="shared" si="5"/>
        <v>0</v>
      </c>
      <c r="K238" s="85"/>
      <c r="L238" s="84"/>
    </row>
    <row r="239" spans="1:12" s="70" customFormat="1" ht="348.75" x14ac:dyDescent="0.2">
      <c r="A239" s="71">
        <v>135</v>
      </c>
      <c r="B239" s="72" t="s">
        <v>420</v>
      </c>
      <c r="C239" s="75" t="s">
        <v>421</v>
      </c>
      <c r="D239" s="76" t="s">
        <v>3</v>
      </c>
      <c r="E239" s="77">
        <v>1</v>
      </c>
      <c r="F239" s="82"/>
      <c r="G239" s="79">
        <v>8</v>
      </c>
      <c r="H239" s="80"/>
      <c r="I239" s="81">
        <f t="shared" si="6"/>
        <v>0</v>
      </c>
      <c r="J239" s="82">
        <f t="shared" si="5"/>
        <v>0</v>
      </c>
      <c r="K239" s="85"/>
      <c r="L239" s="84"/>
    </row>
    <row r="240" spans="1:12" s="70" customFormat="1" ht="90" x14ac:dyDescent="0.2">
      <c r="A240" s="71">
        <v>136</v>
      </c>
      <c r="B240" s="72" t="s">
        <v>422</v>
      </c>
      <c r="C240" s="75" t="s">
        <v>423</v>
      </c>
      <c r="D240" s="76" t="s">
        <v>3</v>
      </c>
      <c r="E240" s="77">
        <v>1</v>
      </c>
      <c r="F240" s="82"/>
      <c r="G240" s="79">
        <v>8</v>
      </c>
      <c r="H240" s="80"/>
      <c r="I240" s="81">
        <f t="shared" si="6"/>
        <v>0</v>
      </c>
      <c r="J240" s="82">
        <f t="shared" si="5"/>
        <v>0</v>
      </c>
      <c r="K240" s="85"/>
      <c r="L240" s="84"/>
    </row>
    <row r="241" spans="1:12" s="70" customFormat="1" ht="60" customHeight="1" x14ac:dyDescent="0.2">
      <c r="A241" s="71">
        <v>137</v>
      </c>
      <c r="B241" s="72" t="s">
        <v>202</v>
      </c>
      <c r="C241" s="75" t="s">
        <v>424</v>
      </c>
      <c r="D241" s="76" t="s">
        <v>3</v>
      </c>
      <c r="E241" s="77">
        <v>1</v>
      </c>
      <c r="F241" s="78"/>
      <c r="G241" s="79">
        <v>8</v>
      </c>
      <c r="H241" s="80"/>
      <c r="I241" s="81">
        <f t="shared" si="6"/>
        <v>0</v>
      </c>
      <c r="J241" s="82">
        <f t="shared" si="5"/>
        <v>0</v>
      </c>
      <c r="K241" s="83"/>
      <c r="L241" s="84"/>
    </row>
    <row r="242" spans="1:12" s="70" customFormat="1" ht="90" x14ac:dyDescent="0.2">
      <c r="A242" s="71">
        <v>138</v>
      </c>
      <c r="B242" s="72" t="s">
        <v>202</v>
      </c>
      <c r="C242" s="75" t="s">
        <v>425</v>
      </c>
      <c r="D242" s="76" t="s">
        <v>3</v>
      </c>
      <c r="E242" s="77">
        <v>1</v>
      </c>
      <c r="F242" s="78"/>
      <c r="G242" s="79">
        <v>8</v>
      </c>
      <c r="H242" s="80"/>
      <c r="I242" s="81">
        <f t="shared" si="6"/>
        <v>0</v>
      </c>
      <c r="J242" s="82">
        <f t="shared" si="5"/>
        <v>0</v>
      </c>
      <c r="K242" s="83"/>
      <c r="L242" s="84"/>
    </row>
    <row r="243" spans="1:12" s="70" customFormat="1" ht="45" x14ac:dyDescent="0.2">
      <c r="A243" s="71">
        <v>139</v>
      </c>
      <c r="B243" s="72" t="s">
        <v>202</v>
      </c>
      <c r="C243" s="75" t="s">
        <v>426</v>
      </c>
      <c r="D243" s="76" t="s">
        <v>3</v>
      </c>
      <c r="E243" s="77">
        <v>1</v>
      </c>
      <c r="F243" s="82"/>
      <c r="G243" s="79">
        <v>8</v>
      </c>
      <c r="H243" s="80"/>
      <c r="I243" s="81">
        <f t="shared" si="6"/>
        <v>0</v>
      </c>
      <c r="J243" s="82">
        <f t="shared" si="5"/>
        <v>0</v>
      </c>
      <c r="K243" s="83"/>
      <c r="L243" s="84"/>
    </row>
    <row r="244" spans="1:12" s="70" customFormat="1" ht="45" x14ac:dyDescent="0.2">
      <c r="A244" s="71">
        <v>140</v>
      </c>
      <c r="B244" s="72" t="s">
        <v>202</v>
      </c>
      <c r="C244" s="75" t="s">
        <v>427</v>
      </c>
      <c r="D244" s="76" t="s">
        <v>3</v>
      </c>
      <c r="E244" s="77">
        <v>1</v>
      </c>
      <c r="F244" s="82"/>
      <c r="G244" s="79">
        <v>8</v>
      </c>
      <c r="H244" s="80"/>
      <c r="I244" s="81">
        <f t="shared" si="6"/>
        <v>0</v>
      </c>
      <c r="J244" s="82">
        <f t="shared" si="5"/>
        <v>0</v>
      </c>
      <c r="K244" s="83"/>
      <c r="L244" s="84"/>
    </row>
    <row r="245" spans="1:12" s="70" customFormat="1" ht="45" x14ac:dyDescent="0.2">
      <c r="A245" s="71">
        <v>141</v>
      </c>
      <c r="B245" s="72" t="s">
        <v>202</v>
      </c>
      <c r="C245" s="75" t="s">
        <v>428</v>
      </c>
      <c r="D245" s="76" t="s">
        <v>3</v>
      </c>
      <c r="E245" s="77">
        <v>1</v>
      </c>
      <c r="F245" s="82"/>
      <c r="G245" s="79">
        <v>8</v>
      </c>
      <c r="H245" s="80"/>
      <c r="I245" s="81">
        <f t="shared" si="6"/>
        <v>0</v>
      </c>
      <c r="J245" s="82">
        <f t="shared" si="5"/>
        <v>0</v>
      </c>
      <c r="K245" s="83"/>
      <c r="L245" s="84"/>
    </row>
    <row r="246" spans="1:12" s="70" customFormat="1" ht="164.25" customHeight="1" x14ac:dyDescent="0.2">
      <c r="A246" s="71">
        <v>142</v>
      </c>
      <c r="B246" s="72" t="s">
        <v>429</v>
      </c>
      <c r="C246" s="75" t="s">
        <v>430</v>
      </c>
      <c r="D246" s="76" t="s">
        <v>3</v>
      </c>
      <c r="E246" s="77">
        <v>1</v>
      </c>
      <c r="F246" s="78"/>
      <c r="G246" s="79">
        <v>8</v>
      </c>
      <c r="H246" s="80"/>
      <c r="I246" s="81">
        <f t="shared" si="6"/>
        <v>0</v>
      </c>
      <c r="J246" s="82">
        <f t="shared" si="5"/>
        <v>0</v>
      </c>
      <c r="K246" s="83"/>
      <c r="L246" s="84"/>
    </row>
    <row r="247" spans="1:12" s="70" customFormat="1" ht="247.5" x14ac:dyDescent="0.2">
      <c r="A247" s="71">
        <v>143</v>
      </c>
      <c r="B247" s="72" t="s">
        <v>429</v>
      </c>
      <c r="C247" s="75" t="s">
        <v>431</v>
      </c>
      <c r="D247" s="76" t="s">
        <v>3</v>
      </c>
      <c r="E247" s="77">
        <v>1</v>
      </c>
      <c r="F247" s="78"/>
      <c r="G247" s="79">
        <v>8</v>
      </c>
      <c r="H247" s="80"/>
      <c r="I247" s="81">
        <f t="shared" si="6"/>
        <v>0</v>
      </c>
      <c r="J247" s="82">
        <f t="shared" si="5"/>
        <v>0</v>
      </c>
      <c r="K247" s="83"/>
      <c r="L247" s="84"/>
    </row>
    <row r="248" spans="1:12" s="70" customFormat="1" ht="213.75" x14ac:dyDescent="0.2">
      <c r="A248" s="71">
        <v>144</v>
      </c>
      <c r="B248" s="72" t="s">
        <v>429</v>
      </c>
      <c r="C248" s="75" t="s">
        <v>432</v>
      </c>
      <c r="D248" s="76" t="s">
        <v>3</v>
      </c>
      <c r="E248" s="77">
        <v>1</v>
      </c>
      <c r="F248" s="82"/>
      <c r="G248" s="79">
        <v>8</v>
      </c>
      <c r="H248" s="80"/>
      <c r="I248" s="81">
        <f t="shared" si="6"/>
        <v>0</v>
      </c>
      <c r="J248" s="82">
        <f t="shared" si="5"/>
        <v>0</v>
      </c>
      <c r="K248" s="83"/>
      <c r="L248" s="84"/>
    </row>
    <row r="249" spans="1:12" s="70" customFormat="1" ht="213.75" x14ac:dyDescent="0.2">
      <c r="A249" s="71">
        <v>145</v>
      </c>
      <c r="B249" s="72" t="s">
        <v>429</v>
      </c>
      <c r="C249" s="75" t="s">
        <v>426</v>
      </c>
      <c r="D249" s="76" t="s">
        <v>3</v>
      </c>
      <c r="E249" s="77">
        <v>1</v>
      </c>
      <c r="F249" s="82"/>
      <c r="G249" s="79">
        <v>8</v>
      </c>
      <c r="H249" s="80"/>
      <c r="I249" s="81">
        <f t="shared" si="6"/>
        <v>0</v>
      </c>
      <c r="J249" s="82">
        <f t="shared" si="5"/>
        <v>0</v>
      </c>
      <c r="K249" s="83"/>
      <c r="L249" s="84"/>
    </row>
    <row r="250" spans="1:12" s="70" customFormat="1" ht="213.75" x14ac:dyDescent="0.2">
      <c r="A250" s="71">
        <v>146</v>
      </c>
      <c r="B250" s="72" t="s">
        <v>429</v>
      </c>
      <c r="C250" s="75" t="s">
        <v>433</v>
      </c>
      <c r="D250" s="76" t="s">
        <v>3</v>
      </c>
      <c r="E250" s="77">
        <v>1</v>
      </c>
      <c r="F250" s="82"/>
      <c r="G250" s="79">
        <v>8</v>
      </c>
      <c r="H250" s="80"/>
      <c r="I250" s="81">
        <f t="shared" si="6"/>
        <v>0</v>
      </c>
      <c r="J250" s="82">
        <f t="shared" si="5"/>
        <v>0</v>
      </c>
      <c r="K250" s="83"/>
      <c r="L250" s="84"/>
    </row>
    <row r="251" spans="1:12" s="70" customFormat="1" ht="213.75" x14ac:dyDescent="0.2">
      <c r="A251" s="71">
        <v>147</v>
      </c>
      <c r="B251" s="72" t="s">
        <v>429</v>
      </c>
      <c r="C251" s="75" t="s">
        <v>434</v>
      </c>
      <c r="D251" s="76" t="s">
        <v>3</v>
      </c>
      <c r="E251" s="77">
        <v>1</v>
      </c>
      <c r="F251" s="82"/>
      <c r="G251" s="79">
        <v>8</v>
      </c>
      <c r="H251" s="80"/>
      <c r="I251" s="81">
        <f t="shared" si="6"/>
        <v>0</v>
      </c>
      <c r="J251" s="82">
        <f t="shared" si="5"/>
        <v>0</v>
      </c>
      <c r="K251" s="83"/>
      <c r="L251" s="84"/>
    </row>
    <row r="252" spans="1:12" s="70" customFormat="1" ht="84.75" customHeight="1" x14ac:dyDescent="0.2">
      <c r="A252" s="71">
        <v>148</v>
      </c>
      <c r="B252" s="72" t="s">
        <v>435</v>
      </c>
      <c r="C252" s="75" t="s">
        <v>436</v>
      </c>
      <c r="D252" s="76" t="s">
        <v>3</v>
      </c>
      <c r="E252" s="77">
        <v>1</v>
      </c>
      <c r="F252" s="78"/>
      <c r="G252" s="79">
        <v>8</v>
      </c>
      <c r="H252" s="80"/>
      <c r="I252" s="81">
        <f t="shared" si="6"/>
        <v>0</v>
      </c>
      <c r="J252" s="82">
        <f t="shared" si="5"/>
        <v>0</v>
      </c>
      <c r="K252" s="83"/>
      <c r="L252" s="84"/>
    </row>
    <row r="253" spans="1:12" s="70" customFormat="1" ht="81.75" customHeight="1" x14ac:dyDescent="0.2">
      <c r="A253" s="71">
        <v>149</v>
      </c>
      <c r="B253" s="72" t="s">
        <v>435</v>
      </c>
      <c r="C253" s="75" t="s">
        <v>437</v>
      </c>
      <c r="D253" s="76" t="s">
        <v>3</v>
      </c>
      <c r="E253" s="77">
        <v>1</v>
      </c>
      <c r="F253" s="78"/>
      <c r="G253" s="79">
        <v>8</v>
      </c>
      <c r="H253" s="80"/>
      <c r="I253" s="81">
        <f t="shared" si="6"/>
        <v>0</v>
      </c>
      <c r="J253" s="82">
        <f t="shared" si="5"/>
        <v>0</v>
      </c>
      <c r="K253" s="83"/>
      <c r="L253" s="84"/>
    </row>
    <row r="254" spans="1:12" s="70" customFormat="1" ht="45" x14ac:dyDescent="0.2">
      <c r="A254" s="71">
        <v>150</v>
      </c>
      <c r="B254" s="72" t="s">
        <v>435</v>
      </c>
      <c r="C254" s="75" t="s">
        <v>438</v>
      </c>
      <c r="D254" s="76" t="s">
        <v>3</v>
      </c>
      <c r="E254" s="77">
        <v>1</v>
      </c>
      <c r="F254" s="78"/>
      <c r="G254" s="79">
        <v>8</v>
      </c>
      <c r="H254" s="80"/>
      <c r="I254" s="81">
        <f t="shared" si="6"/>
        <v>0</v>
      </c>
      <c r="J254" s="82">
        <f t="shared" si="5"/>
        <v>0</v>
      </c>
      <c r="K254" s="83"/>
      <c r="L254" s="84"/>
    </row>
    <row r="255" spans="1:12" s="70" customFormat="1" ht="49.5" customHeight="1" x14ac:dyDescent="0.2">
      <c r="A255" s="71">
        <v>151</v>
      </c>
      <c r="B255" s="72" t="s">
        <v>435</v>
      </c>
      <c r="C255" s="86" t="s">
        <v>439</v>
      </c>
      <c r="D255" s="76" t="s">
        <v>3</v>
      </c>
      <c r="E255" s="77">
        <v>1</v>
      </c>
      <c r="F255" s="78"/>
      <c r="G255" s="79">
        <v>8</v>
      </c>
      <c r="H255" s="80"/>
      <c r="I255" s="81">
        <f t="shared" si="6"/>
        <v>0</v>
      </c>
      <c r="J255" s="82">
        <f t="shared" si="5"/>
        <v>0</v>
      </c>
      <c r="K255" s="83"/>
      <c r="L255" s="84"/>
    </row>
    <row r="256" spans="1:12" s="70" customFormat="1" ht="51.75" customHeight="1" x14ac:dyDescent="0.2">
      <c r="A256" s="71">
        <v>152</v>
      </c>
      <c r="B256" s="72" t="s">
        <v>435</v>
      </c>
      <c r="C256" s="86" t="s">
        <v>440</v>
      </c>
      <c r="D256" s="76" t="s">
        <v>3</v>
      </c>
      <c r="E256" s="77">
        <v>1</v>
      </c>
      <c r="F256" s="82"/>
      <c r="G256" s="79">
        <v>8</v>
      </c>
      <c r="H256" s="80"/>
      <c r="I256" s="81">
        <f t="shared" si="6"/>
        <v>0</v>
      </c>
      <c r="J256" s="82">
        <f t="shared" si="5"/>
        <v>0</v>
      </c>
      <c r="K256" s="85"/>
      <c r="L256" s="84"/>
    </row>
    <row r="257" spans="1:12" s="70" customFormat="1" ht="30" customHeight="1" x14ac:dyDescent="0.2">
      <c r="A257" s="71">
        <v>153</v>
      </c>
      <c r="B257" s="72" t="s">
        <v>435</v>
      </c>
      <c r="C257" s="86" t="s">
        <v>441</v>
      </c>
      <c r="D257" s="76" t="s">
        <v>3</v>
      </c>
      <c r="E257" s="77">
        <v>1</v>
      </c>
      <c r="F257" s="82"/>
      <c r="G257" s="79">
        <v>8</v>
      </c>
      <c r="H257" s="80"/>
      <c r="I257" s="81">
        <f t="shared" si="6"/>
        <v>0</v>
      </c>
      <c r="J257" s="82">
        <f t="shared" si="5"/>
        <v>0</v>
      </c>
      <c r="K257" s="85"/>
      <c r="L257" s="84"/>
    </row>
    <row r="258" spans="1:12" s="70" customFormat="1" ht="119.25" customHeight="1" x14ac:dyDescent="0.2">
      <c r="A258" s="71">
        <v>154</v>
      </c>
      <c r="B258" s="72" t="s">
        <v>442</v>
      </c>
      <c r="C258" s="86" t="s">
        <v>443</v>
      </c>
      <c r="D258" s="76" t="s">
        <v>3</v>
      </c>
      <c r="E258" s="77">
        <v>1</v>
      </c>
      <c r="F258" s="82"/>
      <c r="G258" s="79">
        <v>8</v>
      </c>
      <c r="H258" s="80"/>
      <c r="I258" s="81">
        <f t="shared" si="6"/>
        <v>0</v>
      </c>
      <c r="J258" s="82">
        <f t="shared" si="5"/>
        <v>0</v>
      </c>
      <c r="K258" s="85"/>
      <c r="L258" s="84"/>
    </row>
    <row r="259" spans="1:12" s="70" customFormat="1" ht="33.75" x14ac:dyDescent="0.2">
      <c r="A259" s="71">
        <v>155</v>
      </c>
      <c r="B259" s="72" t="s">
        <v>442</v>
      </c>
      <c r="C259" s="86" t="s">
        <v>444</v>
      </c>
      <c r="D259" s="76" t="s">
        <v>3</v>
      </c>
      <c r="E259" s="77">
        <v>1</v>
      </c>
      <c r="F259" s="82"/>
      <c r="G259" s="79">
        <v>8</v>
      </c>
      <c r="H259" s="80"/>
      <c r="I259" s="81">
        <f t="shared" si="6"/>
        <v>0</v>
      </c>
      <c r="J259" s="82">
        <f t="shared" si="5"/>
        <v>0</v>
      </c>
      <c r="K259" s="85"/>
      <c r="L259" s="84"/>
    </row>
    <row r="260" spans="1:12" s="70" customFormat="1" ht="69" customHeight="1" x14ac:dyDescent="0.2">
      <c r="A260" s="71">
        <v>156</v>
      </c>
      <c r="B260" s="72" t="s">
        <v>442</v>
      </c>
      <c r="C260" s="75" t="s">
        <v>445</v>
      </c>
      <c r="D260" s="76" t="s">
        <v>3</v>
      </c>
      <c r="E260" s="77">
        <v>1</v>
      </c>
      <c r="F260" s="82"/>
      <c r="G260" s="79">
        <v>8</v>
      </c>
      <c r="H260" s="80"/>
      <c r="I260" s="81">
        <f t="shared" si="6"/>
        <v>0</v>
      </c>
      <c r="J260" s="82">
        <f t="shared" si="5"/>
        <v>0</v>
      </c>
      <c r="K260" s="85"/>
      <c r="L260" s="84"/>
    </row>
    <row r="261" spans="1:12" s="70" customFormat="1" ht="66" customHeight="1" x14ac:dyDescent="0.2">
      <c r="A261" s="71">
        <v>157</v>
      </c>
      <c r="B261" s="72" t="s">
        <v>442</v>
      </c>
      <c r="C261" s="75" t="s">
        <v>446</v>
      </c>
      <c r="D261" s="76" t="s">
        <v>3</v>
      </c>
      <c r="E261" s="77">
        <v>1</v>
      </c>
      <c r="F261" s="82"/>
      <c r="G261" s="79">
        <v>8</v>
      </c>
      <c r="H261" s="80"/>
      <c r="I261" s="81">
        <f t="shared" si="6"/>
        <v>0</v>
      </c>
      <c r="J261" s="82">
        <f t="shared" si="5"/>
        <v>0</v>
      </c>
      <c r="K261" s="85"/>
      <c r="L261" s="84"/>
    </row>
    <row r="262" spans="1:12" s="70" customFormat="1" ht="33.75" x14ac:dyDescent="0.2">
      <c r="A262" s="71">
        <v>158</v>
      </c>
      <c r="B262" s="72" t="s">
        <v>442</v>
      </c>
      <c r="C262" s="75" t="s">
        <v>447</v>
      </c>
      <c r="D262" s="76" t="s">
        <v>3</v>
      </c>
      <c r="E262" s="77">
        <v>1</v>
      </c>
      <c r="F262" s="82"/>
      <c r="G262" s="79">
        <v>8</v>
      </c>
      <c r="H262" s="80"/>
      <c r="I262" s="81">
        <f t="shared" si="6"/>
        <v>0</v>
      </c>
      <c r="J262" s="82">
        <f t="shared" si="5"/>
        <v>0</v>
      </c>
      <c r="K262" s="85"/>
      <c r="L262" s="84"/>
    </row>
    <row r="263" spans="1:12" s="70" customFormat="1" ht="33.75" x14ac:dyDescent="0.2">
      <c r="A263" s="71">
        <v>159</v>
      </c>
      <c r="B263" s="72" t="s">
        <v>442</v>
      </c>
      <c r="C263" s="75" t="s">
        <v>448</v>
      </c>
      <c r="D263" s="76" t="s">
        <v>3</v>
      </c>
      <c r="E263" s="77">
        <v>1</v>
      </c>
      <c r="F263" s="82"/>
      <c r="G263" s="79">
        <v>8</v>
      </c>
      <c r="H263" s="80"/>
      <c r="I263" s="81">
        <f t="shared" si="6"/>
        <v>0</v>
      </c>
      <c r="J263" s="82">
        <f t="shared" si="5"/>
        <v>0</v>
      </c>
      <c r="K263" s="85"/>
      <c r="L263" s="84"/>
    </row>
    <row r="264" spans="1:12" s="70" customFormat="1" ht="159.75" customHeight="1" x14ac:dyDescent="0.2">
      <c r="A264" s="71">
        <v>160</v>
      </c>
      <c r="B264" s="72" t="s">
        <v>449</v>
      </c>
      <c r="C264" s="75" t="s">
        <v>450</v>
      </c>
      <c r="D264" s="76" t="s">
        <v>3</v>
      </c>
      <c r="E264" s="77">
        <v>1</v>
      </c>
      <c r="F264" s="82"/>
      <c r="G264" s="79">
        <v>8</v>
      </c>
      <c r="H264" s="80"/>
      <c r="I264" s="81">
        <f t="shared" si="6"/>
        <v>0</v>
      </c>
      <c r="J264" s="82">
        <f t="shared" si="5"/>
        <v>0</v>
      </c>
      <c r="K264" s="85"/>
      <c r="L264" s="84"/>
    </row>
    <row r="265" spans="1:12" s="70" customFormat="1" ht="90" x14ac:dyDescent="0.2">
      <c r="A265" s="71">
        <v>161</v>
      </c>
      <c r="B265" s="72" t="s">
        <v>449</v>
      </c>
      <c r="C265" s="75" t="s">
        <v>426</v>
      </c>
      <c r="D265" s="76" t="s">
        <v>3</v>
      </c>
      <c r="E265" s="77">
        <v>1</v>
      </c>
      <c r="F265" s="82"/>
      <c r="G265" s="79">
        <v>8</v>
      </c>
      <c r="H265" s="80"/>
      <c r="I265" s="81">
        <f t="shared" si="6"/>
        <v>0</v>
      </c>
      <c r="J265" s="82">
        <f t="shared" si="5"/>
        <v>0</v>
      </c>
      <c r="K265" s="85"/>
      <c r="L265" s="84"/>
    </row>
    <row r="266" spans="1:12" s="70" customFormat="1" ht="90" x14ac:dyDescent="0.2">
      <c r="A266" s="71">
        <v>162</v>
      </c>
      <c r="B266" s="72" t="s">
        <v>449</v>
      </c>
      <c r="C266" s="75" t="s">
        <v>451</v>
      </c>
      <c r="D266" s="76" t="s">
        <v>3</v>
      </c>
      <c r="E266" s="77">
        <v>1</v>
      </c>
      <c r="F266" s="82"/>
      <c r="G266" s="79">
        <v>8</v>
      </c>
      <c r="H266" s="80"/>
      <c r="I266" s="81">
        <f t="shared" si="6"/>
        <v>0</v>
      </c>
      <c r="J266" s="82">
        <f t="shared" si="5"/>
        <v>0</v>
      </c>
      <c r="K266" s="85"/>
      <c r="L266" s="84"/>
    </row>
    <row r="267" spans="1:12" s="70" customFormat="1" ht="90" x14ac:dyDescent="0.2">
      <c r="A267" s="71">
        <v>163</v>
      </c>
      <c r="B267" s="72" t="s">
        <v>449</v>
      </c>
      <c r="C267" s="75" t="s">
        <v>452</v>
      </c>
      <c r="D267" s="76" t="s">
        <v>3</v>
      </c>
      <c r="E267" s="77">
        <v>1</v>
      </c>
      <c r="F267" s="82"/>
      <c r="G267" s="79">
        <v>8</v>
      </c>
      <c r="H267" s="80"/>
      <c r="I267" s="81">
        <f t="shared" si="6"/>
        <v>0</v>
      </c>
      <c r="J267" s="82">
        <f t="shared" si="5"/>
        <v>0</v>
      </c>
      <c r="K267" s="85"/>
      <c r="L267" s="84"/>
    </row>
    <row r="268" spans="1:12" s="70" customFormat="1" ht="156.75" customHeight="1" x14ac:dyDescent="0.2">
      <c r="A268" s="71">
        <v>164</v>
      </c>
      <c r="B268" s="72" t="s">
        <v>453</v>
      </c>
      <c r="C268" s="75" t="s">
        <v>454</v>
      </c>
      <c r="D268" s="76" t="s">
        <v>3</v>
      </c>
      <c r="E268" s="77">
        <v>1</v>
      </c>
      <c r="F268" s="82"/>
      <c r="G268" s="79">
        <v>8</v>
      </c>
      <c r="H268" s="80"/>
      <c r="I268" s="81">
        <f t="shared" si="6"/>
        <v>0</v>
      </c>
      <c r="J268" s="82">
        <f t="shared" si="5"/>
        <v>0</v>
      </c>
      <c r="K268" s="85"/>
      <c r="L268" s="84"/>
    </row>
    <row r="269" spans="1:12" s="70" customFormat="1" ht="77.25" customHeight="1" x14ac:dyDescent="0.2">
      <c r="A269" s="71">
        <v>165</v>
      </c>
      <c r="B269" s="72" t="s">
        <v>453</v>
      </c>
      <c r="C269" s="75" t="s">
        <v>455</v>
      </c>
      <c r="D269" s="76" t="s">
        <v>3</v>
      </c>
      <c r="E269" s="77">
        <v>1</v>
      </c>
      <c r="F269" s="82"/>
      <c r="G269" s="79">
        <v>8</v>
      </c>
      <c r="H269" s="80"/>
      <c r="I269" s="81">
        <f t="shared" si="6"/>
        <v>0</v>
      </c>
      <c r="J269" s="82">
        <f t="shared" si="5"/>
        <v>0</v>
      </c>
      <c r="K269" s="85"/>
      <c r="L269" s="84"/>
    </row>
    <row r="270" spans="1:12" s="70" customFormat="1" ht="69" customHeight="1" x14ac:dyDescent="0.2">
      <c r="A270" s="71">
        <v>166</v>
      </c>
      <c r="B270" s="72" t="s">
        <v>453</v>
      </c>
      <c r="C270" s="75" t="s">
        <v>456</v>
      </c>
      <c r="D270" s="76" t="s">
        <v>3</v>
      </c>
      <c r="E270" s="77">
        <v>1</v>
      </c>
      <c r="F270" s="82"/>
      <c r="G270" s="79">
        <v>8</v>
      </c>
      <c r="H270" s="80"/>
      <c r="I270" s="81">
        <f t="shared" si="6"/>
        <v>0</v>
      </c>
      <c r="J270" s="82">
        <f t="shared" si="5"/>
        <v>0</v>
      </c>
      <c r="K270" s="85"/>
      <c r="L270" s="84"/>
    </row>
    <row r="271" spans="1:12" s="70" customFormat="1" ht="56.25" x14ac:dyDescent="0.2">
      <c r="A271" s="71">
        <v>167</v>
      </c>
      <c r="B271" s="72" t="s">
        <v>453</v>
      </c>
      <c r="C271" s="75" t="s">
        <v>457</v>
      </c>
      <c r="D271" s="76" t="s">
        <v>3</v>
      </c>
      <c r="E271" s="77">
        <v>1</v>
      </c>
      <c r="F271" s="82"/>
      <c r="G271" s="79">
        <v>8</v>
      </c>
      <c r="H271" s="80"/>
      <c r="I271" s="81">
        <f t="shared" si="6"/>
        <v>0</v>
      </c>
      <c r="J271" s="82">
        <f t="shared" si="5"/>
        <v>0</v>
      </c>
      <c r="K271" s="85"/>
      <c r="L271" s="84"/>
    </row>
    <row r="272" spans="1:12" s="70" customFormat="1" ht="56.25" x14ac:dyDescent="0.2">
      <c r="A272" s="71">
        <v>168</v>
      </c>
      <c r="B272" s="72" t="s">
        <v>453</v>
      </c>
      <c r="C272" s="75" t="s">
        <v>458</v>
      </c>
      <c r="D272" s="76" t="s">
        <v>3</v>
      </c>
      <c r="E272" s="77">
        <v>1</v>
      </c>
      <c r="F272" s="82"/>
      <c r="G272" s="79">
        <v>8</v>
      </c>
      <c r="H272" s="80"/>
      <c r="I272" s="81">
        <f t="shared" si="6"/>
        <v>0</v>
      </c>
      <c r="J272" s="82">
        <f t="shared" si="5"/>
        <v>0</v>
      </c>
      <c r="K272" s="85"/>
      <c r="L272" s="84"/>
    </row>
    <row r="273" spans="1:12" s="70" customFormat="1" ht="56.25" x14ac:dyDescent="0.2">
      <c r="A273" s="71">
        <v>169</v>
      </c>
      <c r="B273" s="72" t="s">
        <v>453</v>
      </c>
      <c r="C273" s="75" t="s">
        <v>459</v>
      </c>
      <c r="D273" s="76" t="s">
        <v>3</v>
      </c>
      <c r="E273" s="77">
        <v>1</v>
      </c>
      <c r="F273" s="82"/>
      <c r="G273" s="79">
        <v>8</v>
      </c>
      <c r="H273" s="80"/>
      <c r="I273" s="81">
        <f t="shared" si="6"/>
        <v>0</v>
      </c>
      <c r="J273" s="82">
        <f t="shared" si="5"/>
        <v>0</v>
      </c>
      <c r="K273" s="85"/>
      <c r="L273" s="84"/>
    </row>
    <row r="274" spans="1:12" s="70" customFormat="1" ht="153.75" customHeight="1" x14ac:dyDescent="0.2">
      <c r="A274" s="71">
        <v>170</v>
      </c>
      <c r="B274" s="72" t="s">
        <v>460</v>
      </c>
      <c r="C274" s="75" t="s">
        <v>461</v>
      </c>
      <c r="D274" s="76" t="s">
        <v>3</v>
      </c>
      <c r="E274" s="77">
        <v>1</v>
      </c>
      <c r="F274" s="82"/>
      <c r="G274" s="79">
        <v>8</v>
      </c>
      <c r="H274" s="80"/>
      <c r="I274" s="81">
        <f t="shared" si="6"/>
        <v>0</v>
      </c>
      <c r="J274" s="82">
        <f t="shared" si="5"/>
        <v>0</v>
      </c>
      <c r="K274" s="85"/>
      <c r="L274" s="84"/>
    </row>
    <row r="275" spans="1:12" s="70" customFormat="1" ht="78.75" x14ac:dyDescent="0.2">
      <c r="A275" s="71">
        <v>171</v>
      </c>
      <c r="B275" s="72" t="s">
        <v>460</v>
      </c>
      <c r="C275" s="75" t="s">
        <v>462</v>
      </c>
      <c r="D275" s="76" t="s">
        <v>3</v>
      </c>
      <c r="E275" s="77">
        <v>1</v>
      </c>
      <c r="F275" s="82"/>
      <c r="G275" s="79">
        <v>8</v>
      </c>
      <c r="H275" s="80"/>
      <c r="I275" s="81">
        <f t="shared" si="6"/>
        <v>0</v>
      </c>
      <c r="J275" s="82">
        <f t="shared" si="5"/>
        <v>0</v>
      </c>
      <c r="K275" s="85"/>
      <c r="L275" s="84"/>
    </row>
    <row r="276" spans="1:12" s="70" customFormat="1" ht="78.75" x14ac:dyDescent="0.2">
      <c r="A276" s="71">
        <v>172</v>
      </c>
      <c r="B276" s="72" t="s">
        <v>460</v>
      </c>
      <c r="C276" s="75" t="s">
        <v>463</v>
      </c>
      <c r="D276" s="76" t="s">
        <v>3</v>
      </c>
      <c r="E276" s="77">
        <v>1</v>
      </c>
      <c r="F276" s="82"/>
      <c r="G276" s="79">
        <v>8</v>
      </c>
      <c r="H276" s="80"/>
      <c r="I276" s="81">
        <f t="shared" si="6"/>
        <v>0</v>
      </c>
      <c r="J276" s="82">
        <f t="shared" si="5"/>
        <v>0</v>
      </c>
      <c r="K276" s="85"/>
      <c r="L276" s="84"/>
    </row>
    <row r="277" spans="1:12" s="70" customFormat="1" ht="78.75" x14ac:dyDescent="0.2">
      <c r="A277" s="71">
        <v>173</v>
      </c>
      <c r="B277" s="72" t="s">
        <v>460</v>
      </c>
      <c r="C277" s="87" t="s">
        <v>464</v>
      </c>
      <c r="D277" s="76" t="s">
        <v>3</v>
      </c>
      <c r="E277" s="77">
        <v>1</v>
      </c>
      <c r="F277" s="82"/>
      <c r="G277" s="79">
        <v>8</v>
      </c>
      <c r="H277" s="80"/>
      <c r="I277" s="81">
        <f t="shared" si="6"/>
        <v>0</v>
      </c>
      <c r="J277" s="82">
        <f t="shared" si="5"/>
        <v>0</v>
      </c>
      <c r="K277" s="85"/>
      <c r="L277" s="84"/>
    </row>
    <row r="278" spans="1:12" s="70" customFormat="1" ht="78.75" x14ac:dyDescent="0.2">
      <c r="A278" s="71">
        <v>174</v>
      </c>
      <c r="B278" s="72" t="s">
        <v>460</v>
      </c>
      <c r="C278" s="87" t="s">
        <v>465</v>
      </c>
      <c r="D278" s="76" t="s">
        <v>3</v>
      </c>
      <c r="E278" s="77">
        <v>1</v>
      </c>
      <c r="F278" s="78"/>
      <c r="G278" s="79">
        <v>8</v>
      </c>
      <c r="H278" s="80"/>
      <c r="I278" s="81">
        <f t="shared" si="6"/>
        <v>0</v>
      </c>
      <c r="J278" s="82">
        <f t="shared" si="5"/>
        <v>0</v>
      </c>
      <c r="K278" s="83"/>
      <c r="L278" s="84"/>
    </row>
    <row r="279" spans="1:12" s="70" customFormat="1" ht="78.75" x14ac:dyDescent="0.2">
      <c r="A279" s="71">
        <v>175</v>
      </c>
      <c r="B279" s="72" t="s">
        <v>460</v>
      </c>
      <c r="C279" s="87" t="s">
        <v>466</v>
      </c>
      <c r="D279" s="76" t="s">
        <v>3</v>
      </c>
      <c r="E279" s="77">
        <v>1</v>
      </c>
      <c r="F279" s="78"/>
      <c r="G279" s="79">
        <v>8</v>
      </c>
      <c r="H279" s="80"/>
      <c r="I279" s="81">
        <f t="shared" si="6"/>
        <v>0</v>
      </c>
      <c r="J279" s="82">
        <f t="shared" si="5"/>
        <v>0</v>
      </c>
      <c r="K279" s="83"/>
      <c r="L279" s="84"/>
    </row>
    <row r="280" spans="1:12" s="70" customFormat="1" ht="236.25" x14ac:dyDescent="0.2">
      <c r="A280" s="71">
        <v>176</v>
      </c>
      <c r="B280" s="72" t="s">
        <v>467</v>
      </c>
      <c r="C280" s="87" t="s">
        <v>468</v>
      </c>
      <c r="D280" s="76" t="s">
        <v>3</v>
      </c>
      <c r="E280" s="77">
        <v>1</v>
      </c>
      <c r="F280" s="82"/>
      <c r="G280" s="79">
        <v>8</v>
      </c>
      <c r="H280" s="80"/>
      <c r="I280" s="81">
        <f t="shared" si="6"/>
        <v>0</v>
      </c>
      <c r="J280" s="82">
        <f t="shared" si="5"/>
        <v>0</v>
      </c>
      <c r="K280" s="85"/>
      <c r="L280" s="84"/>
    </row>
    <row r="281" spans="1:12" s="70" customFormat="1" ht="236.25" x14ac:dyDescent="0.2">
      <c r="A281" s="71">
        <v>177</v>
      </c>
      <c r="B281" s="72" t="s">
        <v>467</v>
      </c>
      <c r="C281" s="87" t="s">
        <v>469</v>
      </c>
      <c r="D281" s="76" t="s">
        <v>3</v>
      </c>
      <c r="E281" s="77">
        <v>1</v>
      </c>
      <c r="F281" s="82"/>
      <c r="G281" s="79">
        <v>8</v>
      </c>
      <c r="H281" s="80"/>
      <c r="I281" s="81">
        <f t="shared" si="6"/>
        <v>0</v>
      </c>
      <c r="J281" s="82">
        <f t="shared" si="5"/>
        <v>0</v>
      </c>
      <c r="K281" s="85"/>
      <c r="L281" s="84"/>
    </row>
    <row r="282" spans="1:12" s="70" customFormat="1" ht="236.25" x14ac:dyDescent="0.2">
      <c r="A282" s="71">
        <v>178</v>
      </c>
      <c r="B282" s="72" t="s">
        <v>467</v>
      </c>
      <c r="C282" s="87" t="s">
        <v>470</v>
      </c>
      <c r="D282" s="76" t="s">
        <v>3</v>
      </c>
      <c r="E282" s="77">
        <v>1</v>
      </c>
      <c r="F282" s="82"/>
      <c r="G282" s="79">
        <v>8</v>
      </c>
      <c r="H282" s="80"/>
      <c r="I282" s="81">
        <f t="shared" si="6"/>
        <v>0</v>
      </c>
      <c r="J282" s="82">
        <f t="shared" si="5"/>
        <v>0</v>
      </c>
      <c r="K282" s="85"/>
      <c r="L282" s="84"/>
    </row>
    <row r="283" spans="1:12" s="70" customFormat="1" ht="236.25" x14ac:dyDescent="0.2">
      <c r="A283" s="71">
        <v>179</v>
      </c>
      <c r="B283" s="72" t="s">
        <v>467</v>
      </c>
      <c r="C283" s="87" t="s">
        <v>471</v>
      </c>
      <c r="D283" s="76" t="s">
        <v>3</v>
      </c>
      <c r="E283" s="77">
        <v>1</v>
      </c>
      <c r="F283" s="82"/>
      <c r="G283" s="79">
        <v>8</v>
      </c>
      <c r="H283" s="80"/>
      <c r="I283" s="81">
        <f t="shared" si="6"/>
        <v>0</v>
      </c>
      <c r="J283" s="82">
        <f t="shared" si="5"/>
        <v>0</v>
      </c>
      <c r="K283" s="85"/>
      <c r="L283" s="84"/>
    </row>
    <row r="284" spans="1:12" s="70" customFormat="1" ht="236.25" x14ac:dyDescent="0.2">
      <c r="A284" s="71">
        <v>180</v>
      </c>
      <c r="B284" s="72" t="s">
        <v>467</v>
      </c>
      <c r="C284" s="87" t="s">
        <v>472</v>
      </c>
      <c r="D284" s="76" t="s">
        <v>3</v>
      </c>
      <c r="E284" s="77">
        <v>1</v>
      </c>
      <c r="F284" s="82"/>
      <c r="G284" s="79">
        <v>8</v>
      </c>
      <c r="H284" s="80"/>
      <c r="I284" s="81">
        <f t="shared" si="6"/>
        <v>0</v>
      </c>
      <c r="J284" s="82">
        <f t="shared" si="5"/>
        <v>0</v>
      </c>
      <c r="K284" s="85"/>
      <c r="L284" s="84"/>
    </row>
    <row r="285" spans="1:12" s="70" customFormat="1" ht="236.25" x14ac:dyDescent="0.2">
      <c r="A285" s="71">
        <v>181</v>
      </c>
      <c r="B285" s="72" t="s">
        <v>467</v>
      </c>
      <c r="C285" s="87" t="s">
        <v>473</v>
      </c>
      <c r="D285" s="76" t="s">
        <v>3</v>
      </c>
      <c r="E285" s="77">
        <v>1</v>
      </c>
      <c r="F285" s="82"/>
      <c r="G285" s="79">
        <v>8</v>
      </c>
      <c r="H285" s="80"/>
      <c r="I285" s="81">
        <f t="shared" si="6"/>
        <v>0</v>
      </c>
      <c r="J285" s="82">
        <f t="shared" si="5"/>
        <v>0</v>
      </c>
      <c r="K285" s="85"/>
      <c r="L285" s="84"/>
    </row>
    <row r="286" spans="1:12" s="70" customFormat="1" ht="382.5" x14ac:dyDescent="0.2">
      <c r="A286" s="71">
        <v>182</v>
      </c>
      <c r="B286" s="88" t="s">
        <v>474</v>
      </c>
      <c r="C286" s="89" t="s">
        <v>475</v>
      </c>
      <c r="D286" s="76" t="s">
        <v>3</v>
      </c>
      <c r="E286" s="77">
        <v>1</v>
      </c>
      <c r="F286" s="78"/>
      <c r="G286" s="79">
        <v>8</v>
      </c>
      <c r="H286" s="80"/>
      <c r="I286" s="81">
        <f t="shared" si="6"/>
        <v>0</v>
      </c>
      <c r="J286" s="82">
        <f t="shared" si="5"/>
        <v>0</v>
      </c>
      <c r="K286" s="83"/>
      <c r="L286" s="84"/>
    </row>
    <row r="287" spans="1:12" s="70" customFormat="1" ht="382.5" x14ac:dyDescent="0.2">
      <c r="A287" s="71">
        <v>183</v>
      </c>
      <c r="B287" s="88" t="s">
        <v>476</v>
      </c>
      <c r="C287" s="89" t="s">
        <v>477</v>
      </c>
      <c r="D287" s="76" t="s">
        <v>3</v>
      </c>
      <c r="E287" s="77">
        <v>1</v>
      </c>
      <c r="F287" s="78"/>
      <c r="G287" s="79">
        <v>8</v>
      </c>
      <c r="H287" s="80"/>
      <c r="I287" s="81">
        <f t="shared" si="6"/>
        <v>0</v>
      </c>
      <c r="J287" s="82">
        <f t="shared" si="5"/>
        <v>0</v>
      </c>
      <c r="K287" s="83"/>
      <c r="L287" s="84"/>
    </row>
    <row r="288" spans="1:12" s="70" customFormat="1" ht="264" customHeight="1" x14ac:dyDescent="0.2">
      <c r="A288" s="71">
        <v>184</v>
      </c>
      <c r="B288" s="72" t="s">
        <v>478</v>
      </c>
      <c r="C288" s="75" t="s">
        <v>479</v>
      </c>
      <c r="D288" s="76" t="s">
        <v>3</v>
      </c>
      <c r="E288" s="77">
        <v>1</v>
      </c>
      <c r="F288" s="82"/>
      <c r="G288" s="79">
        <v>8</v>
      </c>
      <c r="H288" s="80"/>
      <c r="I288" s="81">
        <f t="shared" si="6"/>
        <v>0</v>
      </c>
      <c r="J288" s="82">
        <f t="shared" si="5"/>
        <v>0</v>
      </c>
      <c r="K288" s="85"/>
      <c r="L288" s="71"/>
    </row>
    <row r="291" spans="2:12" ht="15.75" x14ac:dyDescent="0.25">
      <c r="B291" s="56" t="s">
        <v>183</v>
      </c>
      <c r="C291" s="1"/>
      <c r="D291"/>
      <c r="E291" s="2"/>
      <c r="F291"/>
      <c r="G291"/>
      <c r="H291"/>
      <c r="I291"/>
      <c r="J291"/>
      <c r="K291"/>
      <c r="L291"/>
    </row>
    <row r="292" spans="2:12" x14ac:dyDescent="0.2">
      <c r="B292" s="66" t="s">
        <v>9</v>
      </c>
      <c r="C292" s="66"/>
      <c r="D292" s="3"/>
      <c r="E292" s="3"/>
      <c r="F292" s="3"/>
      <c r="G292" s="3"/>
      <c r="H292" s="3"/>
      <c r="I292" s="3"/>
      <c r="J292" s="3"/>
      <c r="K292" s="3"/>
      <c r="L292" s="3"/>
    </row>
    <row r="293" spans="2:12" ht="45" x14ac:dyDescent="0.2">
      <c r="B293" s="4" t="s">
        <v>0</v>
      </c>
      <c r="C293" s="4" t="s">
        <v>33</v>
      </c>
      <c r="D293" s="4" t="s">
        <v>34</v>
      </c>
      <c r="E293" s="5" t="s">
        <v>35</v>
      </c>
      <c r="F293" s="4" t="s">
        <v>36</v>
      </c>
      <c r="G293" s="4" t="s">
        <v>37</v>
      </c>
      <c r="H293" s="4" t="s">
        <v>38</v>
      </c>
      <c r="I293" s="4" t="s">
        <v>39</v>
      </c>
      <c r="J293" s="4" t="s">
        <v>40</v>
      </c>
      <c r="K293" s="4" t="s">
        <v>41</v>
      </c>
      <c r="L293" s="4" t="s">
        <v>204</v>
      </c>
    </row>
    <row r="294" spans="2:12" ht="45" x14ac:dyDescent="0.2">
      <c r="B294" s="6" t="s">
        <v>43</v>
      </c>
      <c r="C294" s="7" t="s">
        <v>44</v>
      </c>
      <c r="D294" s="4"/>
      <c r="E294" s="4"/>
      <c r="F294" s="8"/>
      <c r="G294" s="8"/>
      <c r="H294" s="8"/>
      <c r="I294" s="9"/>
      <c r="J294" s="9"/>
      <c r="K294" s="9"/>
      <c r="L294" s="10"/>
    </row>
    <row r="295" spans="2:12" x14ac:dyDescent="0.2">
      <c r="B295" s="6">
        <v>1</v>
      </c>
      <c r="C295" s="7" t="s">
        <v>45</v>
      </c>
      <c r="D295" s="4" t="s">
        <v>3</v>
      </c>
      <c r="E295" s="4">
        <v>4</v>
      </c>
      <c r="F295" s="11"/>
      <c r="G295" s="39">
        <v>8</v>
      </c>
      <c r="H295" s="12">
        <f>(F295*0.08)+F295</f>
        <v>0</v>
      </c>
      <c r="I295" s="13">
        <f>E295*F295</f>
        <v>0</v>
      </c>
      <c r="J295" s="13">
        <f>E295*H295</f>
        <v>0</v>
      </c>
      <c r="K295" s="9"/>
      <c r="L295" s="10"/>
    </row>
    <row r="296" spans="2:12" x14ac:dyDescent="0.2">
      <c r="B296" s="6">
        <v>2</v>
      </c>
      <c r="C296" s="7" t="s">
        <v>46</v>
      </c>
      <c r="D296" s="4" t="s">
        <v>3</v>
      </c>
      <c r="E296" s="4">
        <v>4</v>
      </c>
      <c r="F296" s="11"/>
      <c r="G296" s="39">
        <v>8</v>
      </c>
      <c r="H296" s="12">
        <f>(F296*0.08)+F296</f>
        <v>0</v>
      </c>
      <c r="I296" s="13">
        <f>E296*F296</f>
        <v>0</v>
      </c>
      <c r="J296" s="13">
        <f>E296*H296</f>
        <v>0</v>
      </c>
      <c r="K296" s="9"/>
      <c r="L296" s="10"/>
    </row>
    <row r="297" spans="2:12" ht="22.5" x14ac:dyDescent="0.2">
      <c r="B297" s="6">
        <v>2</v>
      </c>
      <c r="C297" s="7" t="s">
        <v>47</v>
      </c>
      <c r="D297" s="4" t="s">
        <v>3</v>
      </c>
      <c r="E297" s="4">
        <v>4</v>
      </c>
      <c r="F297" s="11"/>
      <c r="G297" s="39">
        <v>8</v>
      </c>
      <c r="H297" s="12">
        <f>(F297*0.08)+F297</f>
        <v>0</v>
      </c>
      <c r="I297" s="13">
        <f>E297*F297</f>
        <v>0</v>
      </c>
      <c r="J297" s="13">
        <f>E297*H297</f>
        <v>0</v>
      </c>
      <c r="K297" s="9"/>
      <c r="L297" s="10"/>
    </row>
    <row r="298" spans="2:12" ht="22.5" x14ac:dyDescent="0.2">
      <c r="B298" s="6">
        <v>3</v>
      </c>
      <c r="C298" s="7" t="s">
        <v>48</v>
      </c>
      <c r="D298" s="4" t="s">
        <v>3</v>
      </c>
      <c r="E298" s="4">
        <v>4</v>
      </c>
      <c r="F298" s="11"/>
      <c r="G298" s="39">
        <v>8</v>
      </c>
      <c r="H298" s="12">
        <f>(F298*0.08)+F298</f>
        <v>0</v>
      </c>
      <c r="I298" s="13">
        <f>E298*F298</f>
        <v>0</v>
      </c>
      <c r="J298" s="13">
        <f>E298*H298</f>
        <v>0</v>
      </c>
      <c r="K298" s="9"/>
      <c r="L298" s="10"/>
    </row>
    <row r="299" spans="2:12" x14ac:dyDescent="0.2">
      <c r="B299" s="6">
        <v>4</v>
      </c>
      <c r="C299" s="7" t="s">
        <v>49</v>
      </c>
      <c r="D299" s="4" t="s">
        <v>3</v>
      </c>
      <c r="E299" s="4">
        <v>4</v>
      </c>
      <c r="F299" s="11"/>
      <c r="G299" s="39">
        <v>8</v>
      </c>
      <c r="H299" s="12">
        <f>(F299*0.08)+F299</f>
        <v>0</v>
      </c>
      <c r="I299" s="13">
        <f>E299*F299</f>
        <v>0</v>
      </c>
      <c r="J299" s="13">
        <f>E299*H299</f>
        <v>0</v>
      </c>
      <c r="K299" s="9"/>
      <c r="L299" s="10"/>
    </row>
    <row r="300" spans="2:12" x14ac:dyDescent="0.2">
      <c r="B300" s="6">
        <v>5</v>
      </c>
      <c r="C300" s="7" t="s">
        <v>50</v>
      </c>
      <c r="D300" s="4" t="s">
        <v>3</v>
      </c>
      <c r="E300" s="4">
        <v>4</v>
      </c>
      <c r="F300" s="11"/>
      <c r="G300" s="39">
        <v>8</v>
      </c>
      <c r="H300" s="12">
        <f>(F300*0.08)+F300</f>
        <v>0</v>
      </c>
      <c r="I300" s="13">
        <f>E300*F300</f>
        <v>0</v>
      </c>
      <c r="J300" s="13">
        <f>E300*H300</f>
        <v>0</v>
      </c>
      <c r="K300" s="9"/>
      <c r="L300" s="10"/>
    </row>
    <row r="301" spans="2:12" x14ac:dyDescent="0.2">
      <c r="B301" s="6">
        <v>6</v>
      </c>
      <c r="C301" s="7" t="s">
        <v>51</v>
      </c>
      <c r="D301" s="4" t="s">
        <v>3</v>
      </c>
      <c r="E301" s="4">
        <v>4</v>
      </c>
      <c r="F301" s="11"/>
      <c r="G301" s="39">
        <v>8</v>
      </c>
      <c r="H301" s="12">
        <f>(F301*0.08)+F301</f>
        <v>0</v>
      </c>
      <c r="I301" s="13">
        <f>E301*F301</f>
        <v>0</v>
      </c>
      <c r="J301" s="13">
        <f>E301*H301</f>
        <v>0</v>
      </c>
      <c r="K301" s="9"/>
      <c r="L301" s="10"/>
    </row>
    <row r="302" spans="2:12" x14ac:dyDescent="0.2">
      <c r="B302" s="6">
        <v>7</v>
      </c>
      <c r="C302" s="7" t="s">
        <v>52</v>
      </c>
      <c r="D302" s="4" t="s">
        <v>3</v>
      </c>
      <c r="E302" s="4">
        <v>4</v>
      </c>
      <c r="F302" s="11"/>
      <c r="G302" s="40">
        <v>8</v>
      </c>
      <c r="H302" s="12">
        <f>(F302*0.08)+F302</f>
        <v>0</v>
      </c>
      <c r="I302" s="13">
        <f>E302*F302</f>
        <v>0</v>
      </c>
      <c r="J302" s="13">
        <f>E302*H302</f>
        <v>0</v>
      </c>
      <c r="K302" s="4"/>
      <c r="L302" s="10"/>
    </row>
    <row r="303" spans="2:12" x14ac:dyDescent="0.2">
      <c r="B303" s="6">
        <v>8</v>
      </c>
      <c r="C303" s="7" t="s">
        <v>53</v>
      </c>
      <c r="D303" s="4" t="s">
        <v>3</v>
      </c>
      <c r="E303" s="4">
        <v>4</v>
      </c>
      <c r="F303" s="11"/>
      <c r="G303" s="39">
        <v>8</v>
      </c>
      <c r="H303" s="12">
        <f>(F303*0.08)+F303</f>
        <v>0</v>
      </c>
      <c r="I303" s="13">
        <f>E303*F303</f>
        <v>0</v>
      </c>
      <c r="J303" s="13">
        <f>E303*H303</f>
        <v>0</v>
      </c>
      <c r="K303" s="9"/>
      <c r="L303" s="10"/>
    </row>
    <row r="304" spans="2:12" x14ac:dyDescent="0.2">
      <c r="B304" s="6"/>
      <c r="C304" s="7" t="s">
        <v>54</v>
      </c>
      <c r="D304" s="4" t="s">
        <v>3</v>
      </c>
      <c r="E304" s="4">
        <v>4</v>
      </c>
      <c r="F304" s="11"/>
      <c r="G304" s="40">
        <v>8</v>
      </c>
      <c r="H304" s="12">
        <f>(F304*0.08)+F304</f>
        <v>0</v>
      </c>
      <c r="I304" s="13">
        <f>E304*F304</f>
        <v>0</v>
      </c>
      <c r="J304" s="13">
        <f>E304*H304</f>
        <v>0</v>
      </c>
      <c r="K304" s="9"/>
      <c r="L304" s="10"/>
    </row>
    <row r="305" spans="2:12" ht="22.5" x14ac:dyDescent="0.2">
      <c r="B305" s="6">
        <v>9</v>
      </c>
      <c r="C305" s="7" t="s">
        <v>55</v>
      </c>
      <c r="D305" s="4" t="s">
        <v>3</v>
      </c>
      <c r="E305" s="4">
        <v>4</v>
      </c>
      <c r="F305" s="11"/>
      <c r="G305" s="39">
        <v>8</v>
      </c>
      <c r="H305" s="12">
        <f>(F305*0.08)+F305</f>
        <v>0</v>
      </c>
      <c r="I305" s="13">
        <f>E305*F305</f>
        <v>0</v>
      </c>
      <c r="J305" s="13">
        <f>E305*H305</f>
        <v>0</v>
      </c>
      <c r="K305" s="9"/>
      <c r="L305" s="10"/>
    </row>
    <row r="306" spans="2:12" ht="21.75" x14ac:dyDescent="0.2">
      <c r="B306" s="6">
        <v>10</v>
      </c>
      <c r="C306" s="14" t="s">
        <v>56</v>
      </c>
      <c r="D306" s="4" t="s">
        <v>3</v>
      </c>
      <c r="E306" s="4">
        <v>4</v>
      </c>
      <c r="F306" s="11"/>
      <c r="G306" s="39">
        <v>8</v>
      </c>
      <c r="H306" s="12">
        <f>(F306*0.08)+F306</f>
        <v>0</v>
      </c>
      <c r="I306" s="13">
        <f>E306*F306</f>
        <v>0</v>
      </c>
      <c r="J306" s="13">
        <f>E306*H306</f>
        <v>0</v>
      </c>
      <c r="K306" s="9"/>
      <c r="L306" s="10"/>
    </row>
    <row r="307" spans="2:12" ht="21.75" x14ac:dyDescent="0.2">
      <c r="B307" s="6">
        <v>11</v>
      </c>
      <c r="C307" s="14" t="s">
        <v>57</v>
      </c>
      <c r="D307" s="4" t="s">
        <v>3</v>
      </c>
      <c r="E307" s="4">
        <v>4</v>
      </c>
      <c r="F307" s="11"/>
      <c r="G307" s="39">
        <v>8</v>
      </c>
      <c r="H307" s="12">
        <f>(F307*0.08)+F307</f>
        <v>0</v>
      </c>
      <c r="I307" s="13">
        <f>E307*F307</f>
        <v>0</v>
      </c>
      <c r="J307" s="13">
        <f>E307*H307</f>
        <v>0</v>
      </c>
      <c r="K307" s="9"/>
      <c r="L307" s="10"/>
    </row>
    <row r="308" spans="2:12" ht="21.75" x14ac:dyDescent="0.2">
      <c r="B308" s="6">
        <v>12</v>
      </c>
      <c r="C308" s="14" t="s">
        <v>58</v>
      </c>
      <c r="D308" s="4" t="s">
        <v>3</v>
      </c>
      <c r="E308" s="4">
        <v>4</v>
      </c>
      <c r="F308" s="11"/>
      <c r="G308" s="39">
        <v>8</v>
      </c>
      <c r="H308" s="12">
        <f>(F308*0.08)+F308</f>
        <v>0</v>
      </c>
      <c r="I308" s="13">
        <f>E308*F308</f>
        <v>0</v>
      </c>
      <c r="J308" s="13">
        <f>E308*H308</f>
        <v>0</v>
      </c>
      <c r="K308" s="9"/>
      <c r="L308" s="10"/>
    </row>
    <row r="309" spans="2:12" ht="32.25" x14ac:dyDescent="0.2">
      <c r="B309" s="6">
        <v>13</v>
      </c>
      <c r="C309" s="14" t="s">
        <v>184</v>
      </c>
      <c r="D309" s="4" t="s">
        <v>3</v>
      </c>
      <c r="E309" s="4">
        <v>4</v>
      </c>
      <c r="F309" s="11"/>
      <c r="G309" s="39">
        <v>8</v>
      </c>
      <c r="H309" s="12">
        <f>(F309*0.08)+F309</f>
        <v>0</v>
      </c>
      <c r="I309" s="13">
        <f>E309*F309</f>
        <v>0</v>
      </c>
      <c r="J309" s="13">
        <f>E309*H309</f>
        <v>0</v>
      </c>
      <c r="K309" s="9"/>
      <c r="L309" s="10"/>
    </row>
    <row r="310" spans="2:12" ht="21.75" x14ac:dyDescent="0.2">
      <c r="B310" s="6">
        <v>14</v>
      </c>
      <c r="C310" s="14" t="s">
        <v>59</v>
      </c>
      <c r="D310" s="4" t="s">
        <v>3</v>
      </c>
      <c r="E310" s="4">
        <v>4</v>
      </c>
      <c r="F310" s="11"/>
      <c r="G310" s="39">
        <v>8</v>
      </c>
      <c r="H310" s="12">
        <f>(F310*0.08)+F310</f>
        <v>0</v>
      </c>
      <c r="I310" s="13">
        <f>E310*F310</f>
        <v>0</v>
      </c>
      <c r="J310" s="13">
        <f>E310*H310</f>
        <v>0</v>
      </c>
      <c r="K310" s="9"/>
      <c r="L310" s="10"/>
    </row>
    <row r="311" spans="2:12" ht="45" x14ac:dyDescent="0.2">
      <c r="B311" s="6" t="s">
        <v>60</v>
      </c>
      <c r="C311" s="7" t="s">
        <v>61</v>
      </c>
      <c r="D311" s="4"/>
      <c r="E311" s="4"/>
      <c r="F311" s="11"/>
      <c r="G311" s="39"/>
      <c r="H311" s="12">
        <f>(F311*0.08)+F311</f>
        <v>0</v>
      </c>
      <c r="I311" s="13"/>
      <c r="J311" s="13"/>
      <c r="K311" s="9"/>
      <c r="L311" s="10"/>
    </row>
    <row r="312" spans="2:12" x14ac:dyDescent="0.2">
      <c r="B312" s="6">
        <v>15</v>
      </c>
      <c r="C312" s="7" t="s">
        <v>62</v>
      </c>
      <c r="D312" s="4" t="s">
        <v>3</v>
      </c>
      <c r="E312" s="4">
        <v>4</v>
      </c>
      <c r="F312" s="11"/>
      <c r="G312" s="39">
        <v>8</v>
      </c>
      <c r="H312" s="12">
        <f>(F312*0.08)+F312</f>
        <v>0</v>
      </c>
      <c r="I312" s="13">
        <f>E312*F312</f>
        <v>0</v>
      </c>
      <c r="J312" s="13">
        <f>E312*H312</f>
        <v>0</v>
      </c>
      <c r="K312" s="9"/>
      <c r="L312" s="10"/>
    </row>
    <row r="313" spans="2:12" x14ac:dyDescent="0.2">
      <c r="B313" s="6">
        <v>16</v>
      </c>
      <c r="C313" s="7" t="s">
        <v>63</v>
      </c>
      <c r="D313" s="4" t="s">
        <v>3</v>
      </c>
      <c r="E313" s="4">
        <v>4</v>
      </c>
      <c r="F313" s="11"/>
      <c r="G313" s="40">
        <v>8</v>
      </c>
      <c r="H313" s="12">
        <f>(F313*0.08)+F313</f>
        <v>0</v>
      </c>
      <c r="I313" s="13">
        <f>E313*F313</f>
        <v>0</v>
      </c>
      <c r="J313" s="13">
        <f>E313*H313</f>
        <v>0</v>
      </c>
      <c r="K313" s="15"/>
      <c r="L313" s="10"/>
    </row>
    <row r="314" spans="2:12" x14ac:dyDescent="0.2">
      <c r="B314" s="6">
        <v>17</v>
      </c>
      <c r="C314" s="7" t="s">
        <v>64</v>
      </c>
      <c r="D314" s="4" t="s">
        <v>3</v>
      </c>
      <c r="E314" s="4">
        <v>4</v>
      </c>
      <c r="F314" s="11"/>
      <c r="G314" s="39">
        <v>8</v>
      </c>
      <c r="H314" s="12">
        <f>(F314*0.08)+F314</f>
        <v>0</v>
      </c>
      <c r="I314" s="13">
        <f>E314*F314</f>
        <v>0</v>
      </c>
      <c r="J314" s="13">
        <f>E314*H314</f>
        <v>0</v>
      </c>
      <c r="K314" s="9"/>
      <c r="L314" s="10"/>
    </row>
    <row r="315" spans="2:12" x14ac:dyDescent="0.2">
      <c r="B315" s="6">
        <v>18</v>
      </c>
      <c r="C315" s="7" t="s">
        <v>65</v>
      </c>
      <c r="D315" s="4" t="s">
        <v>3</v>
      </c>
      <c r="E315" s="4">
        <v>4</v>
      </c>
      <c r="F315" s="11"/>
      <c r="G315" s="39">
        <v>8</v>
      </c>
      <c r="H315" s="12">
        <f>(F315*0.08)+F315</f>
        <v>0</v>
      </c>
      <c r="I315" s="13">
        <f>E315*F315</f>
        <v>0</v>
      </c>
      <c r="J315" s="13">
        <f>E315*H315</f>
        <v>0</v>
      </c>
      <c r="K315" s="9"/>
      <c r="L315" s="10"/>
    </row>
    <row r="316" spans="2:12" x14ac:dyDescent="0.2">
      <c r="B316" s="6">
        <v>19</v>
      </c>
      <c r="C316" s="7" t="s">
        <v>66</v>
      </c>
      <c r="D316" s="4" t="s">
        <v>3</v>
      </c>
      <c r="E316" s="4">
        <v>4</v>
      </c>
      <c r="F316" s="11"/>
      <c r="G316" s="39">
        <v>8</v>
      </c>
      <c r="H316" s="12">
        <f>(F316*0.08)+F316</f>
        <v>0</v>
      </c>
      <c r="I316" s="13">
        <f>E316*F316</f>
        <v>0</v>
      </c>
      <c r="J316" s="13">
        <f>E316*H316</f>
        <v>0</v>
      </c>
      <c r="K316" s="16"/>
      <c r="L316" s="10"/>
    </row>
    <row r="317" spans="2:12" ht="22.5" x14ac:dyDescent="0.2">
      <c r="B317" s="6">
        <v>20</v>
      </c>
      <c r="C317" s="7" t="s">
        <v>67</v>
      </c>
      <c r="D317" s="4" t="s">
        <v>3</v>
      </c>
      <c r="E317" s="4">
        <v>4</v>
      </c>
      <c r="F317" s="11"/>
      <c r="G317" s="39">
        <v>8</v>
      </c>
      <c r="H317" s="12">
        <f>(F317*0.08)+F317</f>
        <v>0</v>
      </c>
      <c r="I317" s="13">
        <f>E317*F317</f>
        <v>0</v>
      </c>
      <c r="J317" s="13">
        <f>E317*H317</f>
        <v>0</v>
      </c>
      <c r="K317" s="9"/>
      <c r="L317" s="10"/>
    </row>
    <row r="318" spans="2:12" ht="22.5" x14ac:dyDescent="0.2">
      <c r="B318" s="6">
        <v>21</v>
      </c>
      <c r="C318" s="7" t="s">
        <v>68</v>
      </c>
      <c r="D318" s="4" t="s">
        <v>3</v>
      </c>
      <c r="E318" s="4">
        <v>4</v>
      </c>
      <c r="F318" s="11"/>
      <c r="G318" s="39">
        <v>8</v>
      </c>
      <c r="H318" s="12">
        <f>(F318*0.08)+F318</f>
        <v>0</v>
      </c>
      <c r="I318" s="13">
        <f>E318*F318</f>
        <v>0</v>
      </c>
      <c r="J318" s="13">
        <f>E318*H318</f>
        <v>0</v>
      </c>
      <c r="K318" s="16"/>
      <c r="L318" s="10"/>
    </row>
    <row r="319" spans="2:12" ht="22.5" x14ac:dyDescent="0.2">
      <c r="B319" s="6">
        <v>22</v>
      </c>
      <c r="C319" s="7" t="s">
        <v>69</v>
      </c>
      <c r="D319" s="4" t="s">
        <v>3</v>
      </c>
      <c r="E319" s="4">
        <v>4</v>
      </c>
      <c r="F319" s="11"/>
      <c r="G319" s="40">
        <v>8</v>
      </c>
      <c r="H319" s="12">
        <f>(F319*0.08)+F319</f>
        <v>0</v>
      </c>
      <c r="I319" s="13">
        <f>E319*F319</f>
        <v>0</v>
      </c>
      <c r="J319" s="13">
        <f>E319*H319</f>
        <v>0</v>
      </c>
      <c r="K319" s="15"/>
      <c r="L319" s="10"/>
    </row>
    <row r="320" spans="2:12" ht="22.5" x14ac:dyDescent="0.2">
      <c r="B320" s="6">
        <v>23</v>
      </c>
      <c r="C320" s="7" t="s">
        <v>70</v>
      </c>
      <c r="D320" s="4" t="s">
        <v>3</v>
      </c>
      <c r="E320" s="4">
        <v>4</v>
      </c>
      <c r="F320" s="11"/>
      <c r="G320" s="40">
        <v>8</v>
      </c>
      <c r="H320" s="12">
        <f>(F320*0.08)+F320</f>
        <v>0</v>
      </c>
      <c r="I320" s="13">
        <f>E320*F320</f>
        <v>0</v>
      </c>
      <c r="J320" s="13">
        <f>E320*H320</f>
        <v>0</v>
      </c>
      <c r="K320" s="4"/>
      <c r="L320" s="10"/>
    </row>
    <row r="321" spans="2:12" ht="22.5" x14ac:dyDescent="0.2">
      <c r="B321" s="6">
        <v>24</v>
      </c>
      <c r="C321" s="7" t="s">
        <v>71</v>
      </c>
      <c r="D321" s="4" t="s">
        <v>3</v>
      </c>
      <c r="E321" s="4">
        <v>4</v>
      </c>
      <c r="F321" s="11"/>
      <c r="G321" s="40">
        <v>8</v>
      </c>
      <c r="H321" s="12">
        <f>(F321*0.08)+F321</f>
        <v>0</v>
      </c>
      <c r="I321" s="13">
        <f>E321*F321</f>
        <v>0</v>
      </c>
      <c r="J321" s="13">
        <f>E321*H321</f>
        <v>0</v>
      </c>
      <c r="K321" s="16"/>
      <c r="L321" s="10"/>
    </row>
    <row r="322" spans="2:12" ht="22.5" x14ac:dyDescent="0.2">
      <c r="B322" s="6">
        <v>25</v>
      </c>
      <c r="C322" s="7" t="s">
        <v>72</v>
      </c>
      <c r="D322" s="4" t="s">
        <v>3</v>
      </c>
      <c r="E322" s="4">
        <v>4</v>
      </c>
      <c r="F322" s="11"/>
      <c r="G322" s="40">
        <v>8</v>
      </c>
      <c r="H322" s="12">
        <f>(F322*0.08)+F322</f>
        <v>0</v>
      </c>
      <c r="I322" s="13">
        <f>E322*F322</f>
        <v>0</v>
      </c>
      <c r="J322" s="13">
        <f>E322*H322</f>
        <v>0</v>
      </c>
      <c r="K322" s="16"/>
      <c r="L322" s="10"/>
    </row>
    <row r="323" spans="2:12" ht="22.5" x14ac:dyDescent="0.2">
      <c r="B323" s="6">
        <v>26</v>
      </c>
      <c r="C323" s="7" t="s">
        <v>73</v>
      </c>
      <c r="D323" s="4" t="s">
        <v>3</v>
      </c>
      <c r="E323" s="9">
        <v>4</v>
      </c>
      <c r="F323" s="11"/>
      <c r="G323" s="39">
        <v>8</v>
      </c>
      <c r="H323" s="12">
        <f>(F323*0.08)+F323</f>
        <v>0</v>
      </c>
      <c r="I323" s="13">
        <f>E323*F323</f>
        <v>0</v>
      </c>
      <c r="J323" s="13">
        <f>E323*H323</f>
        <v>0</v>
      </c>
      <c r="K323" s="16"/>
      <c r="L323" s="10"/>
    </row>
    <row r="324" spans="2:12" ht="22.5" x14ac:dyDescent="0.2">
      <c r="B324" s="6">
        <v>27</v>
      </c>
      <c r="C324" s="7" t="s">
        <v>74</v>
      </c>
      <c r="D324" s="4" t="s">
        <v>3</v>
      </c>
      <c r="E324" s="9">
        <v>4</v>
      </c>
      <c r="F324" s="11"/>
      <c r="G324" s="39">
        <v>8</v>
      </c>
      <c r="H324" s="12">
        <f>(F324*0.08)+F324</f>
        <v>0</v>
      </c>
      <c r="I324" s="13">
        <f>E324*F324</f>
        <v>0</v>
      </c>
      <c r="J324" s="13">
        <f>E324*H324</f>
        <v>0</v>
      </c>
      <c r="K324" s="16"/>
      <c r="L324" s="10"/>
    </row>
    <row r="325" spans="2:12" ht="22.5" x14ac:dyDescent="0.2">
      <c r="B325" s="6">
        <v>28</v>
      </c>
      <c r="C325" s="7" t="s">
        <v>75</v>
      </c>
      <c r="D325" s="4" t="s">
        <v>3</v>
      </c>
      <c r="E325" s="9">
        <v>4</v>
      </c>
      <c r="F325" s="11"/>
      <c r="G325" s="39">
        <v>8</v>
      </c>
      <c r="H325" s="12">
        <f>(F325*0.08)+F325</f>
        <v>0</v>
      </c>
      <c r="I325" s="13">
        <f>E325*F325</f>
        <v>0</v>
      </c>
      <c r="J325" s="13">
        <f>E325*H325</f>
        <v>0</v>
      </c>
      <c r="K325" s="9"/>
      <c r="L325" s="10"/>
    </row>
    <row r="326" spans="2:12" x14ac:dyDescent="0.2">
      <c r="B326" s="6" t="s">
        <v>76</v>
      </c>
      <c r="C326" s="7" t="s">
        <v>77</v>
      </c>
      <c r="D326" s="4"/>
      <c r="E326" s="9"/>
      <c r="F326" s="11"/>
      <c r="G326" s="39"/>
      <c r="H326" s="12"/>
      <c r="I326" s="13"/>
      <c r="J326" s="13"/>
      <c r="K326" s="9"/>
      <c r="L326" s="10"/>
    </row>
    <row r="327" spans="2:12" ht="56.25" x14ac:dyDescent="0.2">
      <c r="B327" s="6">
        <v>29</v>
      </c>
      <c r="C327" s="7" t="s">
        <v>25</v>
      </c>
      <c r="D327" s="4" t="s">
        <v>3</v>
      </c>
      <c r="E327" s="9">
        <v>4</v>
      </c>
      <c r="F327" s="11"/>
      <c r="G327" s="39">
        <v>8</v>
      </c>
      <c r="H327" s="12">
        <f>(F327*0.08)+F327</f>
        <v>0</v>
      </c>
      <c r="I327" s="13">
        <f>E327*F327</f>
        <v>0</v>
      </c>
      <c r="J327" s="13">
        <f>E327*H327</f>
        <v>0</v>
      </c>
      <c r="K327" s="9"/>
      <c r="L327" s="10"/>
    </row>
    <row r="328" spans="2:12" x14ac:dyDescent="0.2">
      <c r="B328" s="6">
        <v>30</v>
      </c>
      <c r="C328" s="7" t="s">
        <v>185</v>
      </c>
      <c r="D328" s="4" t="s">
        <v>3</v>
      </c>
      <c r="E328" s="4">
        <v>4</v>
      </c>
      <c r="F328" s="11"/>
      <c r="G328" s="39">
        <v>8</v>
      </c>
      <c r="H328" s="12">
        <f>(F328*0.08)+F328</f>
        <v>0</v>
      </c>
      <c r="I328" s="13">
        <f>E328*F328</f>
        <v>0</v>
      </c>
      <c r="J328" s="13">
        <f>E328*H328</f>
        <v>0</v>
      </c>
      <c r="K328" s="9"/>
      <c r="L328" s="10"/>
    </row>
    <row r="329" spans="2:12" ht="33.75" x14ac:dyDescent="0.2">
      <c r="B329" s="6">
        <v>31</v>
      </c>
      <c r="C329" s="7" t="s">
        <v>78</v>
      </c>
      <c r="D329" s="4" t="s">
        <v>3</v>
      </c>
      <c r="E329" s="4">
        <v>4</v>
      </c>
      <c r="F329" s="11"/>
      <c r="G329" s="39">
        <v>8</v>
      </c>
      <c r="H329" s="12">
        <f>(F329*0.08)+F329</f>
        <v>0</v>
      </c>
      <c r="I329" s="13">
        <f>E329*F329</f>
        <v>0</v>
      </c>
      <c r="J329" s="13">
        <f>E329*H329</f>
        <v>0</v>
      </c>
      <c r="K329" s="9"/>
      <c r="L329" s="10"/>
    </row>
    <row r="330" spans="2:12" ht="78.75" x14ac:dyDescent="0.2">
      <c r="B330" s="6">
        <v>32</v>
      </c>
      <c r="C330" s="7" t="s">
        <v>26</v>
      </c>
      <c r="D330" s="4" t="s">
        <v>3</v>
      </c>
      <c r="E330" s="4">
        <v>4</v>
      </c>
      <c r="F330" s="11"/>
      <c r="G330" s="39">
        <v>8</v>
      </c>
      <c r="H330" s="12">
        <f>(F330*0.08)+F330</f>
        <v>0</v>
      </c>
      <c r="I330" s="13">
        <f>E330*F330</f>
        <v>0</v>
      </c>
      <c r="J330" s="13">
        <f>E330*H330</f>
        <v>0</v>
      </c>
      <c r="K330" s="9"/>
      <c r="L330" s="10"/>
    </row>
    <row r="331" spans="2:12" x14ac:dyDescent="0.2">
      <c r="B331" s="6">
        <v>33</v>
      </c>
      <c r="C331" s="7" t="s">
        <v>27</v>
      </c>
      <c r="D331" s="4" t="s">
        <v>3</v>
      </c>
      <c r="E331" s="4">
        <v>4</v>
      </c>
      <c r="F331" s="11"/>
      <c r="G331" s="39">
        <v>8</v>
      </c>
      <c r="H331" s="12">
        <f>(F331*0.08)+F331</f>
        <v>0</v>
      </c>
      <c r="I331" s="13">
        <f>E331*F331</f>
        <v>0</v>
      </c>
      <c r="J331" s="13">
        <f>E331*H331</f>
        <v>0</v>
      </c>
      <c r="K331" s="16"/>
      <c r="L331" s="10"/>
    </row>
    <row r="332" spans="2:12" ht="22.5" x14ac:dyDescent="0.2">
      <c r="B332" s="6">
        <v>34</v>
      </c>
      <c r="C332" s="7" t="s">
        <v>186</v>
      </c>
      <c r="D332" s="4" t="s">
        <v>3</v>
      </c>
      <c r="E332" s="4">
        <v>4</v>
      </c>
      <c r="F332" s="11"/>
      <c r="G332" s="39">
        <v>8</v>
      </c>
      <c r="H332" s="12">
        <f>(F332*0.08)+F332</f>
        <v>0</v>
      </c>
      <c r="I332" s="13">
        <f>E332*F332</f>
        <v>0</v>
      </c>
      <c r="J332" s="13">
        <f>E332*H332</f>
        <v>0</v>
      </c>
      <c r="K332" s="9"/>
      <c r="L332" s="10"/>
    </row>
    <row r="333" spans="2:12" ht="67.5" x14ac:dyDescent="0.2">
      <c r="B333" s="6">
        <v>35</v>
      </c>
      <c r="C333" s="7" t="s">
        <v>28</v>
      </c>
      <c r="D333" s="4" t="s">
        <v>3</v>
      </c>
      <c r="E333" s="4">
        <v>4</v>
      </c>
      <c r="F333" s="11"/>
      <c r="G333" s="39">
        <v>8</v>
      </c>
      <c r="H333" s="12">
        <f>(F333*0.08)+F333</f>
        <v>0</v>
      </c>
      <c r="I333" s="13">
        <f>E333*F333</f>
        <v>0</v>
      </c>
      <c r="J333" s="13">
        <f>E333*H333</f>
        <v>0</v>
      </c>
      <c r="K333" s="9"/>
      <c r="L333" s="10"/>
    </row>
    <row r="334" spans="2:12" x14ac:dyDescent="0.2">
      <c r="B334" s="6">
        <v>36</v>
      </c>
      <c r="C334" s="7" t="s">
        <v>187</v>
      </c>
      <c r="D334" s="4" t="s">
        <v>3</v>
      </c>
      <c r="E334" s="4">
        <v>4</v>
      </c>
      <c r="F334" s="11"/>
      <c r="G334" s="39">
        <v>8</v>
      </c>
      <c r="H334" s="12">
        <f>(F334*0.08)+F334</f>
        <v>0</v>
      </c>
      <c r="I334" s="13">
        <f>E334*F334</f>
        <v>0</v>
      </c>
      <c r="J334" s="13">
        <f>E334*H334</f>
        <v>0</v>
      </c>
      <c r="K334" s="9"/>
      <c r="L334" s="10"/>
    </row>
    <row r="335" spans="2:12" ht="67.5" x14ac:dyDescent="0.2">
      <c r="B335" s="6">
        <v>37</v>
      </c>
      <c r="C335" s="7" t="s">
        <v>29</v>
      </c>
      <c r="D335" s="4" t="s">
        <v>3</v>
      </c>
      <c r="E335" s="4">
        <v>4</v>
      </c>
      <c r="F335" s="11"/>
      <c r="G335" s="39">
        <v>8</v>
      </c>
      <c r="H335" s="12">
        <f>(F335*0.08)+F335</f>
        <v>0</v>
      </c>
      <c r="I335" s="13">
        <f>E335*F335</f>
        <v>0</v>
      </c>
      <c r="J335" s="13">
        <f>E335*H335</f>
        <v>0</v>
      </c>
      <c r="K335" s="9"/>
      <c r="L335" s="10"/>
    </row>
    <row r="336" spans="2:12" x14ac:dyDescent="0.2">
      <c r="B336" s="6">
        <v>38</v>
      </c>
      <c r="C336" s="7" t="s">
        <v>30</v>
      </c>
      <c r="D336" s="4" t="s">
        <v>3</v>
      </c>
      <c r="E336" s="4">
        <v>4</v>
      </c>
      <c r="F336" s="11"/>
      <c r="G336" s="39">
        <v>8</v>
      </c>
      <c r="H336" s="12">
        <f>(F336*0.08)+F336</f>
        <v>0</v>
      </c>
      <c r="I336" s="13">
        <f>E336*F336</f>
        <v>0</v>
      </c>
      <c r="J336" s="13">
        <f>E336*H336</f>
        <v>0</v>
      </c>
      <c r="K336" s="9"/>
      <c r="L336" s="10"/>
    </row>
    <row r="337" spans="2:12" x14ac:dyDescent="0.2">
      <c r="B337" s="6">
        <v>39</v>
      </c>
      <c r="C337" s="7" t="s">
        <v>187</v>
      </c>
      <c r="D337" s="4" t="s">
        <v>3</v>
      </c>
      <c r="E337" s="4">
        <v>4</v>
      </c>
      <c r="F337" s="11"/>
      <c r="G337" s="39">
        <v>8</v>
      </c>
      <c r="H337" s="12">
        <f>(F337*0.08)+F337</f>
        <v>0</v>
      </c>
      <c r="I337" s="13">
        <f>E337*F337</f>
        <v>0</v>
      </c>
      <c r="J337" s="13">
        <f>E337*H337</f>
        <v>0</v>
      </c>
      <c r="K337" s="9"/>
      <c r="L337" s="10"/>
    </row>
    <row r="338" spans="2:12" ht="67.5" x14ac:dyDescent="0.2">
      <c r="B338" s="6">
        <v>40</v>
      </c>
      <c r="C338" s="7" t="s">
        <v>79</v>
      </c>
      <c r="D338" s="4" t="s">
        <v>3</v>
      </c>
      <c r="E338" s="4">
        <v>4</v>
      </c>
      <c r="F338" s="11"/>
      <c r="G338" s="41">
        <v>8</v>
      </c>
      <c r="H338" s="12">
        <f>(F338*0.08)+F338</f>
        <v>0</v>
      </c>
      <c r="I338" s="13">
        <f>E338*F338</f>
        <v>0</v>
      </c>
      <c r="J338" s="13">
        <f>E338*H338</f>
        <v>0</v>
      </c>
      <c r="K338" s="9"/>
      <c r="L338" s="10"/>
    </row>
    <row r="339" spans="2:12" x14ac:dyDescent="0.2">
      <c r="B339" s="6">
        <v>41</v>
      </c>
      <c r="C339" s="7" t="s">
        <v>188</v>
      </c>
      <c r="D339" s="4" t="s">
        <v>3</v>
      </c>
      <c r="E339" s="4">
        <v>4</v>
      </c>
      <c r="F339" s="11"/>
      <c r="G339" s="41">
        <v>8</v>
      </c>
      <c r="H339" s="12">
        <f>(F339*0.08)+F339</f>
        <v>0</v>
      </c>
      <c r="I339" s="13">
        <f>E339*F339</f>
        <v>0</v>
      </c>
      <c r="J339" s="13">
        <f>E339*H339</f>
        <v>0</v>
      </c>
      <c r="K339" s="9"/>
      <c r="L339" s="10"/>
    </row>
    <row r="340" spans="2:12" ht="67.5" x14ac:dyDescent="0.2">
      <c r="B340" s="6">
        <v>42</v>
      </c>
      <c r="C340" s="7" t="s">
        <v>80</v>
      </c>
      <c r="D340" s="4" t="s">
        <v>3</v>
      </c>
      <c r="E340" s="4">
        <v>4</v>
      </c>
      <c r="F340" s="11"/>
      <c r="G340" s="41">
        <v>8</v>
      </c>
      <c r="H340" s="12">
        <f>(F340*0.08)+F340</f>
        <v>0</v>
      </c>
      <c r="I340" s="13">
        <f>E340*F340</f>
        <v>0</v>
      </c>
      <c r="J340" s="13">
        <f>E340*H340</f>
        <v>0</v>
      </c>
      <c r="K340" s="9"/>
      <c r="L340" s="10"/>
    </row>
    <row r="341" spans="2:12" x14ac:dyDescent="0.2">
      <c r="B341" s="6">
        <v>43</v>
      </c>
      <c r="C341" s="7" t="s">
        <v>81</v>
      </c>
      <c r="D341" s="4" t="s">
        <v>3</v>
      </c>
      <c r="E341" s="4">
        <v>4</v>
      </c>
      <c r="F341" s="11"/>
      <c r="G341" s="41">
        <v>8</v>
      </c>
      <c r="H341" s="12">
        <f>(F341*0.08)+F341</f>
        <v>0</v>
      </c>
      <c r="I341" s="13">
        <f>E341*F341</f>
        <v>0</v>
      </c>
      <c r="J341" s="13">
        <f>E341*H341</f>
        <v>0</v>
      </c>
      <c r="K341" s="9"/>
      <c r="L341" s="10"/>
    </row>
    <row r="342" spans="2:12" x14ac:dyDescent="0.2">
      <c r="B342" s="6">
        <v>44</v>
      </c>
      <c r="C342" s="7" t="s">
        <v>188</v>
      </c>
      <c r="D342" s="4" t="s">
        <v>3</v>
      </c>
      <c r="E342" s="4">
        <v>4</v>
      </c>
      <c r="F342" s="11"/>
      <c r="G342" s="41">
        <v>8</v>
      </c>
      <c r="H342" s="12">
        <f>(F342*0.08)+F342</f>
        <v>0</v>
      </c>
      <c r="I342" s="13">
        <f>E342*F342</f>
        <v>0</v>
      </c>
      <c r="J342" s="13">
        <f>E342*H342</f>
        <v>0</v>
      </c>
      <c r="K342" s="9"/>
      <c r="L342" s="10"/>
    </row>
    <row r="343" spans="2:12" ht="33.75" x14ac:dyDescent="0.2">
      <c r="B343" s="6" t="s">
        <v>82</v>
      </c>
      <c r="C343" s="7" t="s">
        <v>83</v>
      </c>
      <c r="D343" s="4"/>
      <c r="E343" s="4"/>
      <c r="F343" s="11"/>
      <c r="G343" s="41"/>
      <c r="H343" s="12">
        <f>(F343*0.08)+F343</f>
        <v>0</v>
      </c>
      <c r="I343" s="13">
        <f>E343*F343</f>
        <v>0</v>
      </c>
      <c r="J343" s="13"/>
      <c r="K343" s="9"/>
      <c r="L343" s="10"/>
    </row>
    <row r="344" spans="2:12" ht="33.75" x14ac:dyDescent="0.2">
      <c r="B344" s="6">
        <v>45</v>
      </c>
      <c r="C344" s="7" t="s">
        <v>84</v>
      </c>
      <c r="D344" s="4" t="s">
        <v>3</v>
      </c>
      <c r="E344" s="4">
        <v>4</v>
      </c>
      <c r="F344" s="11"/>
      <c r="G344" s="41">
        <v>8</v>
      </c>
      <c r="H344" s="12">
        <f>(F344*0.08)+F344</f>
        <v>0</v>
      </c>
      <c r="I344" s="13">
        <f>E344*F344</f>
        <v>0</v>
      </c>
      <c r="J344" s="13">
        <f>E344*H344</f>
        <v>0</v>
      </c>
      <c r="K344" s="9"/>
      <c r="L344" s="10"/>
    </row>
    <row r="345" spans="2:12" ht="33.75" x14ac:dyDescent="0.2">
      <c r="B345" s="6">
        <v>46</v>
      </c>
      <c r="C345" s="7" t="s">
        <v>85</v>
      </c>
      <c r="D345" s="4" t="s">
        <v>3</v>
      </c>
      <c r="E345" s="4">
        <v>4</v>
      </c>
      <c r="F345" s="11"/>
      <c r="G345" s="41">
        <v>8</v>
      </c>
      <c r="H345" s="12">
        <f>(F345*0.08)+F345</f>
        <v>0</v>
      </c>
      <c r="I345" s="13">
        <f>E345*F345</f>
        <v>0</v>
      </c>
      <c r="J345" s="13">
        <f>E345*H345</f>
        <v>0</v>
      </c>
      <c r="K345" s="9"/>
      <c r="L345" s="10"/>
    </row>
    <row r="346" spans="2:12" ht="22.5" x14ac:dyDescent="0.2">
      <c r="B346" s="6">
        <v>47</v>
      </c>
      <c r="C346" s="7" t="s">
        <v>86</v>
      </c>
      <c r="D346" s="4" t="s">
        <v>3</v>
      </c>
      <c r="E346" s="4">
        <v>4</v>
      </c>
      <c r="F346" s="11"/>
      <c r="G346" s="41">
        <v>8</v>
      </c>
      <c r="H346" s="12">
        <f>(F346*0.08)+F346</f>
        <v>0</v>
      </c>
      <c r="I346" s="13">
        <f>E346*F346</f>
        <v>0</v>
      </c>
      <c r="J346" s="13">
        <f>E346*H346</f>
        <v>0</v>
      </c>
      <c r="K346" s="16"/>
      <c r="L346" s="10"/>
    </row>
    <row r="347" spans="2:12" ht="22.5" x14ac:dyDescent="0.2">
      <c r="B347" s="6">
        <v>48</v>
      </c>
      <c r="C347" s="7" t="s">
        <v>87</v>
      </c>
      <c r="D347" s="4" t="s">
        <v>3</v>
      </c>
      <c r="E347" s="4">
        <v>4</v>
      </c>
      <c r="F347" s="11"/>
      <c r="G347" s="41">
        <v>8</v>
      </c>
      <c r="H347" s="12">
        <f>(F347*0.08)+F347</f>
        <v>0</v>
      </c>
      <c r="I347" s="13">
        <f>E347*F347</f>
        <v>0</v>
      </c>
      <c r="J347" s="13">
        <f>E347*H347</f>
        <v>0</v>
      </c>
      <c r="K347" s="9"/>
      <c r="L347" s="10"/>
    </row>
    <row r="348" spans="2:12" ht="22.5" x14ac:dyDescent="0.2">
      <c r="B348" s="6">
        <v>49</v>
      </c>
      <c r="C348" s="7" t="s">
        <v>31</v>
      </c>
      <c r="D348" s="4" t="s">
        <v>3</v>
      </c>
      <c r="E348" s="4">
        <v>4</v>
      </c>
      <c r="F348" s="11"/>
      <c r="G348" s="41">
        <v>8</v>
      </c>
      <c r="H348" s="12">
        <f>(F348*0.08)+F348</f>
        <v>0</v>
      </c>
      <c r="I348" s="13">
        <f>E348*F348</f>
        <v>0</v>
      </c>
      <c r="J348" s="13">
        <f>E348*H348</f>
        <v>0</v>
      </c>
      <c r="K348" s="9"/>
      <c r="L348" s="10"/>
    </row>
    <row r="349" spans="2:12" ht="22.5" x14ac:dyDescent="0.2">
      <c r="B349" s="6">
        <v>50</v>
      </c>
      <c r="C349" s="7" t="s">
        <v>32</v>
      </c>
      <c r="D349" s="4" t="s">
        <v>3</v>
      </c>
      <c r="E349" s="4">
        <v>4</v>
      </c>
      <c r="F349" s="11"/>
      <c r="G349" s="41">
        <v>8</v>
      </c>
      <c r="H349" s="12">
        <f>(F349*0.08)+F349</f>
        <v>0</v>
      </c>
      <c r="I349" s="13">
        <f>E349*F349</f>
        <v>0</v>
      </c>
      <c r="J349" s="13">
        <f>E349*H349</f>
        <v>0</v>
      </c>
      <c r="K349" s="9"/>
      <c r="L349" s="10"/>
    </row>
    <row r="350" spans="2:12" ht="33.75" x14ac:dyDescent="0.2">
      <c r="B350" s="6">
        <v>51</v>
      </c>
      <c r="C350" s="7" t="s">
        <v>88</v>
      </c>
      <c r="D350" s="4" t="s">
        <v>3</v>
      </c>
      <c r="E350" s="4">
        <v>4</v>
      </c>
      <c r="F350" s="11"/>
      <c r="G350" s="41">
        <v>8</v>
      </c>
      <c r="H350" s="12">
        <f>(F350*0.08)+F350</f>
        <v>0</v>
      </c>
      <c r="I350" s="13">
        <f>E350*F350</f>
        <v>0</v>
      </c>
      <c r="J350" s="13">
        <f>E350*H350</f>
        <v>0</v>
      </c>
      <c r="K350" s="9"/>
      <c r="L350" s="10"/>
    </row>
    <row r="351" spans="2:12" ht="33.75" x14ac:dyDescent="0.2">
      <c r="B351" s="6">
        <v>52</v>
      </c>
      <c r="C351" s="7" t="s">
        <v>89</v>
      </c>
      <c r="D351" s="4" t="s">
        <v>3</v>
      </c>
      <c r="E351" s="4">
        <v>4</v>
      </c>
      <c r="F351" s="11"/>
      <c r="G351" s="41">
        <v>8</v>
      </c>
      <c r="H351" s="12">
        <f>(F351*0.08)+F351</f>
        <v>0</v>
      </c>
      <c r="I351" s="13">
        <f>E351*F351</f>
        <v>0</v>
      </c>
      <c r="J351" s="13">
        <f>E351*H351</f>
        <v>0</v>
      </c>
      <c r="K351" s="9"/>
      <c r="L351" s="10"/>
    </row>
    <row r="352" spans="2:12" ht="33.75" x14ac:dyDescent="0.2">
      <c r="B352" s="6">
        <v>53</v>
      </c>
      <c r="C352" s="7" t="s">
        <v>90</v>
      </c>
      <c r="D352" s="4" t="s">
        <v>3</v>
      </c>
      <c r="E352" s="4">
        <v>4</v>
      </c>
      <c r="F352" s="11"/>
      <c r="G352" s="41">
        <v>8</v>
      </c>
      <c r="H352" s="12">
        <f>(F352*0.08)+F352</f>
        <v>0</v>
      </c>
      <c r="I352" s="13">
        <f>E352*F352</f>
        <v>0</v>
      </c>
      <c r="J352" s="13">
        <f>E352*H352</f>
        <v>0</v>
      </c>
      <c r="K352" s="9"/>
      <c r="L352" s="10"/>
    </row>
    <row r="353" spans="2:12" ht="22.5" x14ac:dyDescent="0.2">
      <c r="B353" s="6">
        <v>54</v>
      </c>
      <c r="C353" s="7" t="s">
        <v>91</v>
      </c>
      <c r="D353" s="4" t="s">
        <v>3</v>
      </c>
      <c r="E353" s="4">
        <v>4</v>
      </c>
      <c r="F353" s="11"/>
      <c r="G353" s="41">
        <v>8</v>
      </c>
      <c r="H353" s="12">
        <f>(F353*0.08)+F353</f>
        <v>0</v>
      </c>
      <c r="I353" s="13">
        <f>E353*F353</f>
        <v>0</v>
      </c>
      <c r="J353" s="13">
        <f>E353*H353</f>
        <v>0</v>
      </c>
      <c r="K353" s="9"/>
      <c r="L353" s="10"/>
    </row>
    <row r="354" spans="2:12" ht="22.5" x14ac:dyDescent="0.2">
      <c r="B354" s="6">
        <v>55</v>
      </c>
      <c r="C354" s="7" t="s">
        <v>92</v>
      </c>
      <c r="D354" s="4" t="s">
        <v>3</v>
      </c>
      <c r="E354" s="4">
        <v>4</v>
      </c>
      <c r="F354" s="11"/>
      <c r="G354" s="41">
        <v>8</v>
      </c>
      <c r="H354" s="12">
        <f>(F354*0.08)+F354</f>
        <v>0</v>
      </c>
      <c r="I354" s="13">
        <f>E354*F354</f>
        <v>0</v>
      </c>
      <c r="J354" s="13">
        <f>E354*H354</f>
        <v>0</v>
      </c>
      <c r="K354" s="9"/>
      <c r="L354" s="10"/>
    </row>
    <row r="355" spans="2:12" ht="22.5" x14ac:dyDescent="0.2">
      <c r="B355" s="6">
        <v>56</v>
      </c>
      <c r="C355" s="7" t="s">
        <v>93</v>
      </c>
      <c r="D355" s="4" t="s">
        <v>3</v>
      </c>
      <c r="E355" s="4">
        <v>4</v>
      </c>
      <c r="F355" s="11"/>
      <c r="G355" s="41">
        <v>8</v>
      </c>
      <c r="H355" s="12">
        <f>(F355*0.08)+F355</f>
        <v>0</v>
      </c>
      <c r="I355" s="13">
        <f>E355*F355</f>
        <v>0</v>
      </c>
      <c r="J355" s="13">
        <f>E355*H355</f>
        <v>0</v>
      </c>
      <c r="K355" s="9"/>
      <c r="L355" s="10"/>
    </row>
    <row r="356" spans="2:12" ht="33.75" x14ac:dyDescent="0.2">
      <c r="B356" s="6" t="s">
        <v>94</v>
      </c>
      <c r="C356" s="7" t="s">
        <v>95</v>
      </c>
      <c r="D356" s="4"/>
      <c r="E356" s="4"/>
      <c r="F356" s="11"/>
      <c r="G356" s="41"/>
      <c r="H356" s="12">
        <f>(F356*0.08)+F356</f>
        <v>0</v>
      </c>
      <c r="I356" s="13"/>
      <c r="J356" s="13"/>
      <c r="K356" s="9"/>
      <c r="L356" s="10"/>
    </row>
    <row r="357" spans="2:12" ht="78.75" x14ac:dyDescent="0.2">
      <c r="B357" s="6">
        <v>57</v>
      </c>
      <c r="C357" s="7" t="s">
        <v>96</v>
      </c>
      <c r="D357" s="4" t="s">
        <v>3</v>
      </c>
      <c r="E357" s="4">
        <v>4</v>
      </c>
      <c r="F357" s="11"/>
      <c r="G357" s="41">
        <v>8</v>
      </c>
      <c r="H357" s="12">
        <f>(F357*0.08)+F357</f>
        <v>0</v>
      </c>
      <c r="I357" s="13">
        <f>E357*F357</f>
        <v>0</v>
      </c>
      <c r="J357" s="13">
        <f>E357*H357</f>
        <v>0</v>
      </c>
      <c r="K357" s="9"/>
      <c r="L357" s="10"/>
    </row>
    <row r="358" spans="2:12" ht="45" x14ac:dyDescent="0.2">
      <c r="B358" s="6">
        <v>58</v>
      </c>
      <c r="C358" s="7" t="s">
        <v>97</v>
      </c>
      <c r="D358" s="4" t="s">
        <v>3</v>
      </c>
      <c r="E358" s="4">
        <v>4</v>
      </c>
      <c r="F358" s="11"/>
      <c r="G358" s="41">
        <v>8</v>
      </c>
      <c r="H358" s="12">
        <f>(F358*0.08)+F358</f>
        <v>0</v>
      </c>
      <c r="I358" s="13">
        <f>E358*F358</f>
        <v>0</v>
      </c>
      <c r="J358" s="13">
        <f>E358*H358</f>
        <v>0</v>
      </c>
      <c r="K358" s="16"/>
      <c r="L358" s="10"/>
    </row>
    <row r="359" spans="2:12" ht="45" x14ac:dyDescent="0.2">
      <c r="B359" s="6">
        <v>59</v>
      </c>
      <c r="C359" s="7" t="s">
        <v>98</v>
      </c>
      <c r="D359" s="4" t="s">
        <v>3</v>
      </c>
      <c r="E359" s="4">
        <v>4</v>
      </c>
      <c r="F359" s="11"/>
      <c r="G359" s="41">
        <v>8</v>
      </c>
      <c r="H359" s="12">
        <f>(F359*0.08)+F359</f>
        <v>0</v>
      </c>
      <c r="I359" s="13">
        <f>E359*F359</f>
        <v>0</v>
      </c>
      <c r="J359" s="13">
        <f>E359*H359</f>
        <v>0</v>
      </c>
      <c r="K359" s="9"/>
      <c r="L359" s="10"/>
    </row>
    <row r="360" spans="2:12" ht="45" x14ac:dyDescent="0.2">
      <c r="B360" s="6">
        <v>60</v>
      </c>
      <c r="C360" s="7" t="s">
        <v>99</v>
      </c>
      <c r="D360" s="4" t="s">
        <v>3</v>
      </c>
      <c r="E360" s="4">
        <v>4</v>
      </c>
      <c r="F360" s="11"/>
      <c r="G360" s="41">
        <v>8</v>
      </c>
      <c r="H360" s="12">
        <f>(F360*0.08)+F360</f>
        <v>0</v>
      </c>
      <c r="I360" s="13">
        <f>E360*F360</f>
        <v>0</v>
      </c>
      <c r="J360" s="13">
        <f>E360*H360</f>
        <v>0</v>
      </c>
      <c r="K360" s="9"/>
      <c r="L360" s="10"/>
    </row>
    <row r="361" spans="2:12" ht="45" x14ac:dyDescent="0.2">
      <c r="B361" s="6">
        <v>61</v>
      </c>
      <c r="C361" s="7" t="s">
        <v>100</v>
      </c>
      <c r="D361" s="4" t="s">
        <v>3</v>
      </c>
      <c r="E361" s="4">
        <v>4</v>
      </c>
      <c r="F361" s="11"/>
      <c r="G361" s="41">
        <v>8</v>
      </c>
      <c r="H361" s="12">
        <f>(F361*0.08)+F361</f>
        <v>0</v>
      </c>
      <c r="I361" s="13">
        <f>E361*F361</f>
        <v>0</v>
      </c>
      <c r="J361" s="13">
        <f>E361*H361</f>
        <v>0</v>
      </c>
      <c r="K361" s="9"/>
      <c r="L361" s="10"/>
    </row>
    <row r="362" spans="2:12" ht="45" x14ac:dyDescent="0.2">
      <c r="B362" s="6">
        <v>62</v>
      </c>
      <c r="C362" s="7" t="s">
        <v>101</v>
      </c>
      <c r="D362" s="4" t="s">
        <v>3</v>
      </c>
      <c r="E362" s="4">
        <v>4</v>
      </c>
      <c r="F362" s="11"/>
      <c r="G362" s="41">
        <v>8</v>
      </c>
      <c r="H362" s="12">
        <f>(F362*0.08)+F362</f>
        <v>0</v>
      </c>
      <c r="I362" s="13">
        <f>E362*F362</f>
        <v>0</v>
      </c>
      <c r="J362" s="13">
        <f>E362*H362</f>
        <v>0</v>
      </c>
      <c r="K362" s="9"/>
      <c r="L362" s="10"/>
    </row>
    <row r="363" spans="2:12" x14ac:dyDescent="0.2">
      <c r="B363" s="6">
        <v>63</v>
      </c>
      <c r="C363" s="7" t="s">
        <v>102</v>
      </c>
      <c r="D363" s="4" t="s">
        <v>3</v>
      </c>
      <c r="E363" s="4">
        <v>4</v>
      </c>
      <c r="F363" s="11"/>
      <c r="G363" s="41">
        <v>8</v>
      </c>
      <c r="H363" s="12">
        <f>(F363*0.08)+F363</f>
        <v>0</v>
      </c>
      <c r="I363" s="13">
        <f>E363*F363</f>
        <v>0</v>
      </c>
      <c r="J363" s="13">
        <f>E363*H363</f>
        <v>0</v>
      </c>
      <c r="K363" s="9"/>
      <c r="L363" s="10"/>
    </row>
    <row r="364" spans="2:12" x14ac:dyDescent="0.2">
      <c r="B364" s="6">
        <v>64</v>
      </c>
      <c r="C364" s="7" t="s">
        <v>103</v>
      </c>
      <c r="D364" s="4" t="s">
        <v>3</v>
      </c>
      <c r="E364" s="4">
        <v>4</v>
      </c>
      <c r="F364" s="11"/>
      <c r="G364" s="41">
        <v>8</v>
      </c>
      <c r="H364" s="12">
        <f>(F364*0.08)+F364</f>
        <v>0</v>
      </c>
      <c r="I364" s="13">
        <f>E364*F364</f>
        <v>0</v>
      </c>
      <c r="J364" s="13">
        <f>E364*H364</f>
        <v>0</v>
      </c>
      <c r="K364" s="9"/>
      <c r="L364" s="10"/>
    </row>
    <row r="365" spans="2:12" ht="22.5" x14ac:dyDescent="0.2">
      <c r="B365" s="6">
        <v>65</v>
      </c>
      <c r="C365" s="7" t="s">
        <v>104</v>
      </c>
      <c r="D365" s="4" t="s">
        <v>3</v>
      </c>
      <c r="E365" s="4">
        <v>4</v>
      </c>
      <c r="F365" s="11"/>
      <c r="G365" s="41">
        <v>8</v>
      </c>
      <c r="H365" s="12">
        <f>(F365*0.08)+F365</f>
        <v>0</v>
      </c>
      <c r="I365" s="13">
        <f>E365*F365</f>
        <v>0</v>
      </c>
      <c r="J365" s="13">
        <f>E365*H365</f>
        <v>0</v>
      </c>
      <c r="K365" s="9"/>
      <c r="L365" s="10"/>
    </row>
    <row r="366" spans="2:12" ht="22.5" x14ac:dyDescent="0.2">
      <c r="B366" s="6">
        <v>66</v>
      </c>
      <c r="C366" s="7" t="s">
        <v>105</v>
      </c>
      <c r="D366" s="4" t="s">
        <v>3</v>
      </c>
      <c r="E366" s="4">
        <v>4</v>
      </c>
      <c r="F366" s="11"/>
      <c r="G366" s="41">
        <v>8</v>
      </c>
      <c r="H366" s="12">
        <f>(F366*0.08)+F366</f>
        <v>0</v>
      </c>
      <c r="I366" s="13">
        <f>E366*F366</f>
        <v>0</v>
      </c>
      <c r="J366" s="13">
        <f>E366*H366</f>
        <v>0</v>
      </c>
      <c r="K366" s="9"/>
      <c r="L366" s="10"/>
    </row>
    <row r="367" spans="2:12" x14ac:dyDescent="0.2">
      <c r="B367" s="6">
        <v>67</v>
      </c>
      <c r="C367" s="7" t="s">
        <v>189</v>
      </c>
      <c r="D367" s="4" t="s">
        <v>3</v>
      </c>
      <c r="E367" s="4">
        <v>4</v>
      </c>
      <c r="F367" s="11"/>
      <c r="G367" s="41">
        <v>8</v>
      </c>
      <c r="H367" s="12">
        <f>(F367*0.08)+F367</f>
        <v>0</v>
      </c>
      <c r="I367" s="13">
        <f>E367*F367</f>
        <v>0</v>
      </c>
      <c r="J367" s="13">
        <f>E367*H367</f>
        <v>0</v>
      </c>
      <c r="K367" s="9"/>
      <c r="L367" s="10"/>
    </row>
    <row r="368" spans="2:12" ht="22.5" x14ac:dyDescent="0.2">
      <c r="B368" s="6">
        <v>68</v>
      </c>
      <c r="C368" s="7" t="s">
        <v>190</v>
      </c>
      <c r="D368" s="4" t="s">
        <v>3</v>
      </c>
      <c r="E368" s="4">
        <v>4</v>
      </c>
      <c r="F368" s="11"/>
      <c r="G368" s="41">
        <v>8</v>
      </c>
      <c r="H368" s="12">
        <f>(F368*0.08)+F368</f>
        <v>0</v>
      </c>
      <c r="I368" s="13">
        <f>E368*F368</f>
        <v>0</v>
      </c>
      <c r="J368" s="13">
        <f>E368*H368</f>
        <v>0</v>
      </c>
      <c r="K368" s="9"/>
      <c r="L368" s="10"/>
    </row>
    <row r="369" spans="2:12" ht="45" x14ac:dyDescent="0.2">
      <c r="B369" s="6" t="s">
        <v>106</v>
      </c>
      <c r="C369" s="17" t="s">
        <v>107</v>
      </c>
      <c r="D369" s="4"/>
      <c r="E369" s="4"/>
      <c r="F369" s="11"/>
      <c r="G369" s="41"/>
      <c r="H369" s="12"/>
      <c r="I369" s="13"/>
      <c r="J369" s="13"/>
      <c r="K369" s="9"/>
      <c r="L369" s="10"/>
    </row>
    <row r="370" spans="2:12" ht="22.5" x14ac:dyDescent="0.2">
      <c r="B370" s="6">
        <v>69</v>
      </c>
      <c r="C370" s="17" t="s">
        <v>108</v>
      </c>
      <c r="D370" s="4" t="s">
        <v>3</v>
      </c>
      <c r="E370" s="4">
        <v>4</v>
      </c>
      <c r="F370" s="11"/>
      <c r="G370" s="41">
        <v>8</v>
      </c>
      <c r="H370" s="12">
        <f>(F370*0.08)+F370</f>
        <v>0</v>
      </c>
      <c r="I370" s="13">
        <f>E370*F370</f>
        <v>0</v>
      </c>
      <c r="J370" s="13">
        <f>E370*H370</f>
        <v>0</v>
      </c>
      <c r="K370" s="16"/>
      <c r="L370" s="10"/>
    </row>
    <row r="371" spans="2:12" ht="22.5" x14ac:dyDescent="0.2">
      <c r="B371" s="6">
        <v>70</v>
      </c>
      <c r="C371" s="17" t="s">
        <v>109</v>
      </c>
      <c r="D371" s="4" t="s">
        <v>3</v>
      </c>
      <c r="E371" s="4">
        <v>4</v>
      </c>
      <c r="F371" s="11"/>
      <c r="G371" s="41">
        <v>8</v>
      </c>
      <c r="H371" s="12">
        <f>(F371*0.08)+F371</f>
        <v>0</v>
      </c>
      <c r="I371" s="13">
        <f>E371*F371</f>
        <v>0</v>
      </c>
      <c r="J371" s="13">
        <f>E371*H371</f>
        <v>0</v>
      </c>
      <c r="K371" s="9"/>
      <c r="L371" s="10"/>
    </row>
    <row r="372" spans="2:12" ht="22.5" x14ac:dyDescent="0.2">
      <c r="B372" s="6">
        <v>71</v>
      </c>
      <c r="C372" s="17" t="s">
        <v>110</v>
      </c>
      <c r="D372" s="4" t="s">
        <v>3</v>
      </c>
      <c r="E372" s="4">
        <v>4</v>
      </c>
      <c r="F372" s="11"/>
      <c r="G372" s="41">
        <v>8</v>
      </c>
      <c r="H372" s="12">
        <f>(F372*0.08)+F372</f>
        <v>0</v>
      </c>
      <c r="I372" s="13">
        <f>E372*F372</f>
        <v>0</v>
      </c>
      <c r="J372" s="13">
        <f>E372*H372</f>
        <v>0</v>
      </c>
      <c r="K372" s="9"/>
      <c r="L372" s="10"/>
    </row>
    <row r="373" spans="2:12" x14ac:dyDescent="0.2">
      <c r="B373" s="6">
        <v>72</v>
      </c>
      <c r="C373" s="7" t="s">
        <v>191</v>
      </c>
      <c r="D373" s="4" t="s">
        <v>3</v>
      </c>
      <c r="E373" s="4">
        <v>4</v>
      </c>
      <c r="F373" s="11"/>
      <c r="G373" s="41">
        <v>8</v>
      </c>
      <c r="H373" s="12">
        <f>(F373*0.08)+F373</f>
        <v>0</v>
      </c>
      <c r="I373" s="13">
        <f>E373*F373</f>
        <v>0</v>
      </c>
      <c r="J373" s="13">
        <f>E373*H373</f>
        <v>0</v>
      </c>
      <c r="K373" s="9"/>
      <c r="L373" s="10"/>
    </row>
    <row r="374" spans="2:12" x14ac:dyDescent="0.2">
      <c r="B374" s="9"/>
      <c r="C374" s="60" t="s">
        <v>8</v>
      </c>
      <c r="D374" s="61"/>
      <c r="E374" s="61"/>
      <c r="F374" s="61"/>
      <c r="G374" s="61"/>
      <c r="H374" s="62"/>
      <c r="I374" s="42">
        <f>SUM(I295:I373)</f>
        <v>0</v>
      </c>
      <c r="J374" s="42">
        <f>SUM(J295:J373)</f>
        <v>0</v>
      </c>
      <c r="K374" s="9"/>
      <c r="L374" s="10"/>
    </row>
  </sheetData>
  <mergeCells count="5">
    <mergeCell ref="B292:C292"/>
    <mergeCell ref="C374:H374"/>
    <mergeCell ref="C17:H17"/>
    <mergeCell ref="C100:H100"/>
    <mergeCell ref="B21:L2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E623-D1B9-4647-A13F-5CE55FB501BB}">
  <dimension ref="A1:K89"/>
  <sheetViews>
    <sheetView workbookViewId="0">
      <selection activeCell="A2" sqref="A2:K85"/>
    </sheetView>
  </sheetViews>
  <sheetFormatPr defaultRowHeight="15.75" x14ac:dyDescent="0.25"/>
  <sheetData>
    <row r="1" spans="1:11" s="18" customFormat="1" ht="11.25" x14ac:dyDescent="0.2">
      <c r="B1" s="43"/>
    </row>
    <row r="2" spans="1:11" x14ac:dyDescent="0.25">
      <c r="A2" s="56" t="s">
        <v>183</v>
      </c>
      <c r="B2" s="1"/>
      <c r="D2" s="2"/>
    </row>
    <row r="3" spans="1:11" s="3" customFormat="1" ht="11.25" x14ac:dyDescent="0.2">
      <c r="A3" s="66" t="s">
        <v>9</v>
      </c>
      <c r="B3" s="66"/>
    </row>
    <row r="4" spans="1:11" s="3" customFormat="1" ht="33.75" x14ac:dyDescent="0.2">
      <c r="A4" s="4" t="s">
        <v>0</v>
      </c>
      <c r="B4" s="4" t="s">
        <v>33</v>
      </c>
      <c r="C4" s="4" t="s">
        <v>34</v>
      </c>
      <c r="D4" s="5" t="s">
        <v>35</v>
      </c>
      <c r="E4" s="4" t="s">
        <v>36</v>
      </c>
      <c r="F4" s="4" t="s">
        <v>37</v>
      </c>
      <c r="G4" s="4" t="s">
        <v>38</v>
      </c>
      <c r="H4" s="4" t="s">
        <v>39</v>
      </c>
      <c r="I4" s="4" t="s">
        <v>40</v>
      </c>
      <c r="J4" s="4" t="s">
        <v>41</v>
      </c>
      <c r="K4" s="4" t="s">
        <v>42</v>
      </c>
    </row>
    <row r="5" spans="1:11" ht="45.75" x14ac:dyDescent="0.25">
      <c r="A5" s="6" t="s">
        <v>43</v>
      </c>
      <c r="B5" s="7" t="s">
        <v>44</v>
      </c>
      <c r="C5" s="4"/>
      <c r="D5" s="4"/>
      <c r="E5" s="8"/>
      <c r="F5" s="8"/>
      <c r="G5" s="8"/>
      <c r="H5" s="9"/>
      <c r="I5" s="9"/>
      <c r="J5" s="9"/>
      <c r="K5" s="10"/>
    </row>
    <row r="6" spans="1:11" x14ac:dyDescent="0.25">
      <c r="A6" s="6">
        <v>1</v>
      </c>
      <c r="B6" s="7" t="s">
        <v>45</v>
      </c>
      <c r="C6" s="4" t="s">
        <v>3</v>
      </c>
      <c r="D6" s="4">
        <v>4</v>
      </c>
      <c r="E6" s="11"/>
      <c r="F6" s="39">
        <v>8</v>
      </c>
      <c r="G6" s="12">
        <f>(E6*0.08)+E6</f>
        <v>0</v>
      </c>
      <c r="H6" s="13">
        <f>D6*E6</f>
        <v>0</v>
      </c>
      <c r="I6" s="13">
        <f>D6*G6</f>
        <v>0</v>
      </c>
      <c r="J6" s="9"/>
      <c r="K6" s="10"/>
    </row>
    <row r="7" spans="1:11" x14ac:dyDescent="0.25">
      <c r="A7" s="6">
        <v>2</v>
      </c>
      <c r="B7" s="7" t="s">
        <v>46</v>
      </c>
      <c r="C7" s="4" t="s">
        <v>3</v>
      </c>
      <c r="D7" s="4">
        <v>4</v>
      </c>
      <c r="E7" s="11"/>
      <c r="F7" s="39">
        <v>8</v>
      </c>
      <c r="G7" s="12">
        <f>(E7*0.08)+E7</f>
        <v>0</v>
      </c>
      <c r="H7" s="13">
        <f>D7*E7</f>
        <v>0</v>
      </c>
      <c r="I7" s="13">
        <f>D7*G7</f>
        <v>0</v>
      </c>
      <c r="J7" s="9"/>
      <c r="K7" s="10"/>
    </row>
    <row r="8" spans="1:11" ht="23.25" x14ac:dyDescent="0.25">
      <c r="A8" s="6">
        <v>2</v>
      </c>
      <c r="B8" s="7" t="s">
        <v>47</v>
      </c>
      <c r="C8" s="4" t="s">
        <v>3</v>
      </c>
      <c r="D8" s="4">
        <v>4</v>
      </c>
      <c r="E8" s="11"/>
      <c r="F8" s="39">
        <v>8</v>
      </c>
      <c r="G8" s="12">
        <f>(E8*0.08)+E8</f>
        <v>0</v>
      </c>
      <c r="H8" s="13">
        <f>D8*E8</f>
        <v>0</v>
      </c>
      <c r="I8" s="13">
        <f>D8*G8</f>
        <v>0</v>
      </c>
      <c r="J8" s="9"/>
      <c r="K8" s="10"/>
    </row>
    <row r="9" spans="1:11" ht="23.25" x14ac:dyDescent="0.25">
      <c r="A9" s="6">
        <v>3</v>
      </c>
      <c r="B9" s="7" t="s">
        <v>48</v>
      </c>
      <c r="C9" s="4" t="s">
        <v>3</v>
      </c>
      <c r="D9" s="4">
        <v>4</v>
      </c>
      <c r="E9" s="11"/>
      <c r="F9" s="39">
        <v>8</v>
      </c>
      <c r="G9" s="12">
        <f>(E9*0.08)+E9</f>
        <v>0</v>
      </c>
      <c r="H9" s="13">
        <f>D9*E9</f>
        <v>0</v>
      </c>
      <c r="I9" s="13">
        <f>D9*G9</f>
        <v>0</v>
      </c>
      <c r="J9" s="9"/>
      <c r="K9" s="10"/>
    </row>
    <row r="10" spans="1:11" x14ac:dyDescent="0.25">
      <c r="A10" s="6">
        <v>4</v>
      </c>
      <c r="B10" s="7" t="s">
        <v>49</v>
      </c>
      <c r="C10" s="4" t="s">
        <v>3</v>
      </c>
      <c r="D10" s="4">
        <v>4</v>
      </c>
      <c r="E10" s="11"/>
      <c r="F10" s="39">
        <v>8</v>
      </c>
      <c r="G10" s="12">
        <f>(E10*0.08)+E10</f>
        <v>0</v>
      </c>
      <c r="H10" s="13">
        <f>D10*E10</f>
        <v>0</v>
      </c>
      <c r="I10" s="13">
        <f>D10*G10</f>
        <v>0</v>
      </c>
      <c r="J10" s="9"/>
      <c r="K10" s="10"/>
    </row>
    <row r="11" spans="1:11" x14ac:dyDescent="0.25">
      <c r="A11" s="6">
        <v>5</v>
      </c>
      <c r="B11" s="7" t="s">
        <v>50</v>
      </c>
      <c r="C11" s="4" t="s">
        <v>3</v>
      </c>
      <c r="D11" s="4">
        <v>4</v>
      </c>
      <c r="E11" s="11"/>
      <c r="F11" s="39">
        <v>8</v>
      </c>
      <c r="G11" s="12">
        <f>(E11*0.08)+E11</f>
        <v>0</v>
      </c>
      <c r="H11" s="13">
        <f>D11*E11</f>
        <v>0</v>
      </c>
      <c r="I11" s="13">
        <f>D11*G11</f>
        <v>0</v>
      </c>
      <c r="J11" s="9"/>
      <c r="K11" s="10"/>
    </row>
    <row r="12" spans="1:11" x14ac:dyDescent="0.25">
      <c r="A12" s="6">
        <v>6</v>
      </c>
      <c r="B12" s="7" t="s">
        <v>51</v>
      </c>
      <c r="C12" s="4" t="s">
        <v>3</v>
      </c>
      <c r="D12" s="4">
        <v>4</v>
      </c>
      <c r="E12" s="11"/>
      <c r="F12" s="39">
        <v>8</v>
      </c>
      <c r="G12" s="12">
        <f>(E12*0.08)+E12</f>
        <v>0</v>
      </c>
      <c r="H12" s="13">
        <f>D12*E12</f>
        <v>0</v>
      </c>
      <c r="I12" s="13">
        <f>D12*G12</f>
        <v>0</v>
      </c>
      <c r="J12" s="9"/>
      <c r="K12" s="10"/>
    </row>
    <row r="13" spans="1:11" x14ac:dyDescent="0.25">
      <c r="A13" s="6">
        <v>7</v>
      </c>
      <c r="B13" s="7" t="s">
        <v>52</v>
      </c>
      <c r="C13" s="4" t="s">
        <v>3</v>
      </c>
      <c r="D13" s="4">
        <v>4</v>
      </c>
      <c r="E13" s="11"/>
      <c r="F13" s="40">
        <v>8</v>
      </c>
      <c r="G13" s="12">
        <f>(E13*0.08)+E13</f>
        <v>0</v>
      </c>
      <c r="H13" s="13">
        <f>D13*E13</f>
        <v>0</v>
      </c>
      <c r="I13" s="13">
        <f>D13*G13</f>
        <v>0</v>
      </c>
      <c r="J13" s="4"/>
      <c r="K13" s="10"/>
    </row>
    <row r="14" spans="1:11" x14ac:dyDescent="0.25">
      <c r="A14" s="6">
        <v>8</v>
      </c>
      <c r="B14" s="7" t="s">
        <v>53</v>
      </c>
      <c r="C14" s="4" t="s">
        <v>3</v>
      </c>
      <c r="D14" s="4">
        <v>4</v>
      </c>
      <c r="E14" s="11"/>
      <c r="F14" s="39">
        <v>8</v>
      </c>
      <c r="G14" s="12">
        <f>(E14*0.08)+E14</f>
        <v>0</v>
      </c>
      <c r="H14" s="13">
        <f>D14*E14</f>
        <v>0</v>
      </c>
      <c r="I14" s="13">
        <f>D14*G14</f>
        <v>0</v>
      </c>
      <c r="J14" s="9"/>
      <c r="K14" s="10"/>
    </row>
    <row r="15" spans="1:11" x14ac:dyDescent="0.25">
      <c r="A15" s="6"/>
      <c r="B15" s="7" t="s">
        <v>54</v>
      </c>
      <c r="C15" s="4" t="s">
        <v>3</v>
      </c>
      <c r="D15" s="4">
        <v>4</v>
      </c>
      <c r="E15" s="11"/>
      <c r="F15" s="40">
        <v>8</v>
      </c>
      <c r="G15" s="12">
        <f>(E15*0.08)+E15</f>
        <v>0</v>
      </c>
      <c r="H15" s="13">
        <f>D15*E15</f>
        <v>0</v>
      </c>
      <c r="I15" s="13">
        <f>D15*G15</f>
        <v>0</v>
      </c>
      <c r="J15" s="9"/>
      <c r="K15" s="10"/>
    </row>
    <row r="16" spans="1:11" ht="23.25" x14ac:dyDescent="0.25">
      <c r="A16" s="6">
        <v>9</v>
      </c>
      <c r="B16" s="7" t="s">
        <v>55</v>
      </c>
      <c r="C16" s="4" t="s">
        <v>3</v>
      </c>
      <c r="D16" s="4">
        <v>4</v>
      </c>
      <c r="E16" s="11"/>
      <c r="F16" s="39">
        <v>8</v>
      </c>
      <c r="G16" s="12">
        <f>(E16*0.08)+E16</f>
        <v>0</v>
      </c>
      <c r="H16" s="13">
        <f>D16*E16</f>
        <v>0</v>
      </c>
      <c r="I16" s="13">
        <f>D16*G16</f>
        <v>0</v>
      </c>
      <c r="J16" s="9"/>
      <c r="K16" s="10"/>
    </row>
    <row r="17" spans="1:11" ht="22.5" x14ac:dyDescent="0.25">
      <c r="A17" s="6">
        <v>10</v>
      </c>
      <c r="B17" s="14" t="s">
        <v>56</v>
      </c>
      <c r="C17" s="4" t="s">
        <v>3</v>
      </c>
      <c r="D17" s="4">
        <v>4</v>
      </c>
      <c r="E17" s="11"/>
      <c r="F17" s="39">
        <v>8</v>
      </c>
      <c r="G17" s="12">
        <f>(E17*0.08)+E17</f>
        <v>0</v>
      </c>
      <c r="H17" s="13">
        <f>D17*E17</f>
        <v>0</v>
      </c>
      <c r="I17" s="13">
        <f>D17*G17</f>
        <v>0</v>
      </c>
      <c r="J17" s="9"/>
      <c r="K17" s="10"/>
    </row>
    <row r="18" spans="1:11" ht="22.5" x14ac:dyDescent="0.25">
      <c r="A18" s="6">
        <v>11</v>
      </c>
      <c r="B18" s="14" t="s">
        <v>57</v>
      </c>
      <c r="C18" s="4" t="s">
        <v>3</v>
      </c>
      <c r="D18" s="4">
        <v>4</v>
      </c>
      <c r="E18" s="11"/>
      <c r="F18" s="39">
        <v>8</v>
      </c>
      <c r="G18" s="12">
        <f>(E18*0.08)+E18</f>
        <v>0</v>
      </c>
      <c r="H18" s="13">
        <f>D18*E18</f>
        <v>0</v>
      </c>
      <c r="I18" s="13">
        <f>D18*G18</f>
        <v>0</v>
      </c>
      <c r="J18" s="9"/>
      <c r="K18" s="10"/>
    </row>
    <row r="19" spans="1:11" ht="22.5" x14ac:dyDescent="0.25">
      <c r="A19" s="6">
        <v>12</v>
      </c>
      <c r="B19" s="14" t="s">
        <v>58</v>
      </c>
      <c r="C19" s="4" t="s">
        <v>3</v>
      </c>
      <c r="D19" s="4">
        <v>4</v>
      </c>
      <c r="E19" s="11"/>
      <c r="F19" s="39">
        <v>8</v>
      </c>
      <c r="G19" s="12">
        <f>(E19*0.08)+E19</f>
        <v>0</v>
      </c>
      <c r="H19" s="13">
        <f>D19*E19</f>
        <v>0</v>
      </c>
      <c r="I19" s="13">
        <f>D19*G19</f>
        <v>0</v>
      </c>
      <c r="J19" s="9"/>
      <c r="K19" s="10"/>
    </row>
    <row r="20" spans="1:11" ht="33" x14ac:dyDescent="0.25">
      <c r="A20" s="6">
        <v>13</v>
      </c>
      <c r="B20" s="14" t="s">
        <v>184</v>
      </c>
      <c r="C20" s="4" t="s">
        <v>3</v>
      </c>
      <c r="D20" s="4">
        <v>4</v>
      </c>
      <c r="E20" s="11"/>
      <c r="F20" s="39">
        <v>8</v>
      </c>
      <c r="G20" s="12">
        <f>(E20*0.08)+E20</f>
        <v>0</v>
      </c>
      <c r="H20" s="13">
        <f>D20*E20</f>
        <v>0</v>
      </c>
      <c r="I20" s="13">
        <f>D20*G20</f>
        <v>0</v>
      </c>
      <c r="J20" s="9"/>
      <c r="K20" s="10"/>
    </row>
    <row r="21" spans="1:11" ht="22.5" x14ac:dyDescent="0.25">
      <c r="A21" s="6">
        <v>14</v>
      </c>
      <c r="B21" s="14" t="s">
        <v>59</v>
      </c>
      <c r="C21" s="4" t="s">
        <v>3</v>
      </c>
      <c r="D21" s="4">
        <v>4</v>
      </c>
      <c r="E21" s="11"/>
      <c r="F21" s="39">
        <v>8</v>
      </c>
      <c r="G21" s="12">
        <f>(E21*0.08)+E21</f>
        <v>0</v>
      </c>
      <c r="H21" s="13">
        <f>D21*E21</f>
        <v>0</v>
      </c>
      <c r="I21" s="13">
        <f>D21*G21</f>
        <v>0</v>
      </c>
      <c r="J21" s="9"/>
      <c r="K21" s="10"/>
    </row>
    <row r="22" spans="1:11" ht="45.75" x14ac:dyDescent="0.25">
      <c r="A22" s="6" t="s">
        <v>60</v>
      </c>
      <c r="B22" s="7" t="s">
        <v>61</v>
      </c>
      <c r="C22" s="4"/>
      <c r="D22" s="4"/>
      <c r="E22" s="11"/>
      <c r="F22" s="39"/>
      <c r="G22" s="12">
        <f>(E22*0.08)+E22</f>
        <v>0</v>
      </c>
      <c r="H22" s="13"/>
      <c r="I22" s="13"/>
      <c r="J22" s="9"/>
      <c r="K22" s="10"/>
    </row>
    <row r="23" spans="1:11" x14ac:dyDescent="0.25">
      <c r="A23" s="6">
        <v>15</v>
      </c>
      <c r="B23" s="7" t="s">
        <v>62</v>
      </c>
      <c r="C23" s="4" t="s">
        <v>3</v>
      </c>
      <c r="D23" s="4">
        <v>4</v>
      </c>
      <c r="E23" s="11"/>
      <c r="F23" s="39">
        <v>8</v>
      </c>
      <c r="G23" s="12">
        <f>(E23*0.08)+E23</f>
        <v>0</v>
      </c>
      <c r="H23" s="13">
        <f>D23*E23</f>
        <v>0</v>
      </c>
      <c r="I23" s="13">
        <f>D23*G23</f>
        <v>0</v>
      </c>
      <c r="J23" s="9"/>
      <c r="K23" s="10"/>
    </row>
    <row r="24" spans="1:11" x14ac:dyDescent="0.25">
      <c r="A24" s="6">
        <v>16</v>
      </c>
      <c r="B24" s="7" t="s">
        <v>63</v>
      </c>
      <c r="C24" s="4" t="s">
        <v>3</v>
      </c>
      <c r="D24" s="4">
        <v>4</v>
      </c>
      <c r="E24" s="11"/>
      <c r="F24" s="40">
        <v>8</v>
      </c>
      <c r="G24" s="12">
        <f>(E24*0.08)+E24</f>
        <v>0</v>
      </c>
      <c r="H24" s="13">
        <f>D24*E24</f>
        <v>0</v>
      </c>
      <c r="I24" s="13">
        <f>D24*G24</f>
        <v>0</v>
      </c>
      <c r="J24" s="15"/>
      <c r="K24" s="10"/>
    </row>
    <row r="25" spans="1:11" x14ac:dyDescent="0.25">
      <c r="A25" s="6">
        <v>17</v>
      </c>
      <c r="B25" s="7" t="s">
        <v>64</v>
      </c>
      <c r="C25" s="4" t="s">
        <v>3</v>
      </c>
      <c r="D25" s="4">
        <v>4</v>
      </c>
      <c r="E25" s="11"/>
      <c r="F25" s="39">
        <v>8</v>
      </c>
      <c r="G25" s="12">
        <f>(E25*0.08)+E25</f>
        <v>0</v>
      </c>
      <c r="H25" s="13">
        <f>D25*E25</f>
        <v>0</v>
      </c>
      <c r="I25" s="13">
        <f>D25*G25</f>
        <v>0</v>
      </c>
      <c r="J25" s="9"/>
      <c r="K25" s="10"/>
    </row>
    <row r="26" spans="1:11" x14ac:dyDescent="0.25">
      <c r="A26" s="6">
        <v>18</v>
      </c>
      <c r="B26" s="7" t="s">
        <v>65</v>
      </c>
      <c r="C26" s="4" t="s">
        <v>3</v>
      </c>
      <c r="D26" s="4">
        <v>4</v>
      </c>
      <c r="E26" s="11"/>
      <c r="F26" s="39">
        <v>8</v>
      </c>
      <c r="G26" s="12">
        <f>(E26*0.08)+E26</f>
        <v>0</v>
      </c>
      <c r="H26" s="13">
        <f>D26*E26</f>
        <v>0</v>
      </c>
      <c r="I26" s="13">
        <f>D26*G26</f>
        <v>0</v>
      </c>
      <c r="J26" s="9"/>
      <c r="K26" s="10"/>
    </row>
    <row r="27" spans="1:11" x14ac:dyDescent="0.25">
      <c r="A27" s="6">
        <v>19</v>
      </c>
      <c r="B27" s="7" t="s">
        <v>66</v>
      </c>
      <c r="C27" s="4" t="s">
        <v>3</v>
      </c>
      <c r="D27" s="4">
        <v>4</v>
      </c>
      <c r="E27" s="11"/>
      <c r="F27" s="39">
        <v>8</v>
      </c>
      <c r="G27" s="12">
        <f>(E27*0.08)+E27</f>
        <v>0</v>
      </c>
      <c r="H27" s="13">
        <f>D27*E27</f>
        <v>0</v>
      </c>
      <c r="I27" s="13">
        <f>D27*G27</f>
        <v>0</v>
      </c>
      <c r="J27" s="16"/>
      <c r="K27" s="10"/>
    </row>
    <row r="28" spans="1:11" ht="23.25" x14ac:dyDescent="0.25">
      <c r="A28" s="6">
        <v>20</v>
      </c>
      <c r="B28" s="7" t="s">
        <v>67</v>
      </c>
      <c r="C28" s="4" t="s">
        <v>3</v>
      </c>
      <c r="D28" s="4">
        <v>4</v>
      </c>
      <c r="E28" s="11"/>
      <c r="F28" s="39">
        <v>8</v>
      </c>
      <c r="G28" s="12">
        <f>(E28*0.08)+E28</f>
        <v>0</v>
      </c>
      <c r="H28" s="13">
        <f>D28*E28</f>
        <v>0</v>
      </c>
      <c r="I28" s="13">
        <f>D28*G28</f>
        <v>0</v>
      </c>
      <c r="J28" s="9"/>
      <c r="K28" s="10"/>
    </row>
    <row r="29" spans="1:11" ht="23.25" x14ac:dyDescent="0.25">
      <c r="A29" s="6">
        <v>21</v>
      </c>
      <c r="B29" s="7" t="s">
        <v>68</v>
      </c>
      <c r="C29" s="4" t="s">
        <v>3</v>
      </c>
      <c r="D29" s="4">
        <v>4</v>
      </c>
      <c r="E29" s="11"/>
      <c r="F29" s="39">
        <v>8</v>
      </c>
      <c r="G29" s="12">
        <f>(E29*0.08)+E29</f>
        <v>0</v>
      </c>
      <c r="H29" s="13">
        <f>D29*E29</f>
        <v>0</v>
      </c>
      <c r="I29" s="13">
        <f>D29*G29</f>
        <v>0</v>
      </c>
      <c r="J29" s="16"/>
      <c r="K29" s="10"/>
    </row>
    <row r="30" spans="1:11" ht="23.25" x14ac:dyDescent="0.25">
      <c r="A30" s="6">
        <v>22</v>
      </c>
      <c r="B30" s="7" t="s">
        <v>69</v>
      </c>
      <c r="C30" s="4" t="s">
        <v>3</v>
      </c>
      <c r="D30" s="4">
        <v>4</v>
      </c>
      <c r="E30" s="11"/>
      <c r="F30" s="40">
        <v>8</v>
      </c>
      <c r="G30" s="12">
        <f>(E30*0.08)+E30</f>
        <v>0</v>
      </c>
      <c r="H30" s="13">
        <f>D30*E30</f>
        <v>0</v>
      </c>
      <c r="I30" s="13">
        <f>D30*G30</f>
        <v>0</v>
      </c>
      <c r="J30" s="15"/>
      <c r="K30" s="10"/>
    </row>
    <row r="31" spans="1:11" ht="23.25" x14ac:dyDescent="0.25">
      <c r="A31" s="6">
        <v>23</v>
      </c>
      <c r="B31" s="7" t="s">
        <v>70</v>
      </c>
      <c r="C31" s="4" t="s">
        <v>3</v>
      </c>
      <c r="D31" s="4">
        <v>4</v>
      </c>
      <c r="E31" s="11"/>
      <c r="F31" s="40">
        <v>8</v>
      </c>
      <c r="G31" s="12">
        <f>(E31*0.08)+E31</f>
        <v>0</v>
      </c>
      <c r="H31" s="13">
        <f>D31*E31</f>
        <v>0</v>
      </c>
      <c r="I31" s="13">
        <f>D31*G31</f>
        <v>0</v>
      </c>
      <c r="J31" s="4"/>
      <c r="K31" s="10"/>
    </row>
    <row r="32" spans="1:11" ht="23.25" x14ac:dyDescent="0.25">
      <c r="A32" s="6">
        <v>24</v>
      </c>
      <c r="B32" s="7" t="s">
        <v>71</v>
      </c>
      <c r="C32" s="4" t="s">
        <v>3</v>
      </c>
      <c r="D32" s="4">
        <v>4</v>
      </c>
      <c r="E32" s="11"/>
      <c r="F32" s="40">
        <v>8</v>
      </c>
      <c r="G32" s="12">
        <f>(E32*0.08)+E32</f>
        <v>0</v>
      </c>
      <c r="H32" s="13">
        <f>D32*E32</f>
        <v>0</v>
      </c>
      <c r="I32" s="13">
        <f>D32*G32</f>
        <v>0</v>
      </c>
      <c r="J32" s="16"/>
      <c r="K32" s="10"/>
    </row>
    <row r="33" spans="1:11" ht="23.25" x14ac:dyDescent="0.25">
      <c r="A33" s="6">
        <v>25</v>
      </c>
      <c r="B33" s="7" t="s">
        <v>72</v>
      </c>
      <c r="C33" s="4" t="s">
        <v>3</v>
      </c>
      <c r="D33" s="4">
        <v>4</v>
      </c>
      <c r="E33" s="11"/>
      <c r="F33" s="40">
        <v>8</v>
      </c>
      <c r="G33" s="12">
        <f>(E33*0.08)+E33</f>
        <v>0</v>
      </c>
      <c r="H33" s="13">
        <f>D33*E33</f>
        <v>0</v>
      </c>
      <c r="I33" s="13">
        <f>D33*G33</f>
        <v>0</v>
      </c>
      <c r="J33" s="16"/>
      <c r="K33" s="10"/>
    </row>
    <row r="34" spans="1:11" ht="23.25" x14ac:dyDescent="0.25">
      <c r="A34" s="6">
        <v>26</v>
      </c>
      <c r="B34" s="7" t="s">
        <v>73</v>
      </c>
      <c r="C34" s="4" t="s">
        <v>3</v>
      </c>
      <c r="D34" s="9">
        <v>4</v>
      </c>
      <c r="E34" s="11"/>
      <c r="F34" s="39">
        <v>8</v>
      </c>
      <c r="G34" s="12">
        <f>(E34*0.08)+E34</f>
        <v>0</v>
      </c>
      <c r="H34" s="13">
        <f>D34*E34</f>
        <v>0</v>
      </c>
      <c r="I34" s="13">
        <f>D34*G34</f>
        <v>0</v>
      </c>
      <c r="J34" s="16"/>
      <c r="K34" s="10"/>
    </row>
    <row r="35" spans="1:11" ht="23.25" x14ac:dyDescent="0.25">
      <c r="A35" s="6">
        <v>27</v>
      </c>
      <c r="B35" s="7" t="s">
        <v>74</v>
      </c>
      <c r="C35" s="4" t="s">
        <v>3</v>
      </c>
      <c r="D35" s="9">
        <v>4</v>
      </c>
      <c r="E35" s="11"/>
      <c r="F35" s="39">
        <v>8</v>
      </c>
      <c r="G35" s="12">
        <f>(E35*0.08)+E35</f>
        <v>0</v>
      </c>
      <c r="H35" s="13">
        <f>D35*E35</f>
        <v>0</v>
      </c>
      <c r="I35" s="13">
        <f>D35*G35</f>
        <v>0</v>
      </c>
      <c r="J35" s="16"/>
      <c r="K35" s="10"/>
    </row>
    <row r="36" spans="1:11" ht="23.25" x14ac:dyDescent="0.25">
      <c r="A36" s="6">
        <v>28</v>
      </c>
      <c r="B36" s="7" t="s">
        <v>75</v>
      </c>
      <c r="C36" s="4" t="s">
        <v>3</v>
      </c>
      <c r="D36" s="9">
        <v>4</v>
      </c>
      <c r="E36" s="11"/>
      <c r="F36" s="39">
        <v>8</v>
      </c>
      <c r="G36" s="12">
        <f>(E36*0.08)+E36</f>
        <v>0</v>
      </c>
      <c r="H36" s="13">
        <f>D36*E36</f>
        <v>0</v>
      </c>
      <c r="I36" s="13">
        <f>D36*G36</f>
        <v>0</v>
      </c>
      <c r="J36" s="9"/>
      <c r="K36" s="10"/>
    </row>
    <row r="37" spans="1:11" x14ac:dyDescent="0.25">
      <c r="A37" s="6" t="s">
        <v>76</v>
      </c>
      <c r="B37" s="7" t="s">
        <v>77</v>
      </c>
      <c r="C37" s="4"/>
      <c r="D37" s="9"/>
      <c r="E37" s="11"/>
      <c r="F37" s="39"/>
      <c r="G37" s="12"/>
      <c r="H37" s="13"/>
      <c r="I37" s="13"/>
      <c r="J37" s="9"/>
      <c r="K37" s="10"/>
    </row>
    <row r="38" spans="1:11" ht="57" x14ac:dyDescent="0.25">
      <c r="A38" s="6">
        <v>29</v>
      </c>
      <c r="B38" s="7" t="s">
        <v>25</v>
      </c>
      <c r="C38" s="4" t="s">
        <v>3</v>
      </c>
      <c r="D38" s="9">
        <v>4</v>
      </c>
      <c r="E38" s="11"/>
      <c r="F38" s="39">
        <v>8</v>
      </c>
      <c r="G38" s="12">
        <f>(E38*0.08)+E38</f>
        <v>0</v>
      </c>
      <c r="H38" s="13">
        <f>D38*E38</f>
        <v>0</v>
      </c>
      <c r="I38" s="13">
        <f>D38*G38</f>
        <v>0</v>
      </c>
      <c r="J38" s="9"/>
      <c r="K38" s="10"/>
    </row>
    <row r="39" spans="1:11" x14ac:dyDescent="0.25">
      <c r="A39" s="6">
        <v>30</v>
      </c>
      <c r="B39" s="7" t="s">
        <v>185</v>
      </c>
      <c r="C39" s="4" t="s">
        <v>3</v>
      </c>
      <c r="D39" s="4">
        <v>4</v>
      </c>
      <c r="E39" s="11"/>
      <c r="F39" s="39">
        <v>8</v>
      </c>
      <c r="G39" s="12">
        <f>(E39*0.08)+E39</f>
        <v>0</v>
      </c>
      <c r="H39" s="13">
        <f>D39*E39</f>
        <v>0</v>
      </c>
      <c r="I39" s="13">
        <f>D39*G39</f>
        <v>0</v>
      </c>
      <c r="J39" s="9"/>
      <c r="K39" s="10"/>
    </row>
    <row r="40" spans="1:11" ht="34.5" x14ac:dyDescent="0.25">
      <c r="A40" s="6">
        <v>31</v>
      </c>
      <c r="B40" s="7" t="s">
        <v>78</v>
      </c>
      <c r="C40" s="4" t="s">
        <v>3</v>
      </c>
      <c r="D40" s="4">
        <v>4</v>
      </c>
      <c r="E40" s="11"/>
      <c r="F40" s="39">
        <v>8</v>
      </c>
      <c r="G40" s="12">
        <f>(E40*0.08)+E40</f>
        <v>0</v>
      </c>
      <c r="H40" s="13">
        <f>D40*E40</f>
        <v>0</v>
      </c>
      <c r="I40" s="13">
        <f>D40*G40</f>
        <v>0</v>
      </c>
      <c r="J40" s="9"/>
      <c r="K40" s="10"/>
    </row>
    <row r="41" spans="1:11" ht="79.5" x14ac:dyDescent="0.25">
      <c r="A41" s="6">
        <v>32</v>
      </c>
      <c r="B41" s="7" t="s">
        <v>26</v>
      </c>
      <c r="C41" s="4" t="s">
        <v>3</v>
      </c>
      <c r="D41" s="4">
        <v>4</v>
      </c>
      <c r="E41" s="11"/>
      <c r="F41" s="39">
        <v>8</v>
      </c>
      <c r="G41" s="12">
        <f>(E41*0.08)+E41</f>
        <v>0</v>
      </c>
      <c r="H41" s="13">
        <f>D41*E41</f>
        <v>0</v>
      </c>
      <c r="I41" s="13">
        <f>D41*G41</f>
        <v>0</v>
      </c>
      <c r="J41" s="9"/>
      <c r="K41" s="10"/>
    </row>
    <row r="42" spans="1:11" x14ac:dyDescent="0.25">
      <c r="A42" s="6">
        <v>33</v>
      </c>
      <c r="B42" s="7" t="s">
        <v>27</v>
      </c>
      <c r="C42" s="4" t="s">
        <v>3</v>
      </c>
      <c r="D42" s="4">
        <v>4</v>
      </c>
      <c r="E42" s="11"/>
      <c r="F42" s="39">
        <v>8</v>
      </c>
      <c r="G42" s="12">
        <f>(E42*0.08)+E42</f>
        <v>0</v>
      </c>
      <c r="H42" s="13">
        <f>D42*E42</f>
        <v>0</v>
      </c>
      <c r="I42" s="13">
        <f>D42*G42</f>
        <v>0</v>
      </c>
      <c r="J42" s="16"/>
      <c r="K42" s="10"/>
    </row>
    <row r="43" spans="1:11" ht="23.25" x14ac:dyDescent="0.25">
      <c r="A43" s="6">
        <v>34</v>
      </c>
      <c r="B43" s="7" t="s">
        <v>186</v>
      </c>
      <c r="C43" s="4" t="s">
        <v>3</v>
      </c>
      <c r="D43" s="4">
        <v>4</v>
      </c>
      <c r="E43" s="11"/>
      <c r="F43" s="39">
        <v>8</v>
      </c>
      <c r="G43" s="12">
        <f>(E43*0.08)+E43</f>
        <v>0</v>
      </c>
      <c r="H43" s="13">
        <f>D43*E43</f>
        <v>0</v>
      </c>
      <c r="I43" s="13">
        <f>D43*G43</f>
        <v>0</v>
      </c>
      <c r="J43" s="9"/>
      <c r="K43" s="10"/>
    </row>
    <row r="44" spans="1:11" ht="68.25" x14ac:dyDescent="0.25">
      <c r="A44" s="6">
        <v>35</v>
      </c>
      <c r="B44" s="7" t="s">
        <v>28</v>
      </c>
      <c r="C44" s="4" t="s">
        <v>3</v>
      </c>
      <c r="D44" s="4">
        <v>4</v>
      </c>
      <c r="E44" s="11"/>
      <c r="F44" s="39">
        <v>8</v>
      </c>
      <c r="G44" s="12">
        <f>(E44*0.08)+E44</f>
        <v>0</v>
      </c>
      <c r="H44" s="13">
        <f>D44*E44</f>
        <v>0</v>
      </c>
      <c r="I44" s="13">
        <f>D44*G44</f>
        <v>0</v>
      </c>
      <c r="J44" s="9"/>
      <c r="K44" s="10"/>
    </row>
    <row r="45" spans="1:11" x14ac:dyDescent="0.25">
      <c r="A45" s="6">
        <v>36</v>
      </c>
      <c r="B45" s="7" t="s">
        <v>187</v>
      </c>
      <c r="C45" s="4" t="s">
        <v>3</v>
      </c>
      <c r="D45" s="4">
        <v>4</v>
      </c>
      <c r="E45" s="11"/>
      <c r="F45" s="39">
        <v>8</v>
      </c>
      <c r="G45" s="12">
        <f>(E45*0.08)+E45</f>
        <v>0</v>
      </c>
      <c r="H45" s="13">
        <f>D45*E45</f>
        <v>0</v>
      </c>
      <c r="I45" s="13">
        <f>D45*G45</f>
        <v>0</v>
      </c>
      <c r="J45" s="9"/>
      <c r="K45" s="10"/>
    </row>
    <row r="46" spans="1:11" ht="68.25" x14ac:dyDescent="0.25">
      <c r="A46" s="6">
        <v>37</v>
      </c>
      <c r="B46" s="7" t="s">
        <v>29</v>
      </c>
      <c r="C46" s="4" t="s">
        <v>3</v>
      </c>
      <c r="D46" s="4">
        <v>4</v>
      </c>
      <c r="E46" s="11"/>
      <c r="F46" s="39">
        <v>8</v>
      </c>
      <c r="G46" s="12">
        <f>(E46*0.08)+E46</f>
        <v>0</v>
      </c>
      <c r="H46" s="13">
        <f>D46*E46</f>
        <v>0</v>
      </c>
      <c r="I46" s="13">
        <f>D46*G46</f>
        <v>0</v>
      </c>
      <c r="J46" s="9"/>
      <c r="K46" s="10"/>
    </row>
    <row r="47" spans="1:11" x14ac:dyDescent="0.25">
      <c r="A47" s="6">
        <v>38</v>
      </c>
      <c r="B47" s="7" t="s">
        <v>30</v>
      </c>
      <c r="C47" s="4" t="s">
        <v>3</v>
      </c>
      <c r="D47" s="4">
        <v>4</v>
      </c>
      <c r="E47" s="11"/>
      <c r="F47" s="39">
        <v>8</v>
      </c>
      <c r="G47" s="12">
        <f>(E47*0.08)+E47</f>
        <v>0</v>
      </c>
      <c r="H47" s="13">
        <f>D47*E47</f>
        <v>0</v>
      </c>
      <c r="I47" s="13">
        <f>D47*G47</f>
        <v>0</v>
      </c>
      <c r="J47" s="9"/>
      <c r="K47" s="10"/>
    </row>
    <row r="48" spans="1:11" x14ac:dyDescent="0.25">
      <c r="A48" s="6">
        <v>39</v>
      </c>
      <c r="B48" s="7" t="s">
        <v>187</v>
      </c>
      <c r="C48" s="4" t="s">
        <v>3</v>
      </c>
      <c r="D48" s="4">
        <v>4</v>
      </c>
      <c r="E48" s="11"/>
      <c r="F48" s="39">
        <v>8</v>
      </c>
      <c r="G48" s="12">
        <f>(E48*0.08)+E48</f>
        <v>0</v>
      </c>
      <c r="H48" s="13">
        <f>D48*E48</f>
        <v>0</v>
      </c>
      <c r="I48" s="13">
        <f>D48*G48</f>
        <v>0</v>
      </c>
      <c r="J48" s="9"/>
      <c r="K48" s="10"/>
    </row>
    <row r="49" spans="1:11" ht="68.25" x14ac:dyDescent="0.25">
      <c r="A49" s="6">
        <v>40</v>
      </c>
      <c r="B49" s="7" t="s">
        <v>79</v>
      </c>
      <c r="C49" s="4" t="s">
        <v>3</v>
      </c>
      <c r="D49" s="4">
        <v>4</v>
      </c>
      <c r="E49" s="11"/>
      <c r="F49" s="41">
        <v>8</v>
      </c>
      <c r="G49" s="12">
        <f>(E49*0.08)+E49</f>
        <v>0</v>
      </c>
      <c r="H49" s="13">
        <f>D49*E49</f>
        <v>0</v>
      </c>
      <c r="I49" s="13">
        <f>D49*G49</f>
        <v>0</v>
      </c>
      <c r="J49" s="9"/>
      <c r="K49" s="10"/>
    </row>
    <row r="50" spans="1:11" x14ac:dyDescent="0.25">
      <c r="A50" s="6">
        <v>41</v>
      </c>
      <c r="B50" s="7" t="s">
        <v>188</v>
      </c>
      <c r="C50" s="4" t="s">
        <v>3</v>
      </c>
      <c r="D50" s="4">
        <v>4</v>
      </c>
      <c r="E50" s="11"/>
      <c r="F50" s="41">
        <v>8</v>
      </c>
      <c r="G50" s="12">
        <f>(E50*0.08)+E50</f>
        <v>0</v>
      </c>
      <c r="H50" s="13">
        <f>D50*E50</f>
        <v>0</v>
      </c>
      <c r="I50" s="13">
        <f>D50*G50</f>
        <v>0</v>
      </c>
      <c r="J50" s="9"/>
      <c r="K50" s="10"/>
    </row>
    <row r="51" spans="1:11" ht="68.25" x14ac:dyDescent="0.25">
      <c r="A51" s="6">
        <v>42</v>
      </c>
      <c r="B51" s="7" t="s">
        <v>80</v>
      </c>
      <c r="C51" s="4" t="s">
        <v>3</v>
      </c>
      <c r="D51" s="4">
        <v>4</v>
      </c>
      <c r="E51" s="11"/>
      <c r="F51" s="41">
        <v>8</v>
      </c>
      <c r="G51" s="12">
        <f>(E51*0.08)+E51</f>
        <v>0</v>
      </c>
      <c r="H51" s="13">
        <f>D51*E51</f>
        <v>0</v>
      </c>
      <c r="I51" s="13">
        <f>D51*G51</f>
        <v>0</v>
      </c>
      <c r="J51" s="9"/>
      <c r="K51" s="10"/>
    </row>
    <row r="52" spans="1:11" x14ac:dyDescent="0.25">
      <c r="A52" s="6">
        <v>43</v>
      </c>
      <c r="B52" s="7" t="s">
        <v>81</v>
      </c>
      <c r="C52" s="4" t="s">
        <v>3</v>
      </c>
      <c r="D52" s="4">
        <v>4</v>
      </c>
      <c r="E52" s="11"/>
      <c r="F52" s="41">
        <v>8</v>
      </c>
      <c r="G52" s="12">
        <f>(E52*0.08)+E52</f>
        <v>0</v>
      </c>
      <c r="H52" s="13">
        <f>D52*E52</f>
        <v>0</v>
      </c>
      <c r="I52" s="13">
        <f>D52*G52</f>
        <v>0</v>
      </c>
      <c r="J52" s="9"/>
      <c r="K52" s="10"/>
    </row>
    <row r="53" spans="1:11" x14ac:dyDescent="0.25">
      <c r="A53" s="6">
        <v>44</v>
      </c>
      <c r="B53" s="7" t="s">
        <v>188</v>
      </c>
      <c r="C53" s="4" t="s">
        <v>3</v>
      </c>
      <c r="D53" s="4">
        <v>4</v>
      </c>
      <c r="E53" s="11"/>
      <c r="F53" s="41">
        <v>8</v>
      </c>
      <c r="G53" s="12">
        <f>(E53*0.08)+E53</f>
        <v>0</v>
      </c>
      <c r="H53" s="13">
        <f>D53*E53</f>
        <v>0</v>
      </c>
      <c r="I53" s="13">
        <f>D53*G53</f>
        <v>0</v>
      </c>
      <c r="J53" s="9"/>
      <c r="K53" s="10"/>
    </row>
    <row r="54" spans="1:11" ht="34.5" x14ac:dyDescent="0.25">
      <c r="A54" s="6" t="s">
        <v>82</v>
      </c>
      <c r="B54" s="7" t="s">
        <v>83</v>
      </c>
      <c r="C54" s="4"/>
      <c r="D54" s="4"/>
      <c r="E54" s="11"/>
      <c r="F54" s="41"/>
      <c r="G54" s="12">
        <f>(E54*0.08)+E54</f>
        <v>0</v>
      </c>
      <c r="H54" s="13">
        <f>D54*E54</f>
        <v>0</v>
      </c>
      <c r="I54" s="13"/>
      <c r="J54" s="9"/>
      <c r="K54" s="10"/>
    </row>
    <row r="55" spans="1:11" ht="34.5" x14ac:dyDescent="0.25">
      <c r="A55" s="6">
        <v>45</v>
      </c>
      <c r="B55" s="7" t="s">
        <v>84</v>
      </c>
      <c r="C55" s="4" t="s">
        <v>3</v>
      </c>
      <c r="D55" s="4">
        <v>4</v>
      </c>
      <c r="E55" s="11"/>
      <c r="F55" s="41">
        <v>8</v>
      </c>
      <c r="G55" s="12">
        <f>(E55*0.08)+E55</f>
        <v>0</v>
      </c>
      <c r="H55" s="13">
        <f>D55*E55</f>
        <v>0</v>
      </c>
      <c r="I55" s="13">
        <f>D55*G55</f>
        <v>0</v>
      </c>
      <c r="J55" s="9"/>
      <c r="K55" s="10"/>
    </row>
    <row r="56" spans="1:11" ht="34.5" x14ac:dyDescent="0.25">
      <c r="A56" s="6">
        <v>46</v>
      </c>
      <c r="B56" s="7" t="s">
        <v>85</v>
      </c>
      <c r="C56" s="4" t="s">
        <v>3</v>
      </c>
      <c r="D56" s="4">
        <v>4</v>
      </c>
      <c r="E56" s="11"/>
      <c r="F56" s="41">
        <v>8</v>
      </c>
      <c r="G56" s="12">
        <f>(E56*0.08)+E56</f>
        <v>0</v>
      </c>
      <c r="H56" s="13">
        <f>D56*E56</f>
        <v>0</v>
      </c>
      <c r="I56" s="13">
        <f>D56*G56</f>
        <v>0</v>
      </c>
      <c r="J56" s="9"/>
      <c r="K56" s="10"/>
    </row>
    <row r="57" spans="1:11" ht="23.25" x14ac:dyDescent="0.25">
      <c r="A57" s="6">
        <v>47</v>
      </c>
      <c r="B57" s="7" t="s">
        <v>86</v>
      </c>
      <c r="C57" s="4" t="s">
        <v>3</v>
      </c>
      <c r="D57" s="4">
        <v>4</v>
      </c>
      <c r="E57" s="11"/>
      <c r="F57" s="41">
        <v>8</v>
      </c>
      <c r="G57" s="12">
        <f>(E57*0.08)+E57</f>
        <v>0</v>
      </c>
      <c r="H57" s="13">
        <f>D57*E57</f>
        <v>0</v>
      </c>
      <c r="I57" s="13">
        <f>D57*G57</f>
        <v>0</v>
      </c>
      <c r="J57" s="16"/>
      <c r="K57" s="10"/>
    </row>
    <row r="58" spans="1:11" ht="23.25" x14ac:dyDescent="0.25">
      <c r="A58" s="6">
        <v>48</v>
      </c>
      <c r="B58" s="7" t="s">
        <v>87</v>
      </c>
      <c r="C58" s="4" t="s">
        <v>3</v>
      </c>
      <c r="D58" s="4">
        <v>4</v>
      </c>
      <c r="E58" s="11"/>
      <c r="F58" s="41">
        <v>8</v>
      </c>
      <c r="G58" s="12">
        <f>(E58*0.08)+E58</f>
        <v>0</v>
      </c>
      <c r="H58" s="13">
        <f>D58*E58</f>
        <v>0</v>
      </c>
      <c r="I58" s="13">
        <f>D58*G58</f>
        <v>0</v>
      </c>
      <c r="J58" s="9"/>
      <c r="K58" s="10"/>
    </row>
    <row r="59" spans="1:11" ht="23.25" x14ac:dyDescent="0.25">
      <c r="A59" s="6">
        <v>49</v>
      </c>
      <c r="B59" s="7" t="s">
        <v>31</v>
      </c>
      <c r="C59" s="4" t="s">
        <v>3</v>
      </c>
      <c r="D59" s="4">
        <v>4</v>
      </c>
      <c r="E59" s="11"/>
      <c r="F59" s="41">
        <v>8</v>
      </c>
      <c r="G59" s="12">
        <f>(E59*0.08)+E59</f>
        <v>0</v>
      </c>
      <c r="H59" s="13">
        <f>D59*E59</f>
        <v>0</v>
      </c>
      <c r="I59" s="13">
        <f>D59*G59</f>
        <v>0</v>
      </c>
      <c r="J59" s="9"/>
      <c r="K59" s="10"/>
    </row>
    <row r="60" spans="1:11" ht="23.25" x14ac:dyDescent="0.25">
      <c r="A60" s="6">
        <v>50</v>
      </c>
      <c r="B60" s="7" t="s">
        <v>32</v>
      </c>
      <c r="C60" s="4" t="s">
        <v>3</v>
      </c>
      <c r="D60" s="4">
        <v>4</v>
      </c>
      <c r="E60" s="11"/>
      <c r="F60" s="41">
        <v>8</v>
      </c>
      <c r="G60" s="12">
        <f>(E60*0.08)+E60</f>
        <v>0</v>
      </c>
      <c r="H60" s="13">
        <f>D60*E60</f>
        <v>0</v>
      </c>
      <c r="I60" s="13">
        <f>D60*G60</f>
        <v>0</v>
      </c>
      <c r="J60" s="9"/>
      <c r="K60" s="10"/>
    </row>
    <row r="61" spans="1:11" ht="34.5" x14ac:dyDescent="0.25">
      <c r="A61" s="6">
        <v>51</v>
      </c>
      <c r="B61" s="7" t="s">
        <v>88</v>
      </c>
      <c r="C61" s="4" t="s">
        <v>3</v>
      </c>
      <c r="D61" s="4">
        <v>4</v>
      </c>
      <c r="E61" s="11"/>
      <c r="F61" s="41">
        <v>8</v>
      </c>
      <c r="G61" s="12">
        <f>(E61*0.08)+E61</f>
        <v>0</v>
      </c>
      <c r="H61" s="13">
        <f>D61*E61</f>
        <v>0</v>
      </c>
      <c r="I61" s="13">
        <f>D61*G61</f>
        <v>0</v>
      </c>
      <c r="J61" s="9"/>
      <c r="K61" s="10"/>
    </row>
    <row r="62" spans="1:11" ht="34.5" x14ac:dyDescent="0.25">
      <c r="A62" s="6">
        <v>52</v>
      </c>
      <c r="B62" s="7" t="s">
        <v>89</v>
      </c>
      <c r="C62" s="4" t="s">
        <v>3</v>
      </c>
      <c r="D62" s="4">
        <v>4</v>
      </c>
      <c r="E62" s="11"/>
      <c r="F62" s="41">
        <v>8</v>
      </c>
      <c r="G62" s="12">
        <f>(E62*0.08)+E62</f>
        <v>0</v>
      </c>
      <c r="H62" s="13">
        <f>D62*E62</f>
        <v>0</v>
      </c>
      <c r="I62" s="13">
        <f>D62*G62</f>
        <v>0</v>
      </c>
      <c r="J62" s="9"/>
      <c r="K62" s="10"/>
    </row>
    <row r="63" spans="1:11" ht="34.5" x14ac:dyDescent="0.25">
      <c r="A63" s="6">
        <v>53</v>
      </c>
      <c r="B63" s="7" t="s">
        <v>90</v>
      </c>
      <c r="C63" s="4" t="s">
        <v>3</v>
      </c>
      <c r="D63" s="4">
        <v>4</v>
      </c>
      <c r="E63" s="11"/>
      <c r="F63" s="41">
        <v>8</v>
      </c>
      <c r="G63" s="12">
        <f>(E63*0.08)+E63</f>
        <v>0</v>
      </c>
      <c r="H63" s="13">
        <f>D63*E63</f>
        <v>0</v>
      </c>
      <c r="I63" s="13">
        <f>D63*G63</f>
        <v>0</v>
      </c>
      <c r="J63" s="9"/>
      <c r="K63" s="10"/>
    </row>
    <row r="64" spans="1:11" ht="23.25" x14ac:dyDescent="0.25">
      <c r="A64" s="6">
        <v>54</v>
      </c>
      <c r="B64" s="7" t="s">
        <v>91</v>
      </c>
      <c r="C64" s="4" t="s">
        <v>3</v>
      </c>
      <c r="D64" s="4">
        <v>4</v>
      </c>
      <c r="E64" s="11"/>
      <c r="F64" s="41">
        <v>8</v>
      </c>
      <c r="G64" s="12">
        <f>(E64*0.08)+E64</f>
        <v>0</v>
      </c>
      <c r="H64" s="13">
        <f>D64*E64</f>
        <v>0</v>
      </c>
      <c r="I64" s="13">
        <f>D64*G64</f>
        <v>0</v>
      </c>
      <c r="J64" s="9"/>
      <c r="K64" s="10"/>
    </row>
    <row r="65" spans="1:11" ht="23.25" x14ac:dyDescent="0.25">
      <c r="A65" s="6">
        <v>55</v>
      </c>
      <c r="B65" s="7" t="s">
        <v>92</v>
      </c>
      <c r="C65" s="4" t="s">
        <v>3</v>
      </c>
      <c r="D65" s="4">
        <v>4</v>
      </c>
      <c r="E65" s="11"/>
      <c r="F65" s="41">
        <v>8</v>
      </c>
      <c r="G65" s="12">
        <f>(E65*0.08)+E65</f>
        <v>0</v>
      </c>
      <c r="H65" s="13">
        <f>D65*E65</f>
        <v>0</v>
      </c>
      <c r="I65" s="13">
        <f>D65*G65</f>
        <v>0</v>
      </c>
      <c r="J65" s="9"/>
      <c r="K65" s="10"/>
    </row>
    <row r="66" spans="1:11" ht="23.25" x14ac:dyDescent="0.25">
      <c r="A66" s="6">
        <v>56</v>
      </c>
      <c r="B66" s="7" t="s">
        <v>93</v>
      </c>
      <c r="C66" s="4" t="s">
        <v>3</v>
      </c>
      <c r="D66" s="4">
        <v>4</v>
      </c>
      <c r="E66" s="11"/>
      <c r="F66" s="41">
        <v>8</v>
      </c>
      <c r="G66" s="12">
        <f>(E66*0.08)+E66</f>
        <v>0</v>
      </c>
      <c r="H66" s="13">
        <f>D66*E66</f>
        <v>0</v>
      </c>
      <c r="I66" s="13">
        <f>D66*G66</f>
        <v>0</v>
      </c>
      <c r="J66" s="9"/>
      <c r="K66" s="10"/>
    </row>
    <row r="67" spans="1:11" ht="34.5" x14ac:dyDescent="0.25">
      <c r="A67" s="6" t="s">
        <v>94</v>
      </c>
      <c r="B67" s="7" t="s">
        <v>95</v>
      </c>
      <c r="C67" s="4"/>
      <c r="D67" s="4"/>
      <c r="E67" s="11"/>
      <c r="F67" s="41"/>
      <c r="G67" s="12">
        <f>(E67*0.08)+E67</f>
        <v>0</v>
      </c>
      <c r="H67" s="13"/>
      <c r="I67" s="13"/>
      <c r="J67" s="9"/>
      <c r="K67" s="10"/>
    </row>
    <row r="68" spans="1:11" ht="79.5" x14ac:dyDescent="0.25">
      <c r="A68" s="6">
        <v>57</v>
      </c>
      <c r="B68" s="7" t="s">
        <v>96</v>
      </c>
      <c r="C68" s="4" t="s">
        <v>3</v>
      </c>
      <c r="D68" s="4">
        <v>4</v>
      </c>
      <c r="E68" s="11"/>
      <c r="F68" s="41">
        <v>8</v>
      </c>
      <c r="G68" s="12">
        <f>(E68*0.08)+E68</f>
        <v>0</v>
      </c>
      <c r="H68" s="13">
        <f>D68*E68</f>
        <v>0</v>
      </c>
      <c r="I68" s="13">
        <f>D68*G68</f>
        <v>0</v>
      </c>
      <c r="J68" s="9"/>
      <c r="K68" s="10"/>
    </row>
    <row r="69" spans="1:11" ht="45.75" x14ac:dyDescent="0.25">
      <c r="A69" s="6">
        <v>58</v>
      </c>
      <c r="B69" s="7" t="s">
        <v>97</v>
      </c>
      <c r="C69" s="4" t="s">
        <v>3</v>
      </c>
      <c r="D69" s="4">
        <v>4</v>
      </c>
      <c r="E69" s="11"/>
      <c r="F69" s="41">
        <v>8</v>
      </c>
      <c r="G69" s="12">
        <f>(E69*0.08)+E69</f>
        <v>0</v>
      </c>
      <c r="H69" s="13">
        <f>D69*E69</f>
        <v>0</v>
      </c>
      <c r="I69" s="13">
        <f>D69*G69</f>
        <v>0</v>
      </c>
      <c r="J69" s="16"/>
      <c r="K69" s="10"/>
    </row>
    <row r="70" spans="1:11" ht="45.75" x14ac:dyDescent="0.25">
      <c r="A70" s="6">
        <v>59</v>
      </c>
      <c r="B70" s="7" t="s">
        <v>98</v>
      </c>
      <c r="C70" s="4" t="s">
        <v>3</v>
      </c>
      <c r="D70" s="4">
        <v>4</v>
      </c>
      <c r="E70" s="11"/>
      <c r="F70" s="41">
        <v>8</v>
      </c>
      <c r="G70" s="12">
        <f>(E70*0.08)+E70</f>
        <v>0</v>
      </c>
      <c r="H70" s="13">
        <f>D70*E70</f>
        <v>0</v>
      </c>
      <c r="I70" s="13">
        <f>D70*G70</f>
        <v>0</v>
      </c>
      <c r="J70" s="9"/>
      <c r="K70" s="10"/>
    </row>
    <row r="71" spans="1:11" ht="45.75" x14ac:dyDescent="0.25">
      <c r="A71" s="6">
        <v>60</v>
      </c>
      <c r="B71" s="7" t="s">
        <v>99</v>
      </c>
      <c r="C71" s="4" t="s">
        <v>3</v>
      </c>
      <c r="D71" s="4">
        <v>4</v>
      </c>
      <c r="E71" s="11"/>
      <c r="F71" s="41">
        <v>8</v>
      </c>
      <c r="G71" s="12">
        <f>(E71*0.08)+E71</f>
        <v>0</v>
      </c>
      <c r="H71" s="13">
        <f>D71*E71</f>
        <v>0</v>
      </c>
      <c r="I71" s="13">
        <f>D71*G71</f>
        <v>0</v>
      </c>
      <c r="J71" s="9"/>
      <c r="K71" s="10"/>
    </row>
    <row r="72" spans="1:11" ht="45.75" x14ac:dyDescent="0.25">
      <c r="A72" s="6">
        <v>61</v>
      </c>
      <c r="B72" s="7" t="s">
        <v>100</v>
      </c>
      <c r="C72" s="4" t="s">
        <v>3</v>
      </c>
      <c r="D72" s="4">
        <v>4</v>
      </c>
      <c r="E72" s="11"/>
      <c r="F72" s="41">
        <v>8</v>
      </c>
      <c r="G72" s="12">
        <f>(E72*0.08)+E72</f>
        <v>0</v>
      </c>
      <c r="H72" s="13">
        <f>D72*E72</f>
        <v>0</v>
      </c>
      <c r="I72" s="13">
        <f>D72*G72</f>
        <v>0</v>
      </c>
      <c r="J72" s="9"/>
      <c r="K72" s="10"/>
    </row>
    <row r="73" spans="1:11" ht="45.75" x14ac:dyDescent="0.25">
      <c r="A73" s="6">
        <v>62</v>
      </c>
      <c r="B73" s="7" t="s">
        <v>101</v>
      </c>
      <c r="C73" s="4" t="s">
        <v>3</v>
      </c>
      <c r="D73" s="4">
        <v>4</v>
      </c>
      <c r="E73" s="11"/>
      <c r="F73" s="41">
        <v>8</v>
      </c>
      <c r="G73" s="12">
        <f>(E73*0.08)+E73</f>
        <v>0</v>
      </c>
      <c r="H73" s="13">
        <f>D73*E73</f>
        <v>0</v>
      </c>
      <c r="I73" s="13">
        <f>D73*G73</f>
        <v>0</v>
      </c>
      <c r="J73" s="9"/>
      <c r="K73" s="10"/>
    </row>
    <row r="74" spans="1:11" x14ac:dyDescent="0.25">
      <c r="A74" s="6">
        <v>63</v>
      </c>
      <c r="B74" s="7" t="s">
        <v>102</v>
      </c>
      <c r="C74" s="4" t="s">
        <v>3</v>
      </c>
      <c r="D74" s="4">
        <v>4</v>
      </c>
      <c r="E74" s="11"/>
      <c r="F74" s="41">
        <v>8</v>
      </c>
      <c r="G74" s="12">
        <f>(E74*0.08)+E74</f>
        <v>0</v>
      </c>
      <c r="H74" s="13">
        <f>D74*E74</f>
        <v>0</v>
      </c>
      <c r="I74" s="13">
        <f>D74*G74</f>
        <v>0</v>
      </c>
      <c r="J74" s="9"/>
      <c r="K74" s="10"/>
    </row>
    <row r="75" spans="1:11" x14ac:dyDescent="0.25">
      <c r="A75" s="6">
        <v>64</v>
      </c>
      <c r="B75" s="7" t="s">
        <v>103</v>
      </c>
      <c r="C75" s="4" t="s">
        <v>3</v>
      </c>
      <c r="D75" s="4">
        <v>4</v>
      </c>
      <c r="E75" s="11"/>
      <c r="F75" s="41">
        <v>8</v>
      </c>
      <c r="G75" s="12">
        <f>(E75*0.08)+E75</f>
        <v>0</v>
      </c>
      <c r="H75" s="13">
        <f>D75*E75</f>
        <v>0</v>
      </c>
      <c r="I75" s="13">
        <f>D75*G75</f>
        <v>0</v>
      </c>
      <c r="J75" s="9"/>
      <c r="K75" s="10"/>
    </row>
    <row r="76" spans="1:11" ht="23.25" x14ac:dyDescent="0.25">
      <c r="A76" s="6">
        <v>65</v>
      </c>
      <c r="B76" s="7" t="s">
        <v>104</v>
      </c>
      <c r="C76" s="4" t="s">
        <v>3</v>
      </c>
      <c r="D76" s="4">
        <v>4</v>
      </c>
      <c r="E76" s="11"/>
      <c r="F76" s="41">
        <v>8</v>
      </c>
      <c r="G76" s="12">
        <f>(E76*0.08)+E76</f>
        <v>0</v>
      </c>
      <c r="H76" s="13">
        <f>D76*E76</f>
        <v>0</v>
      </c>
      <c r="I76" s="13">
        <f>D76*G76</f>
        <v>0</v>
      </c>
      <c r="J76" s="9"/>
      <c r="K76" s="10"/>
    </row>
    <row r="77" spans="1:11" ht="23.25" x14ac:dyDescent="0.25">
      <c r="A77" s="6">
        <v>66</v>
      </c>
      <c r="B77" s="7" t="s">
        <v>105</v>
      </c>
      <c r="C77" s="4" t="s">
        <v>3</v>
      </c>
      <c r="D77" s="4">
        <v>4</v>
      </c>
      <c r="E77" s="11"/>
      <c r="F77" s="41">
        <v>8</v>
      </c>
      <c r="G77" s="12">
        <f>(E77*0.08)+E77</f>
        <v>0</v>
      </c>
      <c r="H77" s="13">
        <f>D77*E77</f>
        <v>0</v>
      </c>
      <c r="I77" s="13">
        <f>D77*G77</f>
        <v>0</v>
      </c>
      <c r="J77" s="9"/>
      <c r="K77" s="10"/>
    </row>
    <row r="78" spans="1:11" x14ac:dyDescent="0.25">
      <c r="A78" s="6">
        <v>67</v>
      </c>
      <c r="B78" s="7" t="s">
        <v>189</v>
      </c>
      <c r="C78" s="4" t="s">
        <v>3</v>
      </c>
      <c r="D78" s="4">
        <v>4</v>
      </c>
      <c r="E78" s="11"/>
      <c r="F78" s="41">
        <v>8</v>
      </c>
      <c r="G78" s="12">
        <f>(E78*0.08)+E78</f>
        <v>0</v>
      </c>
      <c r="H78" s="13">
        <f>D78*E78</f>
        <v>0</v>
      </c>
      <c r="I78" s="13">
        <f>D78*G78</f>
        <v>0</v>
      </c>
      <c r="J78" s="9"/>
      <c r="K78" s="10"/>
    </row>
    <row r="79" spans="1:11" ht="23.25" x14ac:dyDescent="0.25">
      <c r="A79" s="6">
        <v>68</v>
      </c>
      <c r="B79" s="7" t="s">
        <v>190</v>
      </c>
      <c r="C79" s="4" t="s">
        <v>3</v>
      </c>
      <c r="D79" s="4">
        <v>4</v>
      </c>
      <c r="E79" s="11"/>
      <c r="F79" s="41">
        <v>8</v>
      </c>
      <c r="G79" s="12">
        <f>(E79*0.08)+E79</f>
        <v>0</v>
      </c>
      <c r="H79" s="13">
        <f>D79*E79</f>
        <v>0</v>
      </c>
      <c r="I79" s="13">
        <f>D79*G79</f>
        <v>0</v>
      </c>
      <c r="J79" s="9"/>
      <c r="K79" s="10"/>
    </row>
    <row r="80" spans="1:11" ht="45.75" x14ac:dyDescent="0.25">
      <c r="A80" s="6" t="s">
        <v>106</v>
      </c>
      <c r="B80" s="17" t="s">
        <v>107</v>
      </c>
      <c r="C80" s="4"/>
      <c r="D80" s="4"/>
      <c r="E80" s="11"/>
      <c r="F80" s="41"/>
      <c r="G80" s="12"/>
      <c r="H80" s="13"/>
      <c r="I80" s="13"/>
      <c r="J80" s="9"/>
      <c r="K80" s="10"/>
    </row>
    <row r="81" spans="1:11" ht="23.25" x14ac:dyDescent="0.25">
      <c r="A81" s="6">
        <v>69</v>
      </c>
      <c r="B81" s="17" t="s">
        <v>108</v>
      </c>
      <c r="C81" s="4" t="s">
        <v>3</v>
      </c>
      <c r="D81" s="4">
        <v>4</v>
      </c>
      <c r="E81" s="11"/>
      <c r="F81" s="41">
        <v>8</v>
      </c>
      <c r="G81" s="12">
        <f>(E81*0.08)+E81</f>
        <v>0</v>
      </c>
      <c r="H81" s="13">
        <f>D81*E81</f>
        <v>0</v>
      </c>
      <c r="I81" s="13">
        <f>D81*G81</f>
        <v>0</v>
      </c>
      <c r="J81" s="16"/>
      <c r="K81" s="10"/>
    </row>
    <row r="82" spans="1:11" ht="23.25" x14ac:dyDescent="0.25">
      <c r="A82" s="6">
        <v>70</v>
      </c>
      <c r="B82" s="17" t="s">
        <v>109</v>
      </c>
      <c r="C82" s="4" t="s">
        <v>3</v>
      </c>
      <c r="D82" s="4">
        <v>4</v>
      </c>
      <c r="E82" s="11"/>
      <c r="F82" s="41">
        <v>8</v>
      </c>
      <c r="G82" s="12">
        <f>(E82*0.08)+E82</f>
        <v>0</v>
      </c>
      <c r="H82" s="13">
        <f>D82*E82</f>
        <v>0</v>
      </c>
      <c r="I82" s="13">
        <f>D82*G82</f>
        <v>0</v>
      </c>
      <c r="J82" s="9"/>
      <c r="K82" s="10"/>
    </row>
    <row r="83" spans="1:11" ht="23.25" x14ac:dyDescent="0.25">
      <c r="A83" s="6">
        <v>71</v>
      </c>
      <c r="B83" s="17" t="s">
        <v>110</v>
      </c>
      <c r="C83" s="4" t="s">
        <v>3</v>
      </c>
      <c r="D83" s="4">
        <v>4</v>
      </c>
      <c r="E83" s="11"/>
      <c r="F83" s="41">
        <v>8</v>
      </c>
      <c r="G83" s="12">
        <f>(E83*0.08)+E83</f>
        <v>0</v>
      </c>
      <c r="H83" s="13">
        <f>D83*E83</f>
        <v>0</v>
      </c>
      <c r="I83" s="13">
        <f>D83*G83</f>
        <v>0</v>
      </c>
      <c r="J83" s="9"/>
      <c r="K83" s="10"/>
    </row>
    <row r="84" spans="1:11" x14ac:dyDescent="0.25">
      <c r="A84" s="6">
        <v>72</v>
      </c>
      <c r="B84" s="7" t="s">
        <v>191</v>
      </c>
      <c r="C84" s="4" t="s">
        <v>3</v>
      </c>
      <c r="D84" s="4">
        <v>4</v>
      </c>
      <c r="E84" s="11"/>
      <c r="F84" s="41">
        <v>8</v>
      </c>
      <c r="G84" s="12">
        <f>(E84*0.08)+E84</f>
        <v>0</v>
      </c>
      <c r="H84" s="13">
        <f>D84*E84</f>
        <v>0</v>
      </c>
      <c r="I84" s="13">
        <f>D84*G84</f>
        <v>0</v>
      </c>
      <c r="J84" s="9"/>
      <c r="K84" s="10"/>
    </row>
    <row r="85" spans="1:11" x14ac:dyDescent="0.25">
      <c r="A85" s="9"/>
      <c r="B85" s="60" t="s">
        <v>8</v>
      </c>
      <c r="C85" s="61"/>
      <c r="D85" s="61"/>
      <c r="E85" s="61"/>
      <c r="F85" s="61"/>
      <c r="G85" s="62"/>
      <c r="H85" s="42">
        <f>SUM(H6:H84)</f>
        <v>0</v>
      </c>
      <c r="I85" s="42">
        <f>SUM(I6:I84)</f>
        <v>0</v>
      </c>
      <c r="J85" s="9"/>
      <c r="K85" s="10"/>
    </row>
    <row r="86" spans="1:11" s="18" customFormat="1" ht="11.25" x14ac:dyDescent="0.2">
      <c r="B86" s="43"/>
    </row>
    <row r="87" spans="1:11" s="18" customFormat="1" ht="11.25" x14ac:dyDescent="0.2">
      <c r="B87" s="43"/>
    </row>
    <row r="88" spans="1:11" s="18" customFormat="1" ht="12.75" x14ac:dyDescent="0.2">
      <c r="B88" s="43"/>
      <c r="F88" s="58" t="s">
        <v>181</v>
      </c>
      <c r="H88" s="59" t="e">
        <f>('zadanie 1'!I17+'zadanie 1'!I100+#REF!+H85)</f>
        <v>#REF!</v>
      </c>
      <c r="I88" s="59" t="e">
        <f>('zadanie 1'!J17+'zadanie 1'!J100+#REF!+I85)</f>
        <v>#REF!</v>
      </c>
    </row>
    <row r="89" spans="1:11" s="18" customFormat="1" ht="11.25" x14ac:dyDescent="0.2">
      <c r="B89" s="43"/>
    </row>
  </sheetData>
  <mergeCells count="2">
    <mergeCell ref="B85:G85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Arkusz1</vt:lpstr>
    </vt:vector>
  </TitlesOfParts>
  <Company>Rocky 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Balboa</dc:creator>
  <cp:lastModifiedBy>Kwiatkowska Joanna</cp:lastModifiedBy>
  <cp:lastPrinted>2023-01-31T08:01:03Z</cp:lastPrinted>
  <dcterms:created xsi:type="dcterms:W3CDTF">2012-03-08T09:52:44Z</dcterms:created>
  <dcterms:modified xsi:type="dcterms:W3CDTF">2023-02-10T07:49:31Z</dcterms:modified>
</cp:coreProperties>
</file>