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_cenowy_KONSERWACJE" sheetId="1" r:id="rId1"/>
  </sheets>
  <definedNames>
    <definedName name="_xlnm.Print_Area" localSheetId="0">'Formularz_cenowy_KONSERWACJE'!$A$1:$O$28</definedName>
    <definedName name="_xlnm.Print_Titles" localSheetId="0">'Formularz_cenowy_KONSERWACJE'!$1:$4</definedName>
  </definedNames>
  <calcPr fullCalcOnLoad="1"/>
</workbook>
</file>

<file path=xl/sharedStrings.xml><?xml version="1.0" encoding="utf-8"?>
<sst xmlns="http://schemas.openxmlformats.org/spreadsheetml/2006/main" count="86" uniqueCount="54">
  <si>
    <t>L.p.</t>
  </si>
  <si>
    <t>j.m.</t>
  </si>
  <si>
    <t>VAT   %</t>
  </si>
  <si>
    <t xml:space="preserve">wartość netto                      </t>
  </si>
  <si>
    <t>kwota              VAT</t>
  </si>
  <si>
    <t xml:space="preserve">wartość brutto                            </t>
  </si>
  <si>
    <t>x</t>
  </si>
  <si>
    <t>ilość aparatów</t>
  </si>
  <si>
    <t>szt</t>
  </si>
  <si>
    <t>Nazwa</t>
  </si>
  <si>
    <t>Typ urządzenia</t>
  </si>
  <si>
    <t>Producent i rok produkcji urządzenia</t>
  </si>
  <si>
    <t>(7 x 8)</t>
  </si>
  <si>
    <t>(7 + 9)</t>
  </si>
  <si>
    <t>KONSERWACJE</t>
  </si>
  <si>
    <t xml:space="preserve">ZADANIE 7 </t>
  </si>
  <si>
    <t>Konserwacja angiografu Artiz Zee</t>
  </si>
  <si>
    <t>Konserwacja angiografu Biplane</t>
  </si>
  <si>
    <t>Artis Zee</t>
  </si>
  <si>
    <t>Artis Zee Biplane</t>
  </si>
  <si>
    <t>Siemens 2009</t>
  </si>
  <si>
    <t>Siemens 2014</t>
  </si>
  <si>
    <t>Razem:</t>
  </si>
  <si>
    <t>ZADANIE 8</t>
  </si>
  <si>
    <t>Konserwacja rezonansu</t>
  </si>
  <si>
    <t>Ingenia</t>
  </si>
  <si>
    <t>Philips 2014</t>
  </si>
  <si>
    <t>ZADANIE 9</t>
  </si>
  <si>
    <t>Konserwacja RTG i wiertarek</t>
  </si>
  <si>
    <t>Oarm, Midas Rex</t>
  </si>
  <si>
    <t>Medtronik 2015</t>
  </si>
  <si>
    <t>ZADANIE 10</t>
  </si>
  <si>
    <t>ZADANIE 11</t>
  </si>
  <si>
    <t>Naprawa pomp objętościowych</t>
  </si>
  <si>
    <t>Naprawa pomp infuzyjnych</t>
  </si>
  <si>
    <t>Infusomat Space</t>
  </si>
  <si>
    <t>Perfusor Space</t>
  </si>
  <si>
    <t>Aesculap 2015</t>
  </si>
  <si>
    <t>GA670</t>
  </si>
  <si>
    <t>GA668</t>
  </si>
  <si>
    <t>GA674</t>
  </si>
  <si>
    <t>GA672/GA673</t>
  </si>
  <si>
    <t>GA671</t>
  </si>
  <si>
    <t>NAPRAWY</t>
  </si>
  <si>
    <t>wartość brutto za szt.</t>
  </si>
  <si>
    <t>wartość netto za          szt.</t>
  </si>
  <si>
    <t>liczba lat</t>
  </si>
  <si>
    <t>Ilość przeglądów w roku</t>
  </si>
  <si>
    <t>6a</t>
  </si>
  <si>
    <t>FORMULARZ CENOWY - NAPRAWY, KONSERWACJE - ZMIANA</t>
  </si>
  <si>
    <r>
      <t xml:space="preserve">(7 x 11 </t>
    </r>
    <r>
      <rPr>
        <i/>
        <sz val="7"/>
        <color indexed="10"/>
        <rFont val="Arial CE"/>
        <family val="0"/>
      </rPr>
      <t>x 6</t>
    </r>
    <r>
      <rPr>
        <i/>
        <sz val="7"/>
        <rFont val="Arial CE"/>
        <family val="0"/>
      </rPr>
      <t>)</t>
    </r>
  </si>
  <si>
    <r>
      <t xml:space="preserve">(9 x 11 </t>
    </r>
    <r>
      <rPr>
        <i/>
        <sz val="7"/>
        <color indexed="10"/>
        <rFont val="Arial CE"/>
        <family val="0"/>
      </rPr>
      <t>x 6</t>
    </r>
    <r>
      <rPr>
        <i/>
        <sz val="7"/>
        <rFont val="Arial CE"/>
        <family val="0"/>
      </rPr>
      <t>)</t>
    </r>
  </si>
  <si>
    <r>
      <t xml:space="preserve">(10 x 11 </t>
    </r>
    <r>
      <rPr>
        <i/>
        <sz val="7"/>
        <color indexed="10"/>
        <rFont val="Arial CE"/>
        <family val="0"/>
      </rPr>
      <t>x 6)</t>
    </r>
  </si>
  <si>
    <r>
      <t xml:space="preserve">kwota j. VAT za </t>
    </r>
    <r>
      <rPr>
        <sz val="8"/>
        <color indexed="10"/>
        <rFont val="Arial CE"/>
        <family val="0"/>
      </rPr>
      <t>szt.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</si>
</sst>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</numFmts>
  <fonts count="50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7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i/>
      <sz val="6.5"/>
      <name val="Arial"/>
      <family val="2"/>
    </font>
    <font>
      <i/>
      <sz val="7"/>
      <name val="Arial"/>
      <family val="2"/>
    </font>
    <font>
      <b/>
      <sz val="11"/>
      <name val="Arial CE"/>
      <family val="0"/>
    </font>
    <font>
      <i/>
      <sz val="7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0" fillId="0" borderId="12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9" fontId="0" fillId="0" borderId="2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9" fontId="1" fillId="0" borderId="2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28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4" fontId="0" fillId="0" borderId="23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30" xfId="0" applyNumberFormat="1" applyFont="1" applyFill="1" applyBorder="1" applyAlignment="1">
      <alignment horizontal="right" wrapText="1"/>
    </xf>
    <xf numFmtId="0" fontId="49" fillId="0" borderId="26" xfId="0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left"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4" fillId="0" borderId="29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left"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view="pageBreakPreview" zoomScale="80" zoomScaleNormal="9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3.875" style="3" customWidth="1"/>
    <col min="2" max="2" width="18.00390625" style="3" customWidth="1"/>
    <col min="3" max="3" width="16.00390625" style="4" customWidth="1"/>
    <col min="4" max="4" width="15.375" style="8" customWidth="1"/>
    <col min="5" max="5" width="4.00390625" style="4" customWidth="1"/>
    <col min="6" max="6" width="7.375" style="4" customWidth="1"/>
    <col min="7" max="7" width="9.375" style="64" customWidth="1"/>
    <col min="8" max="8" width="8.125" style="4" customWidth="1"/>
    <col min="9" max="9" width="4.125" style="4" customWidth="1"/>
    <col min="10" max="10" width="9.625" style="4" customWidth="1"/>
    <col min="11" max="11" width="11.25390625" style="4" customWidth="1"/>
    <col min="12" max="12" width="8.375" style="4" customWidth="1"/>
    <col min="13" max="13" width="10.875" style="4" customWidth="1"/>
    <col min="14" max="14" width="10.625" style="4" customWidth="1"/>
    <col min="15" max="15" width="11.75390625" style="4" customWidth="1"/>
    <col min="16" max="16" width="9.75390625" style="4" customWidth="1"/>
    <col min="17" max="17" width="9.00390625" style="4" customWidth="1"/>
    <col min="18" max="18" width="10.375" style="4" customWidth="1"/>
    <col min="19" max="19" width="10.875" style="1" customWidth="1"/>
    <col min="20" max="20" width="10.625" style="1" customWidth="1"/>
    <col min="21" max="21" width="11.125" style="1" customWidth="1"/>
    <col min="22" max="22" width="11.25390625" style="1" customWidth="1"/>
    <col min="23" max="23" width="11.625" style="1" customWidth="1"/>
    <col min="24" max="24" width="10.875" style="1" customWidth="1"/>
    <col min="25" max="16384" width="9.125" style="1" customWidth="1"/>
  </cols>
  <sheetData>
    <row r="1" spans="1:15" s="2" customFormat="1" ht="24" customHeight="1" thickBot="1">
      <c r="A1" s="95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s="18" customFormat="1" ht="46.5" customHeight="1">
      <c r="A2" s="15" t="s">
        <v>0</v>
      </c>
      <c r="B2" s="16" t="s">
        <v>9</v>
      </c>
      <c r="C2" s="16" t="s">
        <v>10</v>
      </c>
      <c r="D2" s="12" t="s">
        <v>11</v>
      </c>
      <c r="E2" s="16" t="s">
        <v>1</v>
      </c>
      <c r="F2" s="16" t="s">
        <v>7</v>
      </c>
      <c r="G2" s="16" t="s">
        <v>47</v>
      </c>
      <c r="H2" s="16" t="s">
        <v>45</v>
      </c>
      <c r="I2" s="16" t="s">
        <v>2</v>
      </c>
      <c r="J2" s="16" t="s">
        <v>53</v>
      </c>
      <c r="K2" s="16" t="s">
        <v>44</v>
      </c>
      <c r="L2" s="16" t="s">
        <v>46</v>
      </c>
      <c r="M2" s="16" t="s">
        <v>3</v>
      </c>
      <c r="N2" s="16" t="s">
        <v>4</v>
      </c>
      <c r="O2" s="17" t="s">
        <v>5</v>
      </c>
    </row>
    <row r="3" spans="1:15" s="22" customFormat="1" ht="13.5" customHeight="1">
      <c r="A3" s="19">
        <v>1</v>
      </c>
      <c r="B3" s="20">
        <v>2</v>
      </c>
      <c r="C3" s="20">
        <v>3</v>
      </c>
      <c r="D3" s="13">
        <v>4</v>
      </c>
      <c r="E3" s="20">
        <v>5</v>
      </c>
      <c r="F3" s="20">
        <v>6</v>
      </c>
      <c r="G3" s="20" t="s">
        <v>48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1">
        <v>14</v>
      </c>
    </row>
    <row r="4" spans="1:15" s="26" customFormat="1" ht="15" customHeight="1" thickBot="1">
      <c r="A4" s="23" t="s">
        <v>6</v>
      </c>
      <c r="B4" s="24" t="s">
        <v>6</v>
      </c>
      <c r="C4" s="24" t="s">
        <v>6</v>
      </c>
      <c r="D4" s="36">
        <v>4</v>
      </c>
      <c r="E4" s="24" t="s">
        <v>6</v>
      </c>
      <c r="F4" s="24" t="s">
        <v>6</v>
      </c>
      <c r="G4" s="24" t="s">
        <v>6</v>
      </c>
      <c r="H4" s="24" t="s">
        <v>6</v>
      </c>
      <c r="I4" s="24" t="s">
        <v>6</v>
      </c>
      <c r="J4" s="24" t="s">
        <v>12</v>
      </c>
      <c r="K4" s="24" t="s">
        <v>13</v>
      </c>
      <c r="L4" s="24" t="s">
        <v>6</v>
      </c>
      <c r="M4" s="24" t="s">
        <v>50</v>
      </c>
      <c r="N4" s="24" t="s">
        <v>51</v>
      </c>
      <c r="O4" s="25" t="s">
        <v>52</v>
      </c>
    </row>
    <row r="5" spans="1:15" s="26" customFormat="1" ht="15" customHeight="1" thickBot="1">
      <c r="A5" s="98" t="s">
        <v>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5" s="2" customFormat="1" ht="18.75" customHeight="1" thickBot="1">
      <c r="A6" s="84" t="s">
        <v>15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</row>
    <row r="7" spans="1:15" s="2" customFormat="1" ht="24.75" customHeight="1">
      <c r="A7" s="5">
        <v>1</v>
      </c>
      <c r="B7" s="27" t="s">
        <v>16</v>
      </c>
      <c r="C7" s="37" t="s">
        <v>18</v>
      </c>
      <c r="D7" s="11" t="s">
        <v>20</v>
      </c>
      <c r="E7" s="9" t="s">
        <v>8</v>
      </c>
      <c r="F7" s="9">
        <v>1</v>
      </c>
      <c r="G7" s="9">
        <v>1</v>
      </c>
      <c r="H7" s="51"/>
      <c r="I7" s="52"/>
      <c r="J7" s="51"/>
      <c r="K7" s="51"/>
      <c r="L7" s="9">
        <v>0.5</v>
      </c>
      <c r="M7" s="53"/>
      <c r="N7" s="54"/>
      <c r="O7" s="55"/>
    </row>
    <row r="8" spans="1:15" s="2" customFormat="1" ht="24.75" customHeight="1" thickBot="1">
      <c r="A8" s="56">
        <v>2</v>
      </c>
      <c r="B8" s="35" t="s">
        <v>17</v>
      </c>
      <c r="C8" s="42" t="s">
        <v>19</v>
      </c>
      <c r="D8" s="57" t="s">
        <v>21</v>
      </c>
      <c r="E8" s="58" t="s">
        <v>8</v>
      </c>
      <c r="F8" s="58">
        <v>1</v>
      </c>
      <c r="G8" s="58">
        <v>2</v>
      </c>
      <c r="H8" s="59"/>
      <c r="I8" s="60"/>
      <c r="J8" s="59"/>
      <c r="K8" s="59"/>
      <c r="L8" s="58">
        <v>4</v>
      </c>
      <c r="M8" s="61"/>
      <c r="N8" s="62"/>
      <c r="O8" s="63"/>
    </row>
    <row r="9" spans="1:15" s="28" customFormat="1" ht="19.5" customHeight="1" thickBot="1">
      <c r="A9" s="87" t="s">
        <v>22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  <c r="M9" s="50"/>
      <c r="N9" s="50"/>
      <c r="O9" s="50"/>
    </row>
    <row r="10" spans="1:15" s="2" customFormat="1" ht="18.75" customHeight="1" thickBot="1">
      <c r="A10" s="90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s="2" customFormat="1" ht="23.25" customHeight="1" thickBot="1">
      <c r="A11" s="41">
        <v>1</v>
      </c>
      <c r="B11" s="65" t="s">
        <v>24</v>
      </c>
      <c r="C11" s="66" t="s">
        <v>25</v>
      </c>
      <c r="D11" s="67" t="s">
        <v>26</v>
      </c>
      <c r="E11" s="43" t="s">
        <v>8</v>
      </c>
      <c r="F11" s="43">
        <v>1</v>
      </c>
      <c r="G11" s="43">
        <v>3</v>
      </c>
      <c r="H11" s="68"/>
      <c r="I11" s="69"/>
      <c r="J11" s="68"/>
      <c r="K11" s="68"/>
      <c r="L11" s="43"/>
      <c r="M11" s="29"/>
      <c r="N11" s="29"/>
      <c r="O11" s="30"/>
    </row>
    <row r="12" spans="1:15" s="2" customFormat="1" ht="13.5" thickBot="1">
      <c r="A12" s="3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9"/>
      <c r="N12" s="39"/>
      <c r="O12" s="40"/>
    </row>
    <row r="13" spans="1:15" ht="13.5" thickBot="1">
      <c r="A13" s="90" t="s">
        <v>27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</row>
    <row r="14" spans="1:15" ht="26.25" customHeight="1" thickBot="1">
      <c r="A14" s="41">
        <v>1</v>
      </c>
      <c r="B14" s="35" t="s">
        <v>28</v>
      </c>
      <c r="C14" s="42" t="s">
        <v>29</v>
      </c>
      <c r="D14" s="42" t="s">
        <v>30</v>
      </c>
      <c r="E14" s="43" t="s">
        <v>8</v>
      </c>
      <c r="F14" s="43">
        <v>1</v>
      </c>
      <c r="G14" s="43">
        <v>1</v>
      </c>
      <c r="H14" s="44"/>
      <c r="I14" s="45"/>
      <c r="J14" s="44"/>
      <c r="K14" s="44"/>
      <c r="L14" s="83">
        <v>2.5</v>
      </c>
      <c r="M14" s="29"/>
      <c r="N14" s="29"/>
      <c r="O14" s="30"/>
    </row>
    <row r="15" spans="1:15" s="26" customFormat="1" ht="15" customHeight="1" thickBot="1">
      <c r="A15" s="98" t="s">
        <v>43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s="2" customFormat="1" ht="18.75" customHeight="1" thickBot="1">
      <c r="A16" s="84" t="s">
        <v>31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</row>
    <row r="17" spans="1:15" s="2" customFormat="1" ht="24.75" customHeight="1">
      <c r="A17" s="5">
        <v>1</v>
      </c>
      <c r="B17" s="27" t="s">
        <v>33</v>
      </c>
      <c r="C17" s="37" t="s">
        <v>35</v>
      </c>
      <c r="D17" s="11" t="s">
        <v>37</v>
      </c>
      <c r="E17" s="9" t="s">
        <v>8</v>
      </c>
      <c r="F17" s="9">
        <v>15</v>
      </c>
      <c r="G17" s="9">
        <v>1</v>
      </c>
      <c r="H17" s="51"/>
      <c r="I17" s="52"/>
      <c r="J17" s="51"/>
      <c r="K17" s="51"/>
      <c r="L17" s="9">
        <v>2</v>
      </c>
      <c r="M17" s="53"/>
      <c r="N17" s="71"/>
      <c r="O17" s="72"/>
    </row>
    <row r="18" spans="1:15" s="2" customFormat="1" ht="24.75" customHeight="1" thickBot="1">
      <c r="A18" s="56">
        <v>2</v>
      </c>
      <c r="B18" s="35" t="s">
        <v>34</v>
      </c>
      <c r="C18" s="42" t="s">
        <v>36</v>
      </c>
      <c r="D18" s="57" t="s">
        <v>37</v>
      </c>
      <c r="E18" s="58" t="s">
        <v>8</v>
      </c>
      <c r="F18" s="58">
        <v>50</v>
      </c>
      <c r="G18" s="58">
        <v>1</v>
      </c>
      <c r="H18" s="59"/>
      <c r="I18" s="60"/>
      <c r="J18" s="59"/>
      <c r="K18" s="59"/>
      <c r="L18" s="58">
        <v>2</v>
      </c>
      <c r="M18" s="61"/>
      <c r="N18" s="62"/>
      <c r="O18" s="63"/>
    </row>
    <row r="19" spans="1:15" s="28" customFormat="1" ht="19.5" customHeight="1" thickBot="1">
      <c r="A19" s="87" t="s">
        <v>22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9"/>
      <c r="M19" s="70"/>
      <c r="N19" s="70"/>
      <c r="O19" s="50"/>
    </row>
    <row r="20" spans="1:15" s="2" customFormat="1" ht="18.75" customHeight="1" thickBot="1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s="2" customFormat="1" ht="22.5" customHeight="1">
      <c r="A21" s="73">
        <v>1</v>
      </c>
      <c r="B21" s="74" t="str">
        <f>"Dermatom Acculan3 Ti"</f>
        <v>Dermatom Acculan3 Ti</v>
      </c>
      <c r="C21" s="37" t="s">
        <v>38</v>
      </c>
      <c r="D21" s="11" t="s">
        <v>37</v>
      </c>
      <c r="E21" s="9" t="s">
        <v>8</v>
      </c>
      <c r="F21" s="9">
        <v>6</v>
      </c>
      <c r="G21" s="9">
        <v>1</v>
      </c>
      <c r="H21" s="31"/>
      <c r="I21" s="32"/>
      <c r="J21" s="31"/>
      <c r="K21" s="31"/>
      <c r="L21" s="9">
        <v>2</v>
      </c>
      <c r="M21" s="75"/>
      <c r="N21" s="75"/>
      <c r="O21" s="76"/>
    </row>
    <row r="22" spans="1:15" s="2" customFormat="1" ht="23.25" customHeight="1">
      <c r="A22" s="48">
        <v>2</v>
      </c>
      <c r="B22" s="47" t="str">
        <f>"Piła oscylacyjna Resternotom Acculan 3 Ti"</f>
        <v>Piła oscylacyjna Resternotom Acculan 3 Ti</v>
      </c>
      <c r="C22" s="7" t="s">
        <v>39</v>
      </c>
      <c r="D22" s="6" t="s">
        <v>37</v>
      </c>
      <c r="E22" s="10" t="s">
        <v>8</v>
      </c>
      <c r="F22" s="10">
        <v>1</v>
      </c>
      <c r="G22" s="10">
        <v>1</v>
      </c>
      <c r="H22" s="33"/>
      <c r="I22" s="34"/>
      <c r="J22" s="33"/>
      <c r="K22" s="33"/>
      <c r="L22" s="10">
        <v>2</v>
      </c>
      <c r="M22" s="46"/>
      <c r="N22" s="46"/>
      <c r="O22" s="49"/>
    </row>
    <row r="23" spans="1:15" s="2" customFormat="1" ht="23.25" customHeight="1">
      <c r="A23" s="48">
        <v>3</v>
      </c>
      <c r="B23" s="47" t="str">
        <f>"Piła posuwisto -zwrotna Sternotom Acculan 3 Ti"</f>
        <v>Piła posuwisto -zwrotna Sternotom Acculan 3 Ti</v>
      </c>
      <c r="C23" s="7" t="s">
        <v>40</v>
      </c>
      <c r="D23" s="6" t="s">
        <v>37</v>
      </c>
      <c r="E23" s="10" t="s">
        <v>8</v>
      </c>
      <c r="F23" s="10">
        <v>1</v>
      </c>
      <c r="G23" s="10">
        <v>1</v>
      </c>
      <c r="H23" s="33"/>
      <c r="I23" s="34"/>
      <c r="J23" s="33"/>
      <c r="K23" s="33"/>
      <c r="L23" s="10">
        <v>2</v>
      </c>
      <c r="M23" s="46"/>
      <c r="N23" s="46"/>
      <c r="O23" s="49"/>
    </row>
    <row r="24" spans="1:15" s="2" customFormat="1" ht="23.25" customHeight="1">
      <c r="A24" s="48">
        <v>4</v>
      </c>
      <c r="B24" s="47" t="str">
        <f>"Wiertarka - duża ortopedia Acculan3 Ti"</f>
        <v>Wiertarka - duża ortopedia Acculan3 Ti</v>
      </c>
      <c r="C24" s="7" t="s">
        <v>41</v>
      </c>
      <c r="D24" s="6" t="s">
        <v>37</v>
      </c>
      <c r="E24" s="10" t="s">
        <v>8</v>
      </c>
      <c r="F24" s="10">
        <v>8</v>
      </c>
      <c r="G24" s="10">
        <v>1</v>
      </c>
      <c r="H24" s="33"/>
      <c r="I24" s="34"/>
      <c r="J24" s="33"/>
      <c r="K24" s="33"/>
      <c r="L24" s="10">
        <v>2</v>
      </c>
      <c r="M24" s="46"/>
      <c r="N24" s="46"/>
      <c r="O24" s="49"/>
    </row>
    <row r="25" spans="1:15" s="2" customFormat="1" ht="23.25" customHeight="1">
      <c r="A25" s="48">
        <v>5</v>
      </c>
      <c r="B25" s="47" t="str">
        <f>"Wiertarka akumulatorowa Acculan 3 Ti"</f>
        <v>Wiertarka akumulatorowa Acculan 3 Ti</v>
      </c>
      <c r="C25" s="7" t="s">
        <v>42</v>
      </c>
      <c r="D25" s="6" t="s">
        <v>37</v>
      </c>
      <c r="E25" s="10" t="s">
        <v>8</v>
      </c>
      <c r="F25" s="10">
        <v>3</v>
      </c>
      <c r="G25" s="10">
        <v>1</v>
      </c>
      <c r="H25" s="33"/>
      <c r="I25" s="34"/>
      <c r="J25" s="33"/>
      <c r="K25" s="33"/>
      <c r="L25" s="10">
        <v>2</v>
      </c>
      <c r="M25" s="46"/>
      <c r="N25" s="46"/>
      <c r="O25" s="49"/>
    </row>
    <row r="26" spans="1:15" s="2" customFormat="1" ht="23.25" customHeight="1">
      <c r="A26" s="48">
        <v>6</v>
      </c>
      <c r="B26" s="47" t="str">
        <f>"Wiertarka chirurg. plastyczna Acculan3 Ti"</f>
        <v>Wiertarka chirurg. plastyczna Acculan3 Ti</v>
      </c>
      <c r="C26" s="7" t="s">
        <v>42</v>
      </c>
      <c r="D26" s="6" t="s">
        <v>37</v>
      </c>
      <c r="E26" s="10" t="s">
        <v>8</v>
      </c>
      <c r="F26" s="10">
        <v>1</v>
      </c>
      <c r="G26" s="10">
        <v>1</v>
      </c>
      <c r="H26" s="33"/>
      <c r="I26" s="34"/>
      <c r="J26" s="33"/>
      <c r="K26" s="33"/>
      <c r="L26" s="10">
        <v>2</v>
      </c>
      <c r="M26" s="46"/>
      <c r="N26" s="46"/>
      <c r="O26" s="49"/>
    </row>
    <row r="27" spans="1:15" s="2" customFormat="1" ht="23.25" customHeight="1" thickBot="1">
      <c r="A27" s="77">
        <v>7</v>
      </c>
      <c r="B27" s="78" t="str">
        <f>"Wiertarka -mała ortopedia Acculac3 Ti"</f>
        <v>Wiertarka -mała ortopedia Acculac3 Ti</v>
      </c>
      <c r="C27" s="42" t="s">
        <v>42</v>
      </c>
      <c r="D27" s="57" t="s">
        <v>37</v>
      </c>
      <c r="E27" s="58" t="s">
        <v>8</v>
      </c>
      <c r="F27" s="58">
        <v>1</v>
      </c>
      <c r="G27" s="58">
        <v>1</v>
      </c>
      <c r="H27" s="79"/>
      <c r="I27" s="80"/>
      <c r="J27" s="79"/>
      <c r="K27" s="79"/>
      <c r="L27" s="58">
        <v>2</v>
      </c>
      <c r="M27" s="81"/>
      <c r="N27" s="81"/>
      <c r="O27" s="82"/>
    </row>
    <row r="28" spans="1:15" s="28" customFormat="1" ht="19.5" customHeight="1" thickBot="1">
      <c r="A28" s="87" t="s">
        <v>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70"/>
      <c r="N28" s="70"/>
      <c r="O28" s="50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</sheetData>
  <sheetProtection/>
  <mergeCells count="11">
    <mergeCell ref="A15:O15"/>
    <mergeCell ref="A16:O16"/>
    <mergeCell ref="A19:L19"/>
    <mergeCell ref="A20:O20"/>
    <mergeCell ref="A28:L28"/>
    <mergeCell ref="A13:O13"/>
    <mergeCell ref="A1:O1"/>
    <mergeCell ref="A6:O6"/>
    <mergeCell ref="A9:L9"/>
    <mergeCell ref="A10:O10"/>
    <mergeCell ref="A5:O5"/>
  </mergeCells>
  <printOptions horizontalCentered="1"/>
  <pageMargins left="0.15748031496062992" right="0.15748031496062992" top="0.5511811023622047" bottom="0.3937007874015748" header="0.1968503937007874" footer="0.1968503937007874"/>
  <pageSetup fitToHeight="3" horizontalDpi="600" verticalDpi="600" orientation="portrait" paperSize="9" scale="69" r:id="rId1"/>
  <headerFooter alignWithMargins="0">
    <oddHeader>&amp;R&amp;9Załącznik Nr 2 do SWZ&amp;10
EZ/244/EM/22</oddHeader>
    <oddFooter>&amp;LUWAGA! Wszystkie ceny należy podawać z dokładnością do dwóch miejsc po przecinku i powinny być liczbą dodatnią, tj. liczbą większą od zera.&amp;R&amp;P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Wikarska</dc:creator>
  <cp:keywords/>
  <dc:description/>
  <cp:lastModifiedBy>Zofia Dombrowska</cp:lastModifiedBy>
  <cp:lastPrinted>2022-05-20T11:41:33Z</cp:lastPrinted>
  <dcterms:created xsi:type="dcterms:W3CDTF">2004-05-17T07:22:51Z</dcterms:created>
  <dcterms:modified xsi:type="dcterms:W3CDTF">2022-05-20T11:41:38Z</dcterms:modified>
  <cp:category/>
  <cp:version/>
  <cp:contentType/>
  <cp:contentStatus/>
</cp:coreProperties>
</file>