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Z:\dzp\POSTĘPOWANIA PZP\2024\10_ZP_2024 Środki ochrony roślin\5. Pytania, odpowiedzi\"/>
    </mc:Choice>
  </mc:AlternateContent>
  <xr:revisionPtr revIDLastSave="0" documentId="13_ncr:1_{110337C4-4F02-405E-81FB-2582C18481D3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5" i="1" l="1"/>
  <c r="K144" i="1"/>
  <c r="J143" i="1"/>
  <c r="H143" i="1"/>
  <c r="H142" i="1" l="1"/>
  <c r="J142" i="1" s="1"/>
  <c r="K142" i="1" s="1"/>
  <c r="H148" i="1" l="1"/>
  <c r="J148" i="1" s="1"/>
  <c r="K147" i="1" s="1"/>
  <c r="H149" i="1"/>
  <c r="J149" i="1" s="1"/>
  <c r="K148" i="1" s="1"/>
  <c r="H150" i="1"/>
  <c r="J150" i="1" s="1"/>
  <c r="K149" i="1" s="1"/>
  <c r="H151" i="1"/>
  <c r="J151" i="1" s="1"/>
  <c r="K150" i="1" s="1"/>
  <c r="H152" i="1"/>
  <c r="J152" i="1" s="1"/>
  <c r="K151" i="1" s="1"/>
  <c r="H153" i="1"/>
  <c r="J153" i="1" s="1"/>
  <c r="K152" i="1" s="1"/>
  <c r="H154" i="1"/>
  <c r="J154" i="1" s="1"/>
  <c r="K153" i="1" s="1"/>
  <c r="H155" i="1"/>
  <c r="J155" i="1" s="1"/>
  <c r="K154" i="1" s="1"/>
  <c r="H156" i="1"/>
  <c r="J156" i="1" s="1"/>
  <c r="K155" i="1" s="1"/>
  <c r="H157" i="1"/>
  <c r="J157" i="1" s="1"/>
  <c r="K156" i="1" s="1"/>
  <c r="H158" i="1"/>
  <c r="J158" i="1" s="1"/>
  <c r="K157" i="1" s="1"/>
  <c r="H159" i="1"/>
  <c r="J159" i="1" s="1"/>
  <c r="K158" i="1" s="1"/>
  <c r="H160" i="1"/>
  <c r="J160" i="1" s="1"/>
  <c r="K159" i="1" s="1"/>
  <c r="H161" i="1"/>
  <c r="J161" i="1" s="1"/>
  <c r="K160" i="1" s="1"/>
  <c r="H162" i="1"/>
  <c r="J162" i="1" s="1"/>
  <c r="K161" i="1" s="1"/>
  <c r="H163" i="1"/>
  <c r="J163" i="1" s="1"/>
  <c r="K162" i="1" s="1"/>
  <c r="H164" i="1"/>
  <c r="J164" i="1" s="1"/>
  <c r="K163" i="1" s="1"/>
  <c r="H66" i="1"/>
  <c r="J66" i="1" s="1"/>
  <c r="K66" i="1" s="1"/>
  <c r="H67" i="1"/>
  <c r="J67" i="1" s="1"/>
  <c r="K67" i="1" s="1"/>
  <c r="H68" i="1"/>
  <c r="J68" i="1" s="1"/>
  <c r="K68" i="1" s="1"/>
  <c r="H69" i="1"/>
  <c r="J69" i="1" s="1"/>
  <c r="K69" i="1" s="1"/>
  <c r="H70" i="1"/>
  <c r="J70" i="1" s="1"/>
  <c r="K70" i="1" s="1"/>
  <c r="H71" i="1"/>
  <c r="J71" i="1" s="1"/>
  <c r="K71" i="1" s="1"/>
  <c r="H72" i="1"/>
  <c r="J72" i="1" s="1"/>
  <c r="K72" i="1" s="1"/>
  <c r="H73" i="1"/>
  <c r="J73" i="1" s="1"/>
  <c r="K73" i="1" s="1"/>
  <c r="H74" i="1"/>
  <c r="J74" i="1" s="1"/>
  <c r="K74" i="1" s="1"/>
  <c r="H75" i="1"/>
  <c r="J75" i="1" s="1"/>
  <c r="K75" i="1" s="1"/>
  <c r="H76" i="1"/>
  <c r="J76" i="1" s="1"/>
  <c r="K76" i="1" s="1"/>
  <c r="H77" i="1"/>
  <c r="J77" i="1" s="1"/>
  <c r="K77" i="1" s="1"/>
  <c r="H78" i="1"/>
  <c r="J78" i="1" s="1"/>
  <c r="K78" i="1" s="1"/>
  <c r="H79" i="1"/>
  <c r="J79" i="1" s="1"/>
  <c r="K79" i="1" s="1"/>
  <c r="H80" i="1"/>
  <c r="J80" i="1" s="1"/>
  <c r="K80" i="1" s="1"/>
  <c r="H81" i="1"/>
  <c r="J81" i="1" s="1"/>
  <c r="K81" i="1" s="1"/>
  <c r="H82" i="1"/>
  <c r="J82" i="1" s="1"/>
  <c r="K82" i="1" s="1"/>
  <c r="H83" i="1"/>
  <c r="J83" i="1" s="1"/>
  <c r="K83" i="1" s="1"/>
  <c r="H84" i="1"/>
  <c r="J84" i="1" s="1"/>
  <c r="K84" i="1" s="1"/>
  <c r="H85" i="1"/>
  <c r="J85" i="1" s="1"/>
  <c r="K85" i="1" s="1"/>
  <c r="H86" i="1"/>
  <c r="J86" i="1" s="1"/>
  <c r="K86" i="1" s="1"/>
  <c r="H87" i="1"/>
  <c r="J87" i="1" s="1"/>
  <c r="K87" i="1" s="1"/>
  <c r="H88" i="1"/>
  <c r="J88" i="1" s="1"/>
  <c r="K88" i="1" s="1"/>
  <c r="H89" i="1"/>
  <c r="J89" i="1" s="1"/>
  <c r="K89" i="1" s="1"/>
  <c r="H90" i="1"/>
  <c r="J90" i="1" s="1"/>
  <c r="K90" i="1" s="1"/>
  <c r="H91" i="1"/>
  <c r="J91" i="1" s="1"/>
  <c r="K91" i="1" s="1"/>
  <c r="H92" i="1"/>
  <c r="J92" i="1" s="1"/>
  <c r="K92" i="1" s="1"/>
  <c r="H93" i="1"/>
  <c r="J93" i="1" s="1"/>
  <c r="K93" i="1" s="1"/>
  <c r="H94" i="1"/>
  <c r="J94" i="1" s="1"/>
  <c r="K94" i="1" s="1"/>
  <c r="H95" i="1"/>
  <c r="J95" i="1" s="1"/>
  <c r="K95" i="1" s="1"/>
  <c r="H96" i="1"/>
  <c r="J96" i="1" s="1"/>
  <c r="K96" i="1" s="1"/>
  <c r="H97" i="1"/>
  <c r="J97" i="1" s="1"/>
  <c r="K97" i="1" s="1"/>
  <c r="H98" i="1"/>
  <c r="J98" i="1" s="1"/>
  <c r="K98" i="1" s="1"/>
  <c r="H99" i="1"/>
  <c r="J99" i="1" s="1"/>
  <c r="K99" i="1" s="1"/>
  <c r="H100" i="1"/>
  <c r="J100" i="1" s="1"/>
  <c r="K100" i="1" s="1"/>
  <c r="H101" i="1"/>
  <c r="J101" i="1" s="1"/>
  <c r="K101" i="1" s="1"/>
  <c r="H102" i="1"/>
  <c r="J102" i="1" s="1"/>
  <c r="K102" i="1" s="1"/>
  <c r="H103" i="1"/>
  <c r="J103" i="1" s="1"/>
  <c r="K103" i="1" s="1"/>
  <c r="H104" i="1"/>
  <c r="J104" i="1" s="1"/>
  <c r="K104" i="1" s="1"/>
  <c r="H105" i="1"/>
  <c r="J105" i="1" s="1"/>
  <c r="K105" i="1" s="1"/>
  <c r="H106" i="1"/>
  <c r="J106" i="1" s="1"/>
  <c r="K106" i="1" s="1"/>
  <c r="H107" i="1"/>
  <c r="J107" i="1" s="1"/>
  <c r="K107" i="1" s="1"/>
  <c r="H108" i="1"/>
  <c r="J108" i="1" s="1"/>
  <c r="K108" i="1" s="1"/>
  <c r="H109" i="1"/>
  <c r="J109" i="1" s="1"/>
  <c r="K109" i="1" s="1"/>
  <c r="H110" i="1"/>
  <c r="J110" i="1" s="1"/>
  <c r="K110" i="1" s="1"/>
  <c r="H111" i="1"/>
  <c r="J111" i="1" s="1"/>
  <c r="K111" i="1" s="1"/>
  <c r="H112" i="1"/>
  <c r="J112" i="1" s="1"/>
  <c r="K112" i="1" s="1"/>
  <c r="H113" i="1"/>
  <c r="J113" i="1" s="1"/>
  <c r="K113" i="1" s="1"/>
  <c r="H114" i="1"/>
  <c r="J114" i="1" s="1"/>
  <c r="K114" i="1" s="1"/>
  <c r="H115" i="1"/>
  <c r="J115" i="1" s="1"/>
  <c r="K115" i="1" s="1"/>
  <c r="H116" i="1"/>
  <c r="J116" i="1" s="1"/>
  <c r="K116" i="1" s="1"/>
  <c r="H117" i="1"/>
  <c r="J117" i="1" s="1"/>
  <c r="K117" i="1" s="1"/>
  <c r="H118" i="1"/>
  <c r="J118" i="1" s="1"/>
  <c r="K118" i="1" s="1"/>
  <c r="H119" i="1"/>
  <c r="J119" i="1" s="1"/>
  <c r="K119" i="1" s="1"/>
  <c r="H120" i="1"/>
  <c r="J120" i="1" s="1"/>
  <c r="K120" i="1" s="1"/>
  <c r="H121" i="1"/>
  <c r="J121" i="1" s="1"/>
  <c r="K121" i="1" s="1"/>
  <c r="H122" i="1"/>
  <c r="J122" i="1" s="1"/>
  <c r="K122" i="1" s="1"/>
  <c r="H123" i="1"/>
  <c r="J123" i="1" s="1"/>
  <c r="K123" i="1" s="1"/>
  <c r="H124" i="1"/>
  <c r="J124" i="1" s="1"/>
  <c r="K124" i="1" s="1"/>
  <c r="H125" i="1"/>
  <c r="J125" i="1" s="1"/>
  <c r="K125" i="1" s="1"/>
  <c r="H126" i="1"/>
  <c r="J126" i="1" s="1"/>
  <c r="K126" i="1" s="1"/>
  <c r="H127" i="1"/>
  <c r="J127" i="1" s="1"/>
  <c r="K127" i="1" s="1"/>
  <c r="H128" i="1"/>
  <c r="J128" i="1" s="1"/>
  <c r="K128" i="1" s="1"/>
  <c r="H129" i="1"/>
  <c r="J129" i="1" s="1"/>
  <c r="K129" i="1" s="1"/>
  <c r="H130" i="1"/>
  <c r="J130" i="1" s="1"/>
  <c r="K130" i="1" s="1"/>
  <c r="H131" i="1"/>
  <c r="J131" i="1" s="1"/>
  <c r="K131" i="1" s="1"/>
  <c r="H132" i="1"/>
  <c r="J132" i="1" s="1"/>
  <c r="K132" i="1" s="1"/>
  <c r="H133" i="1"/>
  <c r="J133" i="1" s="1"/>
  <c r="K133" i="1" s="1"/>
  <c r="H134" i="1"/>
  <c r="J134" i="1" s="1"/>
  <c r="K134" i="1" s="1"/>
  <c r="H135" i="1"/>
  <c r="J135" i="1" s="1"/>
  <c r="K135" i="1" s="1"/>
  <c r="H136" i="1"/>
  <c r="J136" i="1" s="1"/>
  <c r="K136" i="1" s="1"/>
  <c r="H137" i="1"/>
  <c r="J137" i="1" s="1"/>
  <c r="K137" i="1" s="1"/>
  <c r="H138" i="1"/>
  <c r="J138" i="1" s="1"/>
  <c r="K138" i="1" s="1"/>
  <c r="H139" i="1"/>
  <c r="J139" i="1" s="1"/>
  <c r="K139" i="1" s="1"/>
  <c r="H140" i="1"/>
  <c r="J140" i="1" s="1"/>
  <c r="K140" i="1" s="1"/>
  <c r="H141" i="1"/>
  <c r="J141" i="1" s="1"/>
  <c r="K141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165" i="1"/>
  <c r="H58" i="1"/>
  <c r="H59" i="1"/>
  <c r="H60" i="1"/>
  <c r="H61" i="1"/>
  <c r="H147" i="1" l="1"/>
  <c r="H166" i="1" s="1"/>
  <c r="H8" i="1"/>
  <c r="H62" i="1" s="1"/>
  <c r="J147" i="1" l="1"/>
  <c r="H65" i="1"/>
  <c r="H144" i="1" s="1"/>
  <c r="J60" i="1"/>
  <c r="K60" i="1" s="1"/>
  <c r="J58" i="1"/>
  <c r="K58" i="1" s="1"/>
  <c r="J165" i="1"/>
  <c r="K164" i="1" s="1"/>
  <c r="J57" i="1"/>
  <c r="K57" i="1" s="1"/>
  <c r="J55" i="1"/>
  <c r="K55" i="1" s="1"/>
  <c r="J54" i="1"/>
  <c r="K54" i="1" s="1"/>
  <c r="J51" i="1"/>
  <c r="K51" i="1" s="1"/>
  <c r="J47" i="1"/>
  <c r="K47" i="1" s="1"/>
  <c r="J43" i="1"/>
  <c r="K43" i="1" s="1"/>
  <c r="J42" i="1"/>
  <c r="K42" i="1" s="1"/>
  <c r="J41" i="1"/>
  <c r="K41" i="1" s="1"/>
  <c r="J39" i="1"/>
  <c r="K39" i="1" s="1"/>
  <c r="J35" i="1"/>
  <c r="K35" i="1" s="1"/>
  <c r="J34" i="1"/>
  <c r="K34" i="1" s="1"/>
  <c r="J31" i="1"/>
  <c r="K31" i="1" s="1"/>
  <c r="J30" i="1"/>
  <c r="K30" i="1" s="1"/>
  <c r="J29" i="1"/>
  <c r="K29" i="1" s="1"/>
  <c r="J27" i="1"/>
  <c r="K27" i="1" s="1"/>
  <c r="J23" i="1"/>
  <c r="K23" i="1" s="1"/>
  <c r="J22" i="1"/>
  <c r="K22" i="1" s="1"/>
  <c r="J20" i="1"/>
  <c r="K20" i="1" s="1"/>
  <c r="J18" i="1"/>
  <c r="K18" i="1" s="1"/>
  <c r="J16" i="1"/>
  <c r="K16" i="1" s="1"/>
  <c r="J14" i="1"/>
  <c r="K14" i="1" s="1"/>
  <c r="J12" i="1"/>
  <c r="K12" i="1" s="1"/>
  <c r="J11" i="1"/>
  <c r="K11" i="1" s="1"/>
  <c r="J166" i="1" l="1"/>
  <c r="J65" i="1"/>
  <c r="J144" i="1" s="1"/>
  <c r="J8" i="1"/>
  <c r="J10" i="1"/>
  <c r="K10" i="1" s="1"/>
  <c r="J50" i="1"/>
  <c r="K50" i="1" s="1"/>
  <c r="J37" i="1"/>
  <c r="K37" i="1" s="1"/>
  <c r="J38" i="1"/>
  <c r="K38" i="1" s="1"/>
  <c r="J19" i="1"/>
  <c r="K19" i="1" s="1"/>
  <c r="J25" i="1"/>
  <c r="K25" i="1" s="1"/>
  <c r="J46" i="1"/>
  <c r="K46" i="1" s="1"/>
  <c r="J53" i="1"/>
  <c r="K53" i="1" s="1"/>
  <c r="J45" i="1"/>
  <c r="K45" i="1" s="1"/>
  <c r="J26" i="1"/>
  <c r="K26" i="1" s="1"/>
  <c r="J33" i="1"/>
  <c r="K33" i="1" s="1"/>
  <c r="J15" i="1"/>
  <c r="K15" i="1" s="1"/>
  <c r="J61" i="1"/>
  <c r="K61" i="1" s="1"/>
  <c r="J49" i="1"/>
  <c r="K49" i="1" s="1"/>
  <c r="J9" i="1"/>
  <c r="K9" i="1" s="1"/>
  <c r="J13" i="1"/>
  <c r="K13" i="1" s="1"/>
  <c r="J17" i="1"/>
  <c r="K17" i="1" s="1"/>
  <c r="J21" i="1"/>
  <c r="K21" i="1" s="1"/>
  <c r="J24" i="1"/>
  <c r="K24" i="1" s="1"/>
  <c r="J28" i="1"/>
  <c r="K28" i="1" s="1"/>
  <c r="J32" i="1"/>
  <c r="K32" i="1" s="1"/>
  <c r="J36" i="1"/>
  <c r="K36" i="1" s="1"/>
  <c r="J40" i="1"/>
  <c r="K40" i="1" s="1"/>
  <c r="J44" i="1"/>
  <c r="K44" i="1" s="1"/>
  <c r="J48" i="1"/>
  <c r="K48" i="1" s="1"/>
  <c r="J52" i="1"/>
  <c r="K52" i="1" s="1"/>
  <c r="J56" i="1"/>
  <c r="K56" i="1" s="1"/>
  <c r="J59" i="1"/>
  <c r="K59" i="1" s="1"/>
  <c r="K8" i="1" l="1"/>
  <c r="K62" i="1" s="1"/>
  <c r="J62" i="1"/>
  <c r="K65" i="1"/>
  <c r="K143" i="1" s="1"/>
</calcChain>
</file>

<file path=xl/sharedStrings.xml><?xml version="1.0" encoding="utf-8"?>
<sst xmlns="http://schemas.openxmlformats.org/spreadsheetml/2006/main" count="481" uniqueCount="318">
  <si>
    <t>Lp.</t>
  </si>
  <si>
    <t xml:space="preserve">Pakiet nr 1 </t>
  </si>
  <si>
    <t xml:space="preserve">Pakiet nr 2 </t>
  </si>
  <si>
    <t>Planowana liczba opakowań</t>
  </si>
  <si>
    <t xml:space="preserve">Niniejszy plik należy opatrzyć kwalifikowanym podpisem elektronicznym lub podpisem zaufanym </t>
  </si>
  <si>
    <t>lub podpisem osobistym przez osobę uprawnioną do występowania w imieniu Wykonawcy</t>
  </si>
  <si>
    <t xml:space="preserve">Razem Pakiet nr 2 </t>
  </si>
  <si>
    <t>Cena jedn. netto/opak. [PLN]</t>
  </si>
  <si>
    <t>Wartość netto [PLN]</t>
  </si>
  <si>
    <t>Stawka VAT [%]</t>
  </si>
  <si>
    <t>Wartość  VAT [PLN]</t>
  </si>
  <si>
    <t xml:space="preserve">Watość brutto [PLN] </t>
  </si>
  <si>
    <t>Affirm 095 SG</t>
  </si>
  <si>
    <t>360g glifosatu w 1l</t>
  </si>
  <si>
    <t>Agrosar 360 SL</t>
  </si>
  <si>
    <t>Aliette 80 WG</t>
  </si>
  <si>
    <t>Amistar 250 SC</t>
  </si>
  <si>
    <t>300g MCPA w 1l</t>
  </si>
  <si>
    <t>Chwastox Extra 300 SL</t>
  </si>
  <si>
    <t>MCPA - 200 g/l Mekoprop-P - 150 g/l Dikamba - 40 g/l</t>
  </si>
  <si>
    <t>Chwastox Trio 390 SL</t>
  </si>
  <si>
    <t>Cyperkill Max 500 EC</t>
  </si>
  <si>
    <t>50g deltametryny w 1l</t>
  </si>
  <si>
    <t>Decis Mega 50 EW</t>
  </si>
  <si>
    <t>250g difenokonazolu w 1l</t>
  </si>
  <si>
    <t>Difo 250 EC</t>
  </si>
  <si>
    <t>Domark 100 EC</t>
  </si>
  <si>
    <t>Inazuma 130 WG</t>
  </si>
  <si>
    <t>50% kaptanu</t>
  </si>
  <si>
    <t>Kaptan Zawiesinowy 50 WP</t>
  </si>
  <si>
    <t>50g lambda-cyhalotryny w 1l</t>
  </si>
  <si>
    <t>Karate Zeon 050 CS</t>
  </si>
  <si>
    <t>Kerb 400 SC</t>
  </si>
  <si>
    <t>Koromite 10 EC</t>
  </si>
  <si>
    <t>Lentagran 45 WP</t>
  </si>
  <si>
    <t>Limocide</t>
  </si>
  <si>
    <t>200g fluopyramu + 200g tebukonazolu w 1l</t>
  </si>
  <si>
    <t>Luna Experience 400 SC</t>
  </si>
  <si>
    <t>250g fluopyramu + 250g trifloksystrobiny w 1 l</t>
  </si>
  <si>
    <t>Luna Sensation 500 SC</t>
  </si>
  <si>
    <t>Magus 200 SC</t>
  </si>
  <si>
    <t xml:space="preserve">Microthiol 80 WG </t>
  </si>
  <si>
    <t>Miedzian 50 WP</t>
  </si>
  <si>
    <t>Miedzian Extra 350 SC</t>
  </si>
  <si>
    <t>20% acetamiprydu</t>
  </si>
  <si>
    <t>Mospilan 20 SP</t>
  </si>
  <si>
    <t>250g bupirymatu w 1l</t>
  </si>
  <si>
    <t>Nimrod 250 EC</t>
  </si>
  <si>
    <t>Nissorun Strong 250 SC</t>
  </si>
  <si>
    <t>75% miedzi</t>
  </si>
  <si>
    <t>Nordox 75 WG</t>
  </si>
  <si>
    <t>5,02% fenpiroksymatu</t>
  </si>
  <si>
    <t>Ortus 05 SC</t>
  </si>
  <si>
    <t>50% pirymikarbu</t>
  </si>
  <si>
    <t>Pirimor 500 WG</t>
  </si>
  <si>
    <t>Previcur Energy 840 SL</t>
  </si>
  <si>
    <t>Roundup 360 Plus</t>
  </si>
  <si>
    <t>Roundup Flex 480</t>
  </si>
  <si>
    <t>Score 250 EC</t>
  </si>
  <si>
    <t>Select Super 120 EC</t>
  </si>
  <si>
    <t>Bacillus subtilis QST 713 13,96 g/l (1,34%)</t>
  </si>
  <si>
    <t>Serenade ASO</t>
  </si>
  <si>
    <t>Vertigo 018 EC</t>
  </si>
  <si>
    <t>Trichoderma asperellum szczep T34</t>
  </si>
  <si>
    <t>Xilon WP</t>
  </si>
  <si>
    <t xml:space="preserve"> Bisteran</t>
  </si>
  <si>
    <t>Armicarb SP</t>
  </si>
  <si>
    <t>Azatin EC</t>
  </si>
  <si>
    <t>Bactim Vigor</t>
  </si>
  <si>
    <t>Basamid 97 GR</t>
  </si>
  <si>
    <t>Beloukha 680 EC</t>
  </si>
  <si>
    <t>Bacillus thuringiensis var. Kurstaki szczep ABTS 351 - 54 %</t>
  </si>
  <si>
    <t>BioBit</t>
  </si>
  <si>
    <t>Calypso 480 SC</t>
  </si>
  <si>
    <t xml:space="preserve">Chorus 50 WG </t>
  </si>
  <si>
    <t xml:space="preserve">Command 480 EC </t>
  </si>
  <si>
    <t>125g ditianonu + 561g fosfonianu dipotasu w 1l</t>
  </si>
  <si>
    <t>Delan Pro</t>
  </si>
  <si>
    <t>450g napropamidu w 1l</t>
  </si>
  <si>
    <t>Devrinol 450 SC</t>
  </si>
  <si>
    <t>Difol 410 SC</t>
  </si>
  <si>
    <t>Dominator Clean 360 SL</t>
  </si>
  <si>
    <t>Fusilade Forte 150 EC</t>
  </si>
  <si>
    <t>Goltix-S 700 SC</t>
  </si>
  <si>
    <t>Saccharomyces cerevisiae szczep LAS02 - 961 g/kg (96,1%) - min. 1x1013 CFU/kg (jednostek tworzących kolonie/kg)</t>
  </si>
  <si>
    <t>Julietta</t>
  </si>
  <si>
    <t>Lampart 05 EC</t>
  </si>
  <si>
    <t>Lontrel 300 SL</t>
  </si>
  <si>
    <t>Beauveria bassiana szczep ATCC 74040 - 0,185 g/kg (0,0185%)</t>
  </si>
  <si>
    <t>Naturalis</t>
  </si>
  <si>
    <t>Orvego 525 S.C.</t>
  </si>
  <si>
    <t>Planticine</t>
  </si>
  <si>
    <t>70% metiramu</t>
  </si>
  <si>
    <t>Polyram 70 WG</t>
  </si>
  <si>
    <t xml:space="preserve">PREV-AM </t>
  </si>
  <si>
    <t xml:space="preserve">Prev-AM </t>
  </si>
  <si>
    <t>Pseudomonas sp. szczep DSMZ 13134</t>
  </si>
  <si>
    <t>Proradix</t>
  </si>
  <si>
    <t>Pyranica 20 WP</t>
  </si>
  <si>
    <t>Racer 250 EC</t>
  </si>
  <si>
    <t>Ranman Top 160 CS</t>
  </si>
  <si>
    <t>75 g mefentriflukonazolu w 1 l triazole IBE</t>
  </si>
  <si>
    <t>Revyona</t>
  </si>
  <si>
    <t>Cerewisan 941g/kg/ha</t>
  </si>
  <si>
    <t>Romeo</t>
  </si>
  <si>
    <t>Serifel</t>
  </si>
  <si>
    <t>Stomp Aqua 455 CS</t>
  </si>
  <si>
    <t>Topas 100 EC</t>
  </si>
  <si>
    <t>Topsin M 500 SC</t>
  </si>
  <si>
    <t>Vivando</t>
  </si>
  <si>
    <t>Kanemite 150 SC</t>
  </si>
  <si>
    <t xml:space="preserve">Milbeknock 10 EC   </t>
  </si>
  <si>
    <t>Mitemine</t>
  </si>
  <si>
    <t>Pirymentanil 300g/l</t>
  </si>
  <si>
    <t>Mythos 300 SC</t>
  </si>
  <si>
    <t>80% siarki</t>
  </si>
  <si>
    <t>Siarkol 80 WG</t>
  </si>
  <si>
    <t>Siarka - 800g/kg</t>
  </si>
  <si>
    <t>Siarkol Extra 80 WP</t>
  </si>
  <si>
    <t>Siltac EC</t>
  </si>
  <si>
    <t>Bacillus amyloliquefaciens subsp. plantarum szczep D747 - 250 g</t>
  </si>
  <si>
    <t>Amylo-X WG</t>
  </si>
  <si>
    <t xml:space="preserve">Apollo 500 SC </t>
  </si>
  <si>
    <t>DiPel WG</t>
  </si>
  <si>
    <t>Emulpar 940 EC</t>
  </si>
  <si>
    <t xml:space="preserve">GA 3 - kwas giberelinowy </t>
  </si>
  <si>
    <t>Florgib Tabletki (GA 3)</t>
  </si>
  <si>
    <t>Fopaz</t>
  </si>
  <si>
    <t xml:space="preserve">Bacillus thuringiensis subsp. kurstaki, szczep EG 2348 (związek mikrobiologiczny) - 150 g/kg (15%) </t>
  </si>
  <si>
    <t>Lepinox Plus</t>
  </si>
  <si>
    <t>Nealta</t>
  </si>
  <si>
    <t>Azadyrachtyna A - 9,8 g/l</t>
  </si>
  <si>
    <t>NeemAzal-T/S</t>
  </si>
  <si>
    <t>Novagib 010 SL (GA 4 + 7)</t>
  </si>
  <si>
    <t>50% fenpyrazaminy</t>
  </si>
  <si>
    <t>Prolectus 50 WG</t>
  </si>
  <si>
    <t xml:space="preserve">Requiem Prime </t>
  </si>
  <si>
    <t>Roundup TransEnergy 450 SL</t>
  </si>
  <si>
    <t>Scala</t>
  </si>
  <si>
    <t>Treol 770 EC</t>
  </si>
  <si>
    <t>Vertimec 018 EC</t>
  </si>
  <si>
    <t>Mogeton 25 WP</t>
  </si>
  <si>
    <t>Movento 100 SC</t>
  </si>
  <si>
    <t>Snacol 5 GB</t>
  </si>
  <si>
    <t xml:space="preserve">Razem Pakiet nr 1 </t>
  </si>
  <si>
    <t>Wielkość opakowania</t>
  </si>
  <si>
    <t>l</t>
  </si>
  <si>
    <t>1kg</t>
  </si>
  <si>
    <t>5l</t>
  </si>
  <si>
    <t>1l</t>
  </si>
  <si>
    <t>20kg</t>
  </si>
  <si>
    <t xml:space="preserve">Cabrio Duo 112 EC </t>
  </si>
  <si>
    <t>Carnadine 200 SL</t>
  </si>
  <si>
    <t>250ml</t>
  </si>
  <si>
    <t>10l</t>
  </si>
  <si>
    <t>Clap</t>
  </si>
  <si>
    <t>0,25l</t>
  </si>
  <si>
    <t xml:space="preserve">Coragen 200SC </t>
  </si>
  <si>
    <t>500ml</t>
  </si>
  <si>
    <t>500g</t>
  </si>
  <si>
    <t>1,5kg</t>
  </si>
  <si>
    <t>10kg</t>
  </si>
  <si>
    <t>125g</t>
  </si>
  <si>
    <t>680g</t>
  </si>
  <si>
    <t>220g</t>
  </si>
  <si>
    <t>60g</t>
  </si>
  <si>
    <t>50% nadtlenek wodoru H2O2</t>
  </si>
  <si>
    <t>Dioktylosulfonobursztynian sodu</t>
  </si>
  <si>
    <t>Afik</t>
  </si>
  <si>
    <t>5kg</t>
  </si>
  <si>
    <t xml:space="preserve">Betanal MaxxPro 209 OD </t>
  </si>
  <si>
    <t>Carial Star 500 SC</t>
  </si>
  <si>
    <t xml:space="preserve">Envidor 240 sc </t>
  </si>
  <si>
    <t>400ml</t>
  </si>
  <si>
    <t>K-Pak</t>
  </si>
  <si>
    <t>BIPESCO 5/F52 –20 g/kg (2%)</t>
  </si>
  <si>
    <t>Metacide</t>
  </si>
  <si>
    <t>150g</t>
  </si>
  <si>
    <t>Next Pro</t>
  </si>
  <si>
    <t>Safran 018EC</t>
  </si>
  <si>
    <t>Kletodym 120g/l</t>
  </si>
  <si>
    <t>0,25kg</t>
  </si>
  <si>
    <t>Targa Super 05 EC</t>
  </si>
  <si>
    <t>1 l</t>
  </si>
  <si>
    <t xml:space="preserve"> Venzar 80WP</t>
  </si>
  <si>
    <t>250g</t>
  </si>
  <si>
    <t xml:space="preserve">Neoram 37,5 WG </t>
  </si>
  <si>
    <t>1 kg</t>
  </si>
  <si>
    <t>Blossom Protect</t>
  </si>
  <si>
    <t>1,5 kg</t>
  </si>
  <si>
    <t>Klozer</t>
  </si>
  <si>
    <t>Singlif</t>
  </si>
  <si>
    <t xml:space="preserve">Scorpion 325SC </t>
  </si>
  <si>
    <t xml:space="preserve">Teppeki 50WG </t>
  </si>
  <si>
    <t>140g</t>
  </si>
  <si>
    <t>Signum 33 WG</t>
  </si>
  <si>
    <t>2,5kg</t>
  </si>
  <si>
    <t xml:space="preserve">Zato 50 WG </t>
  </si>
  <si>
    <t xml:space="preserve">Swich 62,5 WG </t>
  </si>
  <si>
    <t>Sitis</t>
  </si>
  <si>
    <t>6-benzyloadenina 100g/L</t>
  </si>
  <si>
    <t xml:space="preserve">500g trifloksystrabiny  w 1 kg </t>
  </si>
  <si>
    <t>50% wodny roztwór soli sodowej kwasu alkilbenzenosufonowego 10%</t>
  </si>
  <si>
    <t xml:space="preserve">Teldor 500 SC </t>
  </si>
  <si>
    <t xml:space="preserve">500 ml </t>
  </si>
  <si>
    <t xml:space="preserve">Razem Pakiet nr 3 </t>
  </si>
  <si>
    <t>Pakiet nr 3</t>
  </si>
  <si>
    <t>Slippa</t>
  </si>
  <si>
    <t>Larguard M52GR</t>
  </si>
  <si>
    <t>175ml</t>
  </si>
  <si>
    <t>10 szt</t>
  </si>
  <si>
    <t>250 g</t>
  </si>
  <si>
    <t>10 (8x9)</t>
  </si>
  <si>
    <t>11 (8+10)</t>
  </si>
  <si>
    <t xml:space="preserve">Bakterie ryzosferowe </t>
  </si>
  <si>
    <t xml:space="preserve">Tlenek polialkilenowy </t>
  </si>
  <si>
    <t xml:space="preserve">Zwiazki silikonowe </t>
  </si>
  <si>
    <t xml:space="preserve">Składniki naturalne </t>
  </si>
  <si>
    <t xml:space="preserve">Związki silikonowe </t>
  </si>
  <si>
    <t>Biopreparat bakteriobójczy</t>
  </si>
  <si>
    <t>Polimeryczne zw. silikonowe</t>
  </si>
  <si>
    <t>Heterorhabditis bacteriophora</t>
  </si>
  <si>
    <t>Benzoesan emamektyny 9,5g/kg</t>
  </si>
  <si>
    <t>Fosetyl glinu (III) - 80 %</t>
  </si>
  <si>
    <t>Azoksystrobina - 250 g</t>
  </si>
  <si>
    <t>Azadyrachtyna A - 26 g</t>
  </si>
  <si>
    <t>Dazomet - 97 %</t>
  </si>
  <si>
    <t>Acetamipryd 200g/1</t>
  </si>
  <si>
    <t>Chlopyralid</t>
  </si>
  <si>
    <t xml:space="preserve">Chlorantraniliprol -200g </t>
  </si>
  <si>
    <t>Chlomazon - 480 g</t>
  </si>
  <si>
    <t>Cypermetryna (związek z grupy pyretroidów) - 500 g/l (51,6 %)</t>
  </si>
  <si>
    <t>Tetrakonazol 100 g w 1 litrze środka</t>
  </si>
  <si>
    <t>Glifosat w formie soli izopropyloaminowej - 360 g/l (47,22%)</t>
  </si>
  <si>
    <t>150 g fluazyfop-P butylu w 1l</t>
  </si>
  <si>
    <t>Acetamiprydu 100g/kg; lambda-cyhalotryna 30g/kg</t>
  </si>
  <si>
    <t>Propyzamid 400 g/l</t>
  </si>
  <si>
    <t>Milbemektyna  10 g w 1 l</t>
  </si>
  <si>
    <t>Fenazachin - 200 g w 1l</t>
  </si>
  <si>
    <t>Siarka 80%</t>
  </si>
  <si>
    <t>Miedź w postaci tlenochlorku miedz - 50% (500g Cu w 1 kg)</t>
  </si>
  <si>
    <t>Miedź w postaci tlenochlorku miedzi - 350 g w 1l</t>
  </si>
  <si>
    <t>Spirotetramat - 100 g</t>
  </si>
  <si>
    <t xml:space="preserve">Heksytiazoks - 250g </t>
  </si>
  <si>
    <t>Gibereliny A4 + A7 (związek z grupy laktonów) – 10 g/l (0,96%)</t>
  </si>
  <si>
    <t>Oligogalakturonidy</t>
  </si>
  <si>
    <t>Propamokarb - 530 g/l (47,28%) + fosetyl - 310 g/l (27,65%)</t>
  </si>
  <si>
    <t>Chlofentezyna - 500g</t>
  </si>
  <si>
    <t>Wodorowęglan potasu - 850 g</t>
  </si>
  <si>
    <t>Kwas nonanowy - 680 g</t>
  </si>
  <si>
    <t>Desmedifam 47g/l</t>
  </si>
  <si>
    <t>Tiachlopryd (związek z grupy chloronikotynyli) - 480 g w 1 l środka (40,40%)</t>
  </si>
  <si>
    <t>Mandipropamid (związek z grupy amidów) – 250 g/l (21,9%), difenokonazol (związek z grupy triazoli) – 250 g/l (21,9%)</t>
  </si>
  <si>
    <t>Cyprodynil - 50 %</t>
  </si>
  <si>
    <t>Spirodiklofen 249g/1</t>
  </si>
  <si>
    <t>Azoksystrobina 90.4 g + folpet - 484g w 1l</t>
  </si>
  <si>
    <t>Metamitron 700 g/l</t>
  </si>
  <si>
    <t xml:space="preserve">Acekwinocyl </t>
  </si>
  <si>
    <t>Herbicyd chwasty jednoliścienne</t>
  </si>
  <si>
    <t>Pirydat 450 g w 1 kg</t>
  </si>
  <si>
    <t>Chlopyralid - 300 g</t>
  </si>
  <si>
    <t>Milbemektyna 9,3g/l</t>
  </si>
  <si>
    <t>Wapń (10%) i tlenek wapnia (14%)</t>
  </si>
  <si>
    <t>Mydło ogrodnicze potasowe</t>
  </si>
  <si>
    <t>Cyflumetofen - 200 g</t>
  </si>
  <si>
    <t>Ametoktradyna, dimetomorf</t>
  </si>
  <si>
    <t>Olej pomarańczowy</t>
  </si>
  <si>
    <t>Tebufenpirad - 200 g</t>
  </si>
  <si>
    <t>Flurochloridon</t>
  </si>
  <si>
    <t>Cyjazofamid - 160 g/l</t>
  </si>
  <si>
    <t>450 g glifosatu w 1l</t>
  </si>
  <si>
    <t>Abamektyna</t>
  </si>
  <si>
    <t>Pirymetanil</t>
  </si>
  <si>
    <t>Pendimetalina - 455 g/l</t>
  </si>
  <si>
    <t>Chizalofop-P-etylowy</t>
  </si>
  <si>
    <t>500g tiofanatu metylowego w 1l</t>
  </si>
  <si>
    <t>Olej parafinowy - 770 g w 1l</t>
  </si>
  <si>
    <t>Lenacyl - 800 g</t>
  </si>
  <si>
    <t>18 g abamektyny w 1l</t>
  </si>
  <si>
    <t>Metrafenon (500g/l) (42%)</t>
  </si>
  <si>
    <t xml:space="preserve">Środek grzybobójczy </t>
  </si>
  <si>
    <t>18,2% azoksystrobiny, 11,4% difenokonazolu</t>
  </si>
  <si>
    <t>6,7% piraklostrobiny + 26,7% boskalidu</t>
  </si>
  <si>
    <t xml:space="preserve">375 cyprodynilu + 250g fludioksonilu w 1 kg </t>
  </si>
  <si>
    <t>Proachizafop - 100g g/l</t>
  </si>
  <si>
    <t>Dodyna (związek z grupy pochodnych guanidyny-544g/l</t>
  </si>
  <si>
    <t>Metaldehyd (zwiazek z grupy pochodnych aldehydu octowego )-50g/kg(5%)</t>
  </si>
  <si>
    <t>Fenheksamid -500g</t>
  </si>
  <si>
    <t xml:space="preserve">Sylit 544 SC  </t>
  </si>
  <si>
    <r>
      <t xml:space="preserve">Olejek pomarańczowy </t>
    </r>
    <r>
      <rPr>
        <sz val="9"/>
        <rFont val="Calibri"/>
        <family val="2"/>
        <charset val="238"/>
        <scheme val="minor"/>
      </rPr>
      <t xml:space="preserve">(związek z grupy olejków eterycznych) </t>
    </r>
    <r>
      <rPr>
        <sz val="10"/>
        <rFont val="Calibri"/>
        <family val="2"/>
        <charset val="238"/>
        <scheme val="minor"/>
      </rPr>
      <t>– 60 g/l(6,0%)</t>
    </r>
  </si>
  <si>
    <r>
      <t>Olejek pomarańczowy</t>
    </r>
    <r>
      <rPr>
        <sz val="9"/>
        <rFont val="Calibri"/>
        <family val="2"/>
        <charset val="238"/>
        <scheme val="minor"/>
      </rPr>
      <t xml:space="preserve"> (związek z grupy olejków eterycznych) </t>
    </r>
    <r>
      <rPr>
        <sz val="10"/>
        <rFont val="Calibri"/>
        <family val="2"/>
        <charset val="238"/>
        <scheme val="minor"/>
      </rPr>
      <t>– 60 g/l(6,0%)</t>
    </r>
  </si>
  <si>
    <t>360 g glifosatu w 1l</t>
  </si>
  <si>
    <t>480 g glifosatu w 1l</t>
  </si>
  <si>
    <t>Formularz asortymentowo-cenowy</t>
  </si>
  <si>
    <t>Przykładowy produkt spełniający wymagania Zamawiającego 
(nazwa  katalogowa)</t>
  </si>
  <si>
    <t>Nazwa produktu oferowanego</t>
  </si>
  <si>
    <r>
      <rPr>
        <b/>
        <u/>
        <sz val="9"/>
        <color indexed="8"/>
        <rFont val="Calibri"/>
        <family val="2"/>
        <charset val="238"/>
      </rPr>
      <t>Uwaga:</t>
    </r>
    <r>
      <rPr>
        <sz val="9"/>
        <color indexed="8"/>
        <rFont val="Calibri"/>
        <family val="2"/>
        <charset val="238"/>
      </rPr>
      <t xml:space="preserve"> 
Wykonawca zobowiązany jest do wypełnienia kolumn nr 4, 7-11 w ramach Pakietu/ów na który/e składana jest oferta </t>
    </r>
  </si>
  <si>
    <t>Olej roślinny - środek o działaniu roztoczobójczym i owadobójczym w formie koncentratu do sporządzania emulsji wodnej</t>
  </si>
  <si>
    <t>Difenokonazol - 10,7 g, folpet - 400 g</t>
  </si>
  <si>
    <t xml:space="preserve">Penkonazol - 100g w 1 kg </t>
  </si>
  <si>
    <r>
      <t xml:space="preserve">Abamektyna </t>
    </r>
    <r>
      <rPr>
        <sz val="9"/>
        <rFont val="Calibri"/>
        <family val="2"/>
        <charset val="238"/>
        <scheme val="minor"/>
      </rPr>
      <t>(produkt naturalny z grupy makrocyklicznych laktonów)</t>
    </r>
    <r>
      <rPr>
        <sz val="10"/>
        <rFont val="Calibri"/>
        <family val="2"/>
        <charset val="238"/>
        <scheme val="minor"/>
      </rPr>
      <t xml:space="preserve"> - 18 g w 1l środka</t>
    </r>
  </si>
  <si>
    <t>Bacillus thuringiensis var. kurstaki szczep ABTS 351 - 54% (540 g/kg)</t>
  </si>
  <si>
    <r>
      <t xml:space="preserve">Bacillus amyloliquefaciens szczep MBI600 </t>
    </r>
    <r>
      <rPr>
        <sz val="9"/>
        <rFont val="Calibri"/>
        <family val="2"/>
        <charset val="238"/>
        <scheme val="minor"/>
      </rPr>
      <t>(substancja z grupy biologicznych fungicydów)</t>
    </r>
    <r>
      <rPr>
        <sz val="10"/>
        <rFont val="Calibri"/>
        <family val="2"/>
        <charset val="238"/>
        <scheme val="minor"/>
      </rPr>
      <t xml:space="preserve"> - 11 % minimalne stężenie 5,5 x 1010 jtk/g</t>
    </r>
  </si>
  <si>
    <t>Bacillus subtilis, Trichoderma harzianum</t>
  </si>
  <si>
    <t>Nema - green</t>
  </si>
  <si>
    <t>2,5 ml</t>
  </si>
  <si>
    <r>
      <t xml:space="preserve">Mieszanina terpenów QRD 460 </t>
    </r>
    <r>
      <rPr>
        <sz val="9"/>
        <rFont val="Calibri"/>
        <family val="2"/>
        <charset val="238"/>
        <scheme val="minor"/>
      </rPr>
      <t>(substancje chemiczne z grupy terpenów)</t>
    </r>
    <r>
      <rPr>
        <sz val="10"/>
        <rFont val="Calibri"/>
        <family val="2"/>
        <charset val="238"/>
        <scheme val="minor"/>
      </rPr>
      <t xml:space="preserve"> – 135,5 g/l (14,42 %)</t>
    </r>
  </si>
  <si>
    <t>Chinochlamina - 25%</t>
  </si>
  <si>
    <t>Przedmiot zamówienia 
(charakterystyka produktu wymaganego)</t>
  </si>
  <si>
    <r>
      <t xml:space="preserve">Metaldehyd </t>
    </r>
    <r>
      <rPr>
        <sz val="9"/>
        <rFont val="Calibri"/>
        <family val="2"/>
        <charset val="238"/>
        <scheme val="minor"/>
      </rPr>
      <t>(związek z grupy pochodnych aldehydu octowego)</t>
    </r>
    <r>
      <rPr>
        <sz val="10"/>
        <rFont val="Calibri"/>
        <family val="2"/>
        <charset val="238"/>
        <scheme val="minor"/>
      </rPr>
      <t xml:space="preserve"> 
- 50 g/kg (5%)</t>
    </r>
  </si>
  <si>
    <t>dot. postępowania pn. Sukcesywne dostawy środków ochrony roślin, nr 10/ZP/2024</t>
  </si>
  <si>
    <r>
      <t xml:space="preserve">Dimetomorf </t>
    </r>
    <r>
      <rPr>
        <sz val="9"/>
        <rFont val="Calibri"/>
        <family val="2"/>
        <charset val="238"/>
        <scheme val="minor"/>
      </rPr>
      <t>(związek z grupy pochodnych kwasu cynamonowego)</t>
    </r>
    <r>
      <rPr>
        <sz val="10"/>
        <rFont val="Calibri"/>
        <family val="2"/>
        <charset val="238"/>
        <scheme val="minor"/>
      </rPr>
      <t xml:space="preserve"> - 72 g/l (6,9%) Piraklostrobina</t>
    </r>
    <r>
      <rPr>
        <sz val="9"/>
        <rFont val="Calibri"/>
        <family val="2"/>
        <charset val="238"/>
        <scheme val="minor"/>
      </rPr>
      <t xml:space="preserve"> (związek z grupy strobiluryn)</t>
    </r>
    <r>
      <rPr>
        <sz val="10"/>
        <rFont val="Calibri"/>
        <family val="2"/>
        <charset val="238"/>
        <scheme val="minor"/>
      </rPr>
      <t xml:space="preserve"> - 40 g/l (3,8%)</t>
    </r>
  </si>
  <si>
    <t>Flonikamid (związki z grupy kaboksamidów) - 500g/kg</t>
  </si>
  <si>
    <t>Siarkol 800 S.C.</t>
  </si>
  <si>
    <t xml:space="preserve">Agil-S 100 EC </t>
  </si>
  <si>
    <t>Superam 10 AL</t>
  </si>
  <si>
    <t>Siarka – 800 g/l</t>
  </si>
  <si>
    <r>
      <t>Załącznik nr 2 do SWZ</t>
    </r>
    <r>
      <rPr>
        <b/>
        <sz val="10"/>
        <color rgb="FFFF0000"/>
        <rFont val="Calibri"/>
        <family val="2"/>
        <charset val="238"/>
        <scheme val="minor"/>
      </rPr>
      <t xml:space="preserve"> zmiana z dn. 20.03.2024r.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</si>
</sst>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0.0"/>
    <numFmt numFmtId="167" formatCode="[$-415]0.000"/>
    <numFmt numFmtId="168" formatCode="[$-415]General"/>
  </numFmts>
  <fonts count="37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u/>
      <sz val="9"/>
      <color indexed="8"/>
      <name val="Calibri"/>
      <family val="2"/>
      <charset val="238"/>
    </font>
    <font>
      <b/>
      <i/>
      <sz val="9"/>
      <color rgb="FFFF000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7">
    <xf numFmtId="0" fontId="0" fillId="0" borderId="0"/>
    <xf numFmtId="165" fontId="3" fillId="0" borderId="0" applyBorder="0" applyProtection="0"/>
    <xf numFmtId="0" fontId="4" fillId="0" borderId="0"/>
    <xf numFmtId="165" fontId="3" fillId="0" borderId="0" applyBorder="0" applyProtection="0"/>
    <xf numFmtId="165" fontId="3" fillId="0" borderId="0" applyBorder="0" applyProtection="0"/>
    <xf numFmtId="0" fontId="4" fillId="0" borderId="0"/>
    <xf numFmtId="43" fontId="5" fillId="0" borderId="0" applyFont="0" applyFill="0" applyBorder="0" applyAlignment="0" applyProtection="0"/>
    <xf numFmtId="165" fontId="6" fillId="0" borderId="0" applyBorder="0" applyProtection="0"/>
    <xf numFmtId="0" fontId="1" fillId="2" borderId="0" applyNumberFormat="0" applyBorder="0" applyAlignment="0" applyProtection="0"/>
    <xf numFmtId="0" fontId="4" fillId="0" borderId="0"/>
    <xf numFmtId="166" fontId="6" fillId="0" borderId="0" applyBorder="0" applyProtection="0"/>
    <xf numFmtId="43" fontId="5" fillId="0" borderId="0" applyFont="0" applyFill="0" applyBorder="0" applyAlignment="0" applyProtection="0"/>
    <xf numFmtId="0" fontId="4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167" fontId="9" fillId="0" borderId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4" fillId="0" borderId="0"/>
    <xf numFmtId="0" fontId="9" fillId="0" borderId="0"/>
    <xf numFmtId="0" fontId="12" fillId="0" borderId="0"/>
    <xf numFmtId="9" fontId="9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9" fontId="7" fillId="0" borderId="0" applyFont="0" applyFill="0" applyBorder="0" applyAlignment="0" applyProtection="0"/>
    <xf numFmtId="0" fontId="7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9" fontId="9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165" fontId="6" fillId="0" borderId="0" applyBorder="0" applyProtection="0"/>
    <xf numFmtId="0" fontId="4" fillId="0" borderId="0"/>
    <xf numFmtId="9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2" fillId="0" borderId="0"/>
    <xf numFmtId="0" fontId="4" fillId="0" borderId="0"/>
    <xf numFmtId="0" fontId="9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9" fontId="7" fillId="0" borderId="0" applyFont="0" applyFill="0" applyBorder="0" applyAlignment="0" applyProtection="0"/>
    <xf numFmtId="0" fontId="7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8" fillId="3" borderId="4" xfId="1" applyNumberFormat="1" applyFont="1" applyFill="1" applyBorder="1" applyAlignment="1">
      <alignment horizontal="center" vertical="center" wrapText="1"/>
    </xf>
    <xf numFmtId="0" fontId="8" fillId="3" borderId="4" xfId="1" applyNumberFormat="1" applyFont="1" applyFill="1" applyBorder="1" applyAlignment="1">
      <alignment horizontal="left" vertical="center" wrapText="1"/>
    </xf>
    <xf numFmtId="4" fontId="0" fillId="3" borderId="6" xfId="0" applyNumberFormat="1" applyFont="1" applyFill="1" applyBorder="1" applyAlignment="1">
      <alignment horizontal="center" vertical="center" wrapText="1"/>
    </xf>
    <xf numFmtId="9" fontId="0" fillId="3" borderId="6" xfId="2" applyNumberFormat="1" applyFont="1" applyFill="1" applyBorder="1" applyAlignment="1">
      <alignment horizontal="center" vertical="center" wrapText="1"/>
    </xf>
    <xf numFmtId="0" fontId="21" fillId="0" borderId="2" xfId="13" applyFont="1" applyFill="1" applyBorder="1" applyAlignment="1">
      <alignment horizontal="left" vertical="center" wrapText="1"/>
    </xf>
    <xf numFmtId="0" fontId="21" fillId="0" borderId="2" xfId="13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4" fontId="21" fillId="0" borderId="2" xfId="1" applyNumberFormat="1" applyFont="1" applyFill="1" applyBorder="1" applyAlignment="1">
      <alignment horizontal="right" vertical="center" wrapText="1"/>
    </xf>
    <xf numFmtId="165" fontId="21" fillId="0" borderId="2" xfId="0" applyNumberFormat="1" applyFont="1" applyFill="1" applyBorder="1" applyAlignment="1">
      <alignment horizontal="right" vertical="center" wrapText="1"/>
    </xf>
    <xf numFmtId="9" fontId="21" fillId="0" borderId="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21" fillId="0" borderId="2" xfId="0" applyFont="1" applyFill="1" applyBorder="1" applyAlignment="1">
      <alignment horizontal="left" vertical="center" wrapText="1"/>
    </xf>
    <xf numFmtId="44" fontId="21" fillId="0" borderId="2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21" fillId="0" borderId="2" xfId="1" applyNumberFormat="1" applyFont="1" applyFill="1" applyBorder="1" applyAlignment="1">
      <alignment horizontal="center" vertical="center" wrapText="1"/>
    </xf>
    <xf numFmtId="168" fontId="21" fillId="0" borderId="2" xfId="1" applyNumberFormat="1" applyFont="1" applyFill="1" applyBorder="1" applyAlignment="1">
      <alignment horizontal="left" vertical="center" wrapText="1"/>
    </xf>
    <xf numFmtId="168" fontId="21" fillId="0" borderId="2" xfId="1" applyNumberFormat="1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 wrapText="1"/>
    </xf>
    <xf numFmtId="49" fontId="21" fillId="0" borderId="2" xfId="3" applyNumberFormat="1" applyFont="1" applyFill="1" applyBorder="1" applyAlignment="1">
      <alignment horizontal="left" vertical="center" wrapText="1"/>
    </xf>
    <xf numFmtId="49" fontId="21" fillId="0" borderId="2" xfId="3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9" fontId="21" fillId="0" borderId="2" xfId="4" applyNumberFormat="1" applyFont="1" applyFill="1" applyBorder="1" applyAlignment="1">
      <alignment horizontal="center" vertical="center" wrapText="1"/>
    </xf>
    <xf numFmtId="49" fontId="21" fillId="0" borderId="2" xfId="3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21" fillId="0" borderId="2" xfId="13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1" fillId="0" borderId="2" xfId="9" applyFont="1" applyFill="1" applyBorder="1" applyAlignment="1">
      <alignment horizontal="center" vertical="center"/>
    </xf>
    <xf numFmtId="49" fontId="21" fillId="0" borderId="2" xfId="4" applyNumberFormat="1" applyFont="1" applyFill="1" applyBorder="1" applyAlignment="1">
      <alignment horizontal="center" vertical="center"/>
    </xf>
    <xf numFmtId="168" fontId="21" fillId="0" borderId="2" xfId="1" applyNumberFormat="1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left" vertical="center" wrapText="1"/>
    </xf>
    <xf numFmtId="168" fontId="21" fillId="0" borderId="2" xfId="3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44" fontId="21" fillId="0" borderId="2" xfId="0" applyNumberFormat="1" applyFont="1" applyFill="1" applyBorder="1" applyAlignment="1">
      <alignment vertical="center"/>
    </xf>
    <xf numFmtId="49" fontId="21" fillId="0" borderId="2" xfId="1" applyNumberFormat="1" applyFont="1" applyFill="1" applyBorder="1" applyAlignment="1">
      <alignment horizontal="left" vertical="center"/>
    </xf>
    <xf numFmtId="1" fontId="21" fillId="0" borderId="2" xfId="0" applyNumberFormat="1" applyFont="1" applyFill="1" applyBorder="1" applyAlignment="1">
      <alignment horizontal="center" vertical="center"/>
    </xf>
    <xf numFmtId="49" fontId="21" fillId="0" borderId="2" xfId="3" applyNumberFormat="1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center" vertical="center"/>
    </xf>
    <xf numFmtId="49" fontId="21" fillId="3" borderId="2" xfId="1" applyNumberFormat="1" applyFont="1" applyFill="1" applyBorder="1" applyAlignment="1">
      <alignment horizontal="center" vertical="center"/>
    </xf>
    <xf numFmtId="0" fontId="21" fillId="0" borderId="2" xfId="13" applyFont="1" applyFill="1" applyBorder="1" applyAlignment="1">
      <alignment horizontal="left" vertical="center"/>
    </xf>
    <xf numFmtId="168" fontId="21" fillId="0" borderId="2" xfId="1" applyNumberFormat="1" applyFont="1" applyFill="1" applyBorder="1" applyAlignment="1">
      <alignment horizontal="left" vertical="center"/>
    </xf>
    <xf numFmtId="49" fontId="21" fillId="0" borderId="2" xfId="4" applyNumberFormat="1" applyFont="1" applyFill="1" applyBorder="1" applyAlignment="1">
      <alignment horizontal="left" vertical="center"/>
    </xf>
    <xf numFmtId="0" fontId="21" fillId="0" borderId="2" xfId="9" applyFont="1" applyFill="1" applyBorder="1" applyAlignment="1">
      <alignment horizontal="left" vertical="center"/>
    </xf>
    <xf numFmtId="168" fontId="21" fillId="0" borderId="2" xfId="3" applyNumberFormat="1" applyFont="1" applyFill="1" applyBorder="1" applyAlignment="1">
      <alignment horizontal="left" vertical="center"/>
    </xf>
    <xf numFmtId="168" fontId="21" fillId="0" borderId="2" xfId="0" applyNumberFormat="1" applyFont="1" applyFill="1" applyBorder="1" applyAlignment="1">
      <alignment horizontal="left" vertical="center"/>
    </xf>
    <xf numFmtId="168" fontId="21" fillId="0" borderId="2" xfId="0" applyNumberFormat="1" applyFont="1" applyFill="1" applyBorder="1" applyAlignment="1">
      <alignment horizontal="center" vertical="center"/>
    </xf>
    <xf numFmtId="44" fontId="21" fillId="0" borderId="2" xfId="4" applyNumberFormat="1" applyFont="1" applyFill="1" applyBorder="1" applyAlignment="1">
      <alignment vertical="center"/>
    </xf>
    <xf numFmtId="44" fontId="21" fillId="0" borderId="2" xfId="3" applyNumberFormat="1" applyFont="1" applyFill="1" applyBorder="1" applyAlignment="1">
      <alignment vertical="center"/>
    </xf>
    <xf numFmtId="44" fontId="21" fillId="0" borderId="2" xfId="1" applyNumberFormat="1" applyFont="1" applyFill="1" applyBorder="1" applyAlignment="1">
      <alignment vertical="center"/>
    </xf>
    <xf numFmtId="44" fontId="21" fillId="0" borderId="2" xfId="13" applyNumberFormat="1" applyFont="1" applyFill="1" applyBorder="1" applyAlignment="1">
      <alignment vertical="center"/>
    </xf>
    <xf numFmtId="44" fontId="21" fillId="0" borderId="2" xfId="14" applyNumberFormat="1" applyFont="1" applyFill="1" applyBorder="1" applyAlignment="1">
      <alignment vertical="center"/>
    </xf>
    <xf numFmtId="44" fontId="21" fillId="0" borderId="2" xfId="15" applyNumberFormat="1" applyFont="1" applyFill="1" applyBorder="1" applyAlignment="1">
      <alignment vertical="center"/>
    </xf>
    <xf numFmtId="8" fontId="21" fillId="0" borderId="2" xfId="14" applyNumberFormat="1" applyFont="1" applyFill="1" applyBorder="1" applyAlignment="1">
      <alignment vertical="center"/>
    </xf>
    <xf numFmtId="49" fontId="21" fillId="0" borderId="2" xfId="68" applyNumberFormat="1" applyFont="1" applyFill="1" applyBorder="1" applyAlignment="1">
      <alignment horizontal="left" vertical="center"/>
    </xf>
    <xf numFmtId="0" fontId="21" fillId="0" borderId="2" xfId="2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44" fontId="21" fillId="0" borderId="2" xfId="0" applyNumberFormat="1" applyFont="1" applyFill="1" applyBorder="1" applyAlignment="1">
      <alignment vertical="center" wrapText="1"/>
    </xf>
    <xf numFmtId="44" fontId="17" fillId="0" borderId="2" xfId="0" applyNumberFormat="1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44" fontId="21" fillId="0" borderId="5" xfId="0" applyNumberFormat="1" applyFont="1" applyFill="1" applyBorder="1" applyAlignment="1">
      <alignment vertical="center"/>
    </xf>
    <xf numFmtId="49" fontId="21" fillId="0" borderId="4" xfId="1" applyNumberFormat="1" applyFont="1" applyFill="1" applyBorder="1" applyAlignment="1">
      <alignment horizontal="left" vertical="center"/>
    </xf>
    <xf numFmtId="49" fontId="21" fillId="3" borderId="2" xfId="3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49" fontId="21" fillId="0" borderId="4" xfId="1" applyNumberFormat="1" applyFont="1" applyFill="1" applyBorder="1" applyAlignment="1">
      <alignment horizontal="left" vertical="center" wrapText="1"/>
    </xf>
    <xf numFmtId="0" fontId="21" fillId="3" borderId="2" xfId="13" applyFont="1" applyFill="1" applyBorder="1" applyAlignment="1">
      <alignment horizontal="center" vertical="center"/>
    </xf>
    <xf numFmtId="168" fontId="21" fillId="3" borderId="2" xfId="3" applyNumberFormat="1" applyFont="1" applyFill="1" applyBorder="1" applyAlignment="1">
      <alignment horizontal="center" vertical="center"/>
    </xf>
    <xf numFmtId="0" fontId="21" fillId="3" borderId="2" xfId="2" applyFont="1" applyFill="1" applyBorder="1" applyAlignment="1">
      <alignment horizontal="center" vertical="center"/>
    </xf>
    <xf numFmtId="0" fontId="21" fillId="3" borderId="2" xfId="9" applyFont="1" applyFill="1" applyBorder="1" applyAlignment="1">
      <alignment horizontal="center" vertical="center"/>
    </xf>
    <xf numFmtId="49" fontId="21" fillId="3" borderId="2" xfId="4" applyNumberFormat="1" applyFont="1" applyFill="1" applyBorder="1" applyAlignment="1">
      <alignment horizontal="center" vertical="center"/>
    </xf>
    <xf numFmtId="0" fontId="21" fillId="3" borderId="2" xfId="97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17" fillId="0" borderId="2" xfId="13" applyFont="1" applyFill="1" applyBorder="1" applyAlignment="1">
      <alignment horizontal="left" vertical="center" wrapText="1"/>
    </xf>
    <xf numFmtId="0" fontId="17" fillId="3" borderId="2" xfId="13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4" fontId="17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49" fontId="17" fillId="3" borderId="2" xfId="68" applyNumberFormat="1" applyFont="1" applyFill="1" applyBorder="1" applyAlignment="1">
      <alignment horizontal="center" vertical="center"/>
    </xf>
    <xf numFmtId="0" fontId="17" fillId="3" borderId="2" xfId="9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168" fontId="17" fillId="3" borderId="2" xfId="1" applyNumberFormat="1" applyFont="1" applyFill="1" applyBorder="1" applyAlignment="1">
      <alignment horizontal="center" vertical="center"/>
    </xf>
    <xf numFmtId="1" fontId="17" fillId="3" borderId="2" xfId="0" applyNumberFormat="1" applyFont="1" applyFill="1" applyBorder="1" applyAlignment="1">
      <alignment horizontal="center" vertical="center"/>
    </xf>
    <xf numFmtId="168" fontId="17" fillId="3" borderId="2" xfId="4" applyNumberFormat="1" applyFont="1" applyFill="1" applyBorder="1" applyAlignment="1">
      <alignment horizontal="center" vertical="center" wrapText="1"/>
    </xf>
    <xf numFmtId="168" fontId="17" fillId="3" borderId="2" xfId="4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168" fontId="17" fillId="3" borderId="2" xfId="1" applyNumberFormat="1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49" fontId="17" fillId="3" borderId="2" xfId="3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3" xfId="13" applyFont="1" applyFill="1" applyBorder="1" applyAlignment="1">
      <alignment horizontal="left" vertical="center" wrapText="1"/>
    </xf>
    <xf numFmtId="49" fontId="21" fillId="0" borderId="3" xfId="1" applyNumberFormat="1" applyFont="1" applyFill="1" applyBorder="1" applyAlignment="1">
      <alignment horizontal="left" vertical="center"/>
    </xf>
    <xf numFmtId="44" fontId="17" fillId="0" borderId="2" xfId="14" applyNumberFormat="1" applyFont="1" applyFill="1" applyBorder="1" applyAlignment="1">
      <alignment vertical="center"/>
    </xf>
    <xf numFmtId="165" fontId="17" fillId="3" borderId="2" xfId="0" applyNumberFormat="1" applyFont="1" applyFill="1" applyBorder="1" applyAlignment="1">
      <alignment vertical="center"/>
    </xf>
    <xf numFmtId="165" fontId="7" fillId="3" borderId="2" xfId="0" applyNumberFormat="1" applyFont="1" applyFill="1" applyBorder="1" applyAlignment="1">
      <alignment vertical="center"/>
    </xf>
    <xf numFmtId="165" fontId="17" fillId="3" borderId="2" xfId="15" applyNumberFormat="1" applyFont="1" applyFill="1" applyBorder="1" applyAlignment="1">
      <alignment vertical="center"/>
    </xf>
    <xf numFmtId="165" fontId="17" fillId="3" borderId="2" xfId="13" applyNumberFormat="1" applyFont="1" applyFill="1" applyBorder="1" applyAlignment="1">
      <alignment vertical="center"/>
    </xf>
    <xf numFmtId="165" fontId="17" fillId="3" borderId="2" xfId="0" applyNumberFormat="1" applyFont="1" applyFill="1" applyBorder="1" applyAlignment="1">
      <alignment horizontal="right" vertical="center" wrapText="1"/>
    </xf>
    <xf numFmtId="165" fontId="17" fillId="3" borderId="2" xfId="3" applyNumberFormat="1" applyFont="1" applyFill="1" applyBorder="1" applyAlignment="1">
      <alignment horizontal="right" vertical="center" wrapText="1"/>
    </xf>
    <xf numFmtId="4" fontId="0" fillId="3" borderId="4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7" fillId="0" borderId="2" xfId="13" applyFont="1" applyFill="1" applyBorder="1" applyAlignment="1">
      <alignment horizontal="center" vertical="center"/>
    </xf>
    <xf numFmtId="165" fontId="18" fillId="3" borderId="1" xfId="0" applyNumberFormat="1" applyFont="1" applyFill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5" fontId="17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1" fillId="0" borderId="2" xfId="2" applyFont="1" applyFill="1" applyBorder="1" applyAlignment="1">
      <alignment horizontal="center" vertical="center"/>
    </xf>
    <xf numFmtId="0" fontId="21" fillId="0" borderId="2" xfId="97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4" fontId="19" fillId="5" borderId="1" xfId="0" applyNumberFormat="1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3" fontId="26" fillId="5" borderId="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10" fillId="0" borderId="0" xfId="0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165" fontId="2" fillId="0" borderId="0" xfId="0" applyNumberFormat="1" applyFont="1"/>
    <xf numFmtId="0" fontId="1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0" fillId="0" borderId="0" xfId="0" applyFont="1"/>
    <xf numFmtId="165" fontId="0" fillId="0" borderId="0" xfId="0" applyNumberFormat="1"/>
    <xf numFmtId="0" fontId="32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49" fontId="25" fillId="3" borderId="2" xfId="3" applyNumberFormat="1" applyFont="1" applyFill="1" applyBorder="1" applyAlignment="1">
      <alignment horizontal="center" vertical="center"/>
    </xf>
    <xf numFmtId="0" fontId="21" fillId="0" borderId="2" xfId="97" applyFont="1" applyFill="1" applyBorder="1" applyAlignment="1">
      <alignment horizontal="left" vertical="center" wrapText="1"/>
    </xf>
    <xf numFmtId="49" fontId="25" fillId="0" borderId="2" xfId="1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right" vertical="center" wrapText="1"/>
    </xf>
    <xf numFmtId="9" fontId="21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vertical="center" wrapText="1"/>
    </xf>
    <xf numFmtId="49" fontId="21" fillId="3" borderId="3" xfId="1" applyNumberFormat="1" applyFont="1" applyFill="1" applyBorder="1" applyAlignment="1">
      <alignment horizontal="center" vertical="center"/>
    </xf>
    <xf numFmtId="49" fontId="21" fillId="0" borderId="3" xfId="1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49" fontId="21" fillId="0" borderId="2" xfId="1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34" fillId="0" borderId="0" xfId="0" applyFont="1" applyFill="1" applyAlignment="1">
      <alignment vertical="center" wrapText="1"/>
    </xf>
    <xf numFmtId="0" fontId="34" fillId="0" borderId="2" xfId="0" applyFont="1" applyFill="1" applyBorder="1" applyAlignment="1">
      <alignment horizontal="left" vertical="center"/>
    </xf>
    <xf numFmtId="0" fontId="34" fillId="0" borderId="2" xfId="0" applyFont="1" applyFill="1" applyBorder="1" applyAlignment="1">
      <alignment horizontal="center" vertical="center"/>
    </xf>
    <xf numFmtId="1" fontId="34" fillId="0" borderId="2" xfId="0" applyNumberFormat="1" applyFont="1" applyFill="1" applyBorder="1" applyAlignment="1">
      <alignment horizontal="center" vertical="center"/>
    </xf>
    <xf numFmtId="44" fontId="34" fillId="0" borderId="2" xfId="0" applyNumberFormat="1" applyFont="1" applyFill="1" applyBorder="1" applyAlignment="1">
      <alignment vertical="center"/>
    </xf>
    <xf numFmtId="165" fontId="34" fillId="0" borderId="2" xfId="0" applyNumberFormat="1" applyFont="1" applyFill="1" applyBorder="1" applyAlignment="1">
      <alignment vertical="center" wrapText="1"/>
    </xf>
    <xf numFmtId="165" fontId="34" fillId="0" borderId="2" xfId="0" applyNumberFormat="1" applyFont="1" applyFill="1" applyBorder="1" applyAlignment="1">
      <alignment horizontal="right" vertical="center" wrapText="1"/>
    </xf>
    <xf numFmtId="165" fontId="35" fillId="3" borderId="1" xfId="0" applyNumberFormat="1" applyFont="1" applyFill="1" applyBorder="1" applyAlignment="1">
      <alignment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/>
    </xf>
    <xf numFmtId="1" fontId="36" fillId="0" borderId="2" xfId="0" applyNumberFormat="1" applyFont="1" applyFill="1" applyBorder="1" applyAlignment="1">
      <alignment horizontal="center" vertical="center"/>
    </xf>
    <xf numFmtId="44" fontId="36" fillId="0" borderId="2" xfId="0" applyNumberFormat="1" applyFont="1" applyFill="1" applyBorder="1" applyAlignment="1">
      <alignment vertical="center"/>
    </xf>
    <xf numFmtId="165" fontId="36" fillId="0" borderId="2" xfId="0" applyNumberFormat="1" applyFont="1" applyFill="1" applyBorder="1" applyAlignment="1">
      <alignment vertical="center" wrapText="1"/>
    </xf>
    <xf numFmtId="9" fontId="36" fillId="0" borderId="2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8" fontId="2" fillId="0" borderId="0" xfId="0" applyNumberFormat="1" applyFont="1" applyBorder="1" applyAlignment="1">
      <alignment horizontal="right" vertical="center" wrapText="1"/>
    </xf>
    <xf numFmtId="165" fontId="2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0" fillId="4" borderId="3" xfId="1" applyNumberFormat="1" applyFont="1" applyFill="1" applyBorder="1" applyAlignment="1">
      <alignment horizontal="right" vertical="center" wrapText="1"/>
    </xf>
    <xf numFmtId="0" fontId="10" fillId="4" borderId="4" xfId="1" applyNumberFormat="1" applyFont="1" applyFill="1" applyBorder="1" applyAlignment="1">
      <alignment horizontal="right" vertical="center" wrapText="1"/>
    </xf>
    <xf numFmtId="0" fontId="10" fillId="4" borderId="5" xfId="1" applyNumberFormat="1" applyFont="1" applyFill="1" applyBorder="1" applyAlignment="1">
      <alignment horizontal="right" vertical="center" wrapText="1"/>
    </xf>
    <xf numFmtId="0" fontId="24" fillId="4" borderId="3" xfId="1" applyNumberFormat="1" applyFont="1" applyFill="1" applyBorder="1" applyAlignment="1">
      <alignment horizontal="right" vertical="center" wrapText="1"/>
    </xf>
    <xf numFmtId="0" fontId="24" fillId="4" borderId="4" xfId="1" applyNumberFormat="1" applyFont="1" applyFill="1" applyBorder="1" applyAlignment="1">
      <alignment horizontal="right" vertical="center" wrapText="1"/>
    </xf>
    <xf numFmtId="0" fontId="24" fillId="4" borderId="5" xfId="1" applyNumberFormat="1" applyFont="1" applyFill="1" applyBorder="1" applyAlignment="1">
      <alignment horizontal="right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157">
    <cellStyle name="Dziesiętny 16" xfId="112" xr:uid="{00000000-0005-0000-0000-000000000000}"/>
    <cellStyle name="Dziesiętny 2" xfId="14" xr:uid="{00000000-0005-0000-0000-000001000000}"/>
    <cellStyle name="Dziesiętny 2 11" xfId="11" xr:uid="{00000000-0005-0000-0000-000002000000}"/>
    <cellStyle name="Dziesiętny 2 11 2" xfId="156" xr:uid="{00000000-0005-0000-0000-000003000000}"/>
    <cellStyle name="Dziesiętny 2 13" xfId="6" xr:uid="{00000000-0005-0000-0000-000004000000}"/>
    <cellStyle name="Dziesiętny 3" xfId="15" xr:uid="{00000000-0005-0000-0000-000005000000}"/>
    <cellStyle name="Dziesiętny 4" xfId="151" xr:uid="{00000000-0005-0000-0000-000006000000}"/>
    <cellStyle name="Excel Built-in Normal" xfId="7" xr:uid="{00000000-0005-0000-0000-000007000000}"/>
    <cellStyle name="Excel Built-in Normal 1" xfId="20" xr:uid="{00000000-0005-0000-0000-000008000000}"/>
    <cellStyle name="Excel Built-in Normal 2" xfId="43" xr:uid="{00000000-0005-0000-0000-000009000000}"/>
    <cellStyle name="Excel Built-in Normal 3" xfId="123" xr:uid="{00000000-0005-0000-0000-00000A000000}"/>
    <cellStyle name="Excel Built-in Normal 4" xfId="48" xr:uid="{00000000-0005-0000-0000-00000B000000}"/>
    <cellStyle name="Excel Built-in Normal 5" xfId="1" xr:uid="{00000000-0005-0000-0000-00000C000000}"/>
    <cellStyle name="Excel Built-in Normal 5 2" xfId="68" xr:uid="{00000000-0005-0000-0000-00000D000000}"/>
    <cellStyle name="Excel Built-in Normal 6" xfId="3" xr:uid="{00000000-0005-0000-0000-00000E000000}"/>
    <cellStyle name="Excel Built-in Normal 7" xfId="4" xr:uid="{00000000-0005-0000-0000-00000F000000}"/>
    <cellStyle name="Excel Built-in Normal 8" xfId="22" xr:uid="{00000000-0005-0000-0000-000010000000}"/>
    <cellStyle name="Excel Built-in Percent" xfId="10" xr:uid="{00000000-0005-0000-0000-000011000000}"/>
    <cellStyle name="Hiperłącze 2" xfId="145" xr:uid="{00000000-0005-0000-0000-000012000000}"/>
    <cellStyle name="Normal 2" xfId="142" xr:uid="{00000000-0005-0000-0000-000013000000}"/>
    <cellStyle name="Normal 3" xfId="154" xr:uid="{00000000-0005-0000-0000-000014000000}"/>
    <cellStyle name="Normalny" xfId="0" builtinId="0"/>
    <cellStyle name="Normalny 10" xfId="44" xr:uid="{00000000-0005-0000-0000-000016000000}"/>
    <cellStyle name="Normalny 10 2" xfId="63" xr:uid="{00000000-0005-0000-0000-000017000000}"/>
    <cellStyle name="Normalny 10 3" xfId="17" xr:uid="{00000000-0005-0000-0000-000018000000}"/>
    <cellStyle name="Normalny 11" xfId="45" xr:uid="{00000000-0005-0000-0000-000019000000}"/>
    <cellStyle name="Normalny 11 2" xfId="64" xr:uid="{00000000-0005-0000-0000-00001A000000}"/>
    <cellStyle name="Normalny 11 3" xfId="90" xr:uid="{00000000-0005-0000-0000-00001B000000}"/>
    <cellStyle name="Normalny 12" xfId="46" xr:uid="{00000000-0005-0000-0000-00001C000000}"/>
    <cellStyle name="Normalny 12 2" xfId="65" xr:uid="{00000000-0005-0000-0000-00001D000000}"/>
    <cellStyle name="Normalny 12 3" xfId="93" xr:uid="{00000000-0005-0000-0000-00001E000000}"/>
    <cellStyle name="Normalny 13" xfId="96" xr:uid="{00000000-0005-0000-0000-00001F000000}"/>
    <cellStyle name="Normalny 14" xfId="99" xr:uid="{00000000-0005-0000-0000-000020000000}"/>
    <cellStyle name="Normalny 15" xfId="102" xr:uid="{00000000-0005-0000-0000-000021000000}"/>
    <cellStyle name="Normalny 16" xfId="105" xr:uid="{00000000-0005-0000-0000-000022000000}"/>
    <cellStyle name="Normalny 17" xfId="108" xr:uid="{00000000-0005-0000-0000-000023000000}"/>
    <cellStyle name="Normalny 18" xfId="111" xr:uid="{00000000-0005-0000-0000-000024000000}"/>
    <cellStyle name="Normalny 19" xfId="115" xr:uid="{00000000-0005-0000-0000-000025000000}"/>
    <cellStyle name="Normalny 2" xfId="16" xr:uid="{00000000-0005-0000-0000-000026000000}"/>
    <cellStyle name="Normalny 2 10" xfId="2" xr:uid="{00000000-0005-0000-0000-000027000000}"/>
    <cellStyle name="Normalny 2 10 2" xfId="94" xr:uid="{00000000-0005-0000-0000-000028000000}"/>
    <cellStyle name="Normalny 2 11" xfId="9" xr:uid="{00000000-0005-0000-0000-000029000000}"/>
    <cellStyle name="Normalny 2 11 2" xfId="97" xr:uid="{00000000-0005-0000-0000-00002A000000}"/>
    <cellStyle name="Normalny 2 12" xfId="5" xr:uid="{00000000-0005-0000-0000-00002B000000}"/>
    <cellStyle name="Normalny 2 12 2" xfId="100" xr:uid="{00000000-0005-0000-0000-00002C000000}"/>
    <cellStyle name="Normalny 2 13" xfId="101" xr:uid="{00000000-0005-0000-0000-00002D000000}"/>
    <cellStyle name="Normalny 2 14" xfId="104" xr:uid="{00000000-0005-0000-0000-00002E000000}"/>
    <cellStyle name="Normalny 2 15" xfId="107" xr:uid="{00000000-0005-0000-0000-00002F000000}"/>
    <cellStyle name="Normalny 2 16" xfId="113" xr:uid="{00000000-0005-0000-0000-000030000000}"/>
    <cellStyle name="Normalny 2 17" xfId="114" xr:uid="{00000000-0005-0000-0000-000031000000}"/>
    <cellStyle name="Normalny 2 18" xfId="119" xr:uid="{00000000-0005-0000-0000-000032000000}"/>
    <cellStyle name="Normalny 2 19" xfId="66" xr:uid="{00000000-0005-0000-0000-000033000000}"/>
    <cellStyle name="Normalny 2 2" xfId="19" xr:uid="{00000000-0005-0000-0000-000034000000}"/>
    <cellStyle name="Normalny 2 2 10" xfId="12" xr:uid="{00000000-0005-0000-0000-000035000000}"/>
    <cellStyle name="Normalny 2 2 2" xfId="47" xr:uid="{00000000-0005-0000-0000-000036000000}"/>
    <cellStyle name="Normalny 2 2 3" xfId="121" xr:uid="{00000000-0005-0000-0000-000037000000}"/>
    <cellStyle name="Normalny 2 2 3 2" xfId="149" xr:uid="{00000000-0005-0000-0000-000038000000}"/>
    <cellStyle name="Normalny 2 2 4" xfId="67" xr:uid="{00000000-0005-0000-0000-000039000000}"/>
    <cellStyle name="Normalny 2 2 8" xfId="143" xr:uid="{00000000-0005-0000-0000-00003A000000}"/>
    <cellStyle name="Normalny 2 20" xfId="146" xr:uid="{00000000-0005-0000-0000-00003B000000}"/>
    <cellStyle name="Normalny 2 3" xfId="31" xr:uid="{00000000-0005-0000-0000-00003C000000}"/>
    <cellStyle name="Normalny 2 3 2" xfId="130" xr:uid="{00000000-0005-0000-0000-00003D000000}"/>
    <cellStyle name="Normalny 2 3 3" xfId="73" xr:uid="{00000000-0005-0000-0000-00003E000000}"/>
    <cellStyle name="Normalny 2 4" xfId="35" xr:uid="{00000000-0005-0000-0000-00003F000000}"/>
    <cellStyle name="Normalny 2 4 2" xfId="134" xr:uid="{00000000-0005-0000-0000-000040000000}"/>
    <cellStyle name="Normalny 2 4 3" xfId="76" xr:uid="{00000000-0005-0000-0000-000041000000}"/>
    <cellStyle name="Normalny 2 5" xfId="39" xr:uid="{00000000-0005-0000-0000-000042000000}"/>
    <cellStyle name="Normalny 2 5 2" xfId="138" xr:uid="{00000000-0005-0000-0000-000043000000}"/>
    <cellStyle name="Normalny 2 5 3" xfId="79" xr:uid="{00000000-0005-0000-0000-000044000000}"/>
    <cellStyle name="Normalny 2 6" xfId="50" xr:uid="{00000000-0005-0000-0000-000045000000}"/>
    <cellStyle name="Normalny 2 6 2" xfId="82" xr:uid="{00000000-0005-0000-0000-000046000000}"/>
    <cellStyle name="Normalny 2 6 3" xfId="148" xr:uid="{00000000-0005-0000-0000-000047000000}"/>
    <cellStyle name="Normalny 2 7" xfId="85" xr:uid="{00000000-0005-0000-0000-000048000000}"/>
    <cellStyle name="Normalny 2 8" xfId="88" xr:uid="{00000000-0005-0000-0000-000049000000}"/>
    <cellStyle name="Normalny 2 9" xfId="91" xr:uid="{00000000-0005-0000-0000-00004A000000}"/>
    <cellStyle name="Normalny 20" xfId="144" xr:uid="{00000000-0005-0000-0000-00004B000000}"/>
    <cellStyle name="Normalny 21" xfId="13" xr:uid="{00000000-0005-0000-0000-00004C000000}"/>
    <cellStyle name="Normalny 3" xfId="25" xr:uid="{00000000-0005-0000-0000-00004D000000}"/>
    <cellStyle name="Normalny 3 2" xfId="26" xr:uid="{00000000-0005-0000-0000-00004E000000}"/>
    <cellStyle name="Normalny 3 2 2" xfId="126" xr:uid="{00000000-0005-0000-0000-00004F000000}"/>
    <cellStyle name="Normalny 3 2 3" xfId="125" xr:uid="{00000000-0005-0000-0000-000050000000}"/>
    <cellStyle name="Normalny 3 3" xfId="72" xr:uid="{00000000-0005-0000-0000-000051000000}"/>
    <cellStyle name="Normalny 4" xfId="23" xr:uid="{00000000-0005-0000-0000-000052000000}"/>
    <cellStyle name="Normalny 4 2" xfId="124" xr:uid="{00000000-0005-0000-0000-000053000000}"/>
    <cellStyle name="Normalny 4 3" xfId="69" xr:uid="{00000000-0005-0000-0000-000054000000}"/>
    <cellStyle name="Normalny 5" xfId="27" xr:uid="{00000000-0005-0000-0000-000055000000}"/>
    <cellStyle name="Normalny 5 2" xfId="127" xr:uid="{00000000-0005-0000-0000-000056000000}"/>
    <cellStyle name="Normalny 5 3" xfId="75" xr:uid="{00000000-0005-0000-0000-000057000000}"/>
    <cellStyle name="Normalny 6" xfId="29" xr:uid="{00000000-0005-0000-0000-000058000000}"/>
    <cellStyle name="Normalny 6 2" xfId="53" xr:uid="{00000000-0005-0000-0000-000059000000}"/>
    <cellStyle name="Normalny 6 2 2" xfId="128" xr:uid="{00000000-0005-0000-0000-00005A000000}"/>
    <cellStyle name="Normalny 6 3" xfId="78" xr:uid="{00000000-0005-0000-0000-00005B000000}"/>
    <cellStyle name="Normalny 7" xfId="33" xr:uid="{00000000-0005-0000-0000-00005C000000}"/>
    <cellStyle name="Normalny 7 2" xfId="56" xr:uid="{00000000-0005-0000-0000-00005D000000}"/>
    <cellStyle name="Normalny 7 2 2" xfId="132" xr:uid="{00000000-0005-0000-0000-00005E000000}"/>
    <cellStyle name="Normalny 7 3" xfId="81" xr:uid="{00000000-0005-0000-0000-00005F000000}"/>
    <cellStyle name="Normalny 7 4" xfId="150" xr:uid="{00000000-0005-0000-0000-000060000000}"/>
    <cellStyle name="Normalny 8" xfId="37" xr:uid="{00000000-0005-0000-0000-000061000000}"/>
    <cellStyle name="Normalny 8 2" xfId="59" xr:uid="{00000000-0005-0000-0000-000062000000}"/>
    <cellStyle name="Normalny 8 2 2" xfId="136" xr:uid="{00000000-0005-0000-0000-000063000000}"/>
    <cellStyle name="Normalny 8 3" xfId="84" xr:uid="{00000000-0005-0000-0000-000064000000}"/>
    <cellStyle name="Normalny 9" xfId="87" xr:uid="{00000000-0005-0000-0000-000065000000}"/>
    <cellStyle name="Normalny 9 2" xfId="147" xr:uid="{00000000-0005-0000-0000-000066000000}"/>
    <cellStyle name="Procentowy 18" xfId="117" xr:uid="{00000000-0005-0000-0000-000067000000}"/>
    <cellStyle name="Procentowy 2" xfId="18" xr:uid="{00000000-0005-0000-0000-000068000000}"/>
    <cellStyle name="Procentowy 2 10" xfId="95" xr:uid="{00000000-0005-0000-0000-000069000000}"/>
    <cellStyle name="Procentowy 2 11" xfId="98" xr:uid="{00000000-0005-0000-0000-00006A000000}"/>
    <cellStyle name="Procentowy 2 12" xfId="103" xr:uid="{00000000-0005-0000-0000-00006B000000}"/>
    <cellStyle name="Procentowy 2 13" xfId="106" xr:uid="{00000000-0005-0000-0000-00006C000000}"/>
    <cellStyle name="Procentowy 2 14" xfId="109" xr:uid="{00000000-0005-0000-0000-00006D000000}"/>
    <cellStyle name="Procentowy 2 15" xfId="110" xr:uid="{00000000-0005-0000-0000-00006E000000}"/>
    <cellStyle name="Procentowy 2 16" xfId="116" xr:uid="{00000000-0005-0000-0000-00006F000000}"/>
    <cellStyle name="Procentowy 2 17" xfId="118" xr:uid="{00000000-0005-0000-0000-000070000000}"/>
    <cellStyle name="Procentowy 2 18" xfId="120" xr:uid="{00000000-0005-0000-0000-000071000000}"/>
    <cellStyle name="Procentowy 2 2" xfId="41" xr:uid="{00000000-0005-0000-0000-000072000000}"/>
    <cellStyle name="Procentowy 2 2 2" xfId="140" xr:uid="{00000000-0005-0000-0000-000073000000}"/>
    <cellStyle name="Procentowy 2 2 3" xfId="70" xr:uid="{00000000-0005-0000-0000-000074000000}"/>
    <cellStyle name="Procentowy 2 3" xfId="51" xr:uid="{00000000-0005-0000-0000-000075000000}"/>
    <cellStyle name="Procentowy 2 3 2" xfId="74" xr:uid="{00000000-0005-0000-0000-000076000000}"/>
    <cellStyle name="Procentowy 2 4" xfId="77" xr:uid="{00000000-0005-0000-0000-000077000000}"/>
    <cellStyle name="Procentowy 2 5" xfId="80" xr:uid="{00000000-0005-0000-0000-000078000000}"/>
    <cellStyle name="Procentowy 2 6" xfId="83" xr:uid="{00000000-0005-0000-0000-000079000000}"/>
    <cellStyle name="Procentowy 2 7" xfId="86" xr:uid="{00000000-0005-0000-0000-00007A000000}"/>
    <cellStyle name="Procentowy 2 8" xfId="89" xr:uid="{00000000-0005-0000-0000-00007B000000}"/>
    <cellStyle name="Procentowy 2 9" xfId="92" xr:uid="{00000000-0005-0000-0000-00007C000000}"/>
    <cellStyle name="Procentowy 3" xfId="24" xr:uid="{00000000-0005-0000-0000-00007D000000}"/>
    <cellStyle name="Procentowy 4" xfId="30" xr:uid="{00000000-0005-0000-0000-00007E000000}"/>
    <cellStyle name="Procentowy 4 2" xfId="54" xr:uid="{00000000-0005-0000-0000-00007F000000}"/>
    <cellStyle name="Procentowy 4 2 2" xfId="129" xr:uid="{00000000-0005-0000-0000-000080000000}"/>
    <cellStyle name="Procentowy 5" xfId="32" xr:uid="{00000000-0005-0000-0000-000081000000}"/>
    <cellStyle name="Procentowy 5 2" xfId="55" xr:uid="{00000000-0005-0000-0000-000082000000}"/>
    <cellStyle name="Procentowy 5 2 2" xfId="131" xr:uid="{00000000-0005-0000-0000-000083000000}"/>
    <cellStyle name="Procentowy 6" xfId="28" xr:uid="{00000000-0005-0000-0000-000084000000}"/>
    <cellStyle name="Procentowy 7" xfId="38" xr:uid="{00000000-0005-0000-0000-000085000000}"/>
    <cellStyle name="Procentowy 7 2" xfId="60" xr:uid="{00000000-0005-0000-0000-000086000000}"/>
    <cellStyle name="Procentowy 7 2 2" xfId="137" xr:uid="{00000000-0005-0000-0000-000087000000}"/>
    <cellStyle name="Procentowy 8" xfId="49" xr:uid="{00000000-0005-0000-0000-000088000000}"/>
    <cellStyle name="Tekst objaśnienia 2" xfId="153" xr:uid="{00000000-0005-0000-0000-000089000000}"/>
    <cellStyle name="Walutowy 2" xfId="155" xr:uid="{00000000-0005-0000-0000-00008A000000}"/>
    <cellStyle name="Walutowy 2 2" xfId="21" xr:uid="{00000000-0005-0000-0000-00008B000000}"/>
    <cellStyle name="Walutowy 2 2 2" xfId="52" xr:uid="{00000000-0005-0000-0000-00008C000000}"/>
    <cellStyle name="Walutowy 2 2 2 2" xfId="71" xr:uid="{00000000-0005-0000-0000-00008D000000}"/>
    <cellStyle name="Walutowy 2 2 3" xfId="122" xr:uid="{00000000-0005-0000-0000-00008E000000}"/>
    <cellStyle name="Walutowy 2 3" xfId="34" xr:uid="{00000000-0005-0000-0000-00008F000000}"/>
    <cellStyle name="Walutowy 2 3 2" xfId="57" xr:uid="{00000000-0005-0000-0000-000090000000}"/>
    <cellStyle name="Walutowy 2 3 3" xfId="133" xr:uid="{00000000-0005-0000-0000-000091000000}"/>
    <cellStyle name="Walutowy 2 4" xfId="36" xr:uid="{00000000-0005-0000-0000-000092000000}"/>
    <cellStyle name="Walutowy 2 4 2" xfId="58" xr:uid="{00000000-0005-0000-0000-000093000000}"/>
    <cellStyle name="Walutowy 2 4 3" xfId="135" xr:uid="{00000000-0005-0000-0000-000094000000}"/>
    <cellStyle name="Walutowy 2 5" xfId="40" xr:uid="{00000000-0005-0000-0000-000095000000}"/>
    <cellStyle name="Walutowy 2 5 2" xfId="61" xr:uid="{00000000-0005-0000-0000-000096000000}"/>
    <cellStyle name="Walutowy 2 5 3" xfId="139" xr:uid="{00000000-0005-0000-0000-000097000000}"/>
    <cellStyle name="Walutowy 3" xfId="42" xr:uid="{00000000-0005-0000-0000-000098000000}"/>
    <cellStyle name="Walutowy 3 2" xfId="62" xr:uid="{00000000-0005-0000-0000-000099000000}"/>
    <cellStyle name="Walutowy 3 3" xfId="141" xr:uid="{00000000-0005-0000-0000-00009A000000}"/>
    <cellStyle name="Walutowy 4" xfId="152" xr:uid="{00000000-0005-0000-0000-00009B000000}"/>
    <cellStyle name="Złe 2" xfId="8" xr:uid="{00000000-0005-0000-0000-00009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76"/>
  <sheetViews>
    <sheetView tabSelected="1" zoomScaleNormal="100" workbookViewId="0">
      <selection activeCell="N15" sqref="N15"/>
    </sheetView>
  </sheetViews>
  <sheetFormatPr defaultColWidth="9.140625" defaultRowHeight="15"/>
  <cols>
    <col min="1" max="1" width="4.140625" style="1" bestFit="1" customWidth="1"/>
    <col min="2" max="2" width="55" style="4" customWidth="1"/>
    <col min="3" max="3" width="22.140625" style="2" customWidth="1"/>
    <col min="4" max="4" width="24.5703125" style="2" customWidth="1"/>
    <col min="5" max="5" width="10.140625" style="1" customWidth="1"/>
    <col min="6" max="6" width="9.7109375" style="5" customWidth="1"/>
    <col min="7" max="7" width="12.140625" style="1" customWidth="1"/>
    <col min="8" max="8" width="12.85546875" style="3" customWidth="1"/>
    <col min="9" max="9" width="8.28515625" style="3" customWidth="1"/>
    <col min="10" max="10" width="11.140625" style="2" customWidth="1"/>
    <col min="11" max="11" width="19.42578125" style="3" customWidth="1"/>
    <col min="12" max="16384" width="9.140625" style="1"/>
  </cols>
  <sheetData>
    <row r="1" spans="1:46">
      <c r="A1" s="131"/>
      <c r="B1" s="132"/>
      <c r="C1" s="131"/>
      <c r="D1" s="133"/>
      <c r="E1" s="133"/>
      <c r="F1" s="133"/>
      <c r="G1" s="131"/>
      <c r="H1" s="134"/>
      <c r="I1" s="187" t="s">
        <v>317</v>
      </c>
      <c r="J1" s="187"/>
      <c r="K1" s="187"/>
    </row>
    <row r="2" spans="1:46">
      <c r="A2" s="131"/>
      <c r="B2" s="188" t="s">
        <v>293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1:46">
      <c r="A3" s="131"/>
      <c r="B3" s="188" t="s">
        <v>310</v>
      </c>
      <c r="C3" s="188"/>
      <c r="D3" s="188"/>
      <c r="E3" s="188"/>
      <c r="F3" s="188"/>
      <c r="G3" s="188"/>
      <c r="H3" s="188"/>
      <c r="I3" s="188"/>
      <c r="J3" s="188"/>
      <c r="K3" s="188"/>
    </row>
    <row r="4" spans="1:46">
      <c r="H4" s="1"/>
      <c r="K4" s="6"/>
    </row>
    <row r="5" spans="1:46" s="18" customFormat="1" ht="55.5" customHeight="1">
      <c r="A5" s="135" t="s">
        <v>0</v>
      </c>
      <c r="B5" s="135" t="s">
        <v>308</v>
      </c>
      <c r="C5" s="135" t="s">
        <v>294</v>
      </c>
      <c r="D5" s="135" t="s">
        <v>295</v>
      </c>
      <c r="E5" s="135" t="s">
        <v>145</v>
      </c>
      <c r="F5" s="135" t="s">
        <v>3</v>
      </c>
      <c r="G5" s="135" t="s">
        <v>7</v>
      </c>
      <c r="H5" s="136" t="s">
        <v>8</v>
      </c>
      <c r="I5" s="136" t="s">
        <v>9</v>
      </c>
      <c r="J5" s="135" t="s">
        <v>10</v>
      </c>
      <c r="K5" s="136" t="s">
        <v>11</v>
      </c>
    </row>
    <row r="6" spans="1:46" s="140" customFormat="1" ht="11.25" customHeight="1">
      <c r="A6" s="137">
        <v>1</v>
      </c>
      <c r="B6" s="137">
        <v>2</v>
      </c>
      <c r="C6" s="137">
        <v>3</v>
      </c>
      <c r="D6" s="137">
        <v>4</v>
      </c>
      <c r="E6" s="137">
        <v>5</v>
      </c>
      <c r="F6" s="137">
        <v>6</v>
      </c>
      <c r="G6" s="137">
        <v>7</v>
      </c>
      <c r="H6" s="138">
        <v>8</v>
      </c>
      <c r="I6" s="138">
        <v>9</v>
      </c>
      <c r="J6" s="138" t="s">
        <v>212</v>
      </c>
      <c r="K6" s="138" t="s">
        <v>213</v>
      </c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</row>
    <row r="7" spans="1:46" s="18" customFormat="1" ht="21.95" customHeight="1">
      <c r="A7" s="197" t="s">
        <v>1</v>
      </c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46" s="18" customFormat="1" ht="21.95" customHeight="1">
      <c r="A8" s="41">
        <v>1</v>
      </c>
      <c r="B8" s="43" t="s">
        <v>222</v>
      </c>
      <c r="C8" s="41" t="s">
        <v>12</v>
      </c>
      <c r="D8" s="41"/>
      <c r="E8" s="41" t="s">
        <v>147</v>
      </c>
      <c r="F8" s="41">
        <v>11</v>
      </c>
      <c r="G8" s="44"/>
      <c r="H8" s="124">
        <f>G8*F8</f>
        <v>0</v>
      </c>
      <c r="I8" s="16"/>
      <c r="J8" s="15">
        <f t="shared" ref="J8:J39" si="0">G8*I8</f>
        <v>0</v>
      </c>
      <c r="K8" s="17">
        <f>J8+H8</f>
        <v>0</v>
      </c>
    </row>
    <row r="9" spans="1:46" s="18" customFormat="1" ht="21.95" customHeight="1">
      <c r="A9" s="13">
        <v>2</v>
      </c>
      <c r="B9" s="45" t="s">
        <v>13</v>
      </c>
      <c r="C9" s="25" t="s">
        <v>191</v>
      </c>
      <c r="D9" s="25"/>
      <c r="E9" s="25" t="s">
        <v>148</v>
      </c>
      <c r="F9" s="41">
        <v>12</v>
      </c>
      <c r="G9" s="44"/>
      <c r="H9" s="124">
        <f t="shared" ref="H9:H61" si="1">G9*F9</f>
        <v>0</v>
      </c>
      <c r="I9" s="16"/>
      <c r="J9" s="15">
        <f t="shared" si="0"/>
        <v>0</v>
      </c>
      <c r="K9" s="17">
        <f t="shared" ref="K9:K61" si="2">J9+H9</f>
        <v>0</v>
      </c>
    </row>
    <row r="10" spans="1:46" s="18" customFormat="1" ht="21.95" customHeight="1">
      <c r="A10" s="41">
        <v>3</v>
      </c>
      <c r="B10" s="45" t="s">
        <v>223</v>
      </c>
      <c r="C10" s="25" t="s">
        <v>15</v>
      </c>
      <c r="D10" s="25"/>
      <c r="E10" s="25" t="s">
        <v>147</v>
      </c>
      <c r="F10" s="46">
        <v>17</v>
      </c>
      <c r="G10" s="44"/>
      <c r="H10" s="124">
        <f t="shared" si="1"/>
        <v>0</v>
      </c>
      <c r="I10" s="16"/>
      <c r="J10" s="15">
        <f t="shared" si="0"/>
        <v>0</v>
      </c>
      <c r="K10" s="17">
        <f t="shared" si="2"/>
        <v>0</v>
      </c>
    </row>
    <row r="11" spans="1:46" s="18" customFormat="1" ht="21.95" customHeight="1">
      <c r="A11" s="13">
        <v>4</v>
      </c>
      <c r="B11" s="47" t="s">
        <v>224</v>
      </c>
      <c r="C11" s="32" t="s">
        <v>16</v>
      </c>
      <c r="D11" s="32"/>
      <c r="E11" s="32" t="s">
        <v>149</v>
      </c>
      <c r="F11" s="41">
        <v>4</v>
      </c>
      <c r="G11" s="57"/>
      <c r="H11" s="124">
        <f t="shared" si="1"/>
        <v>0</v>
      </c>
      <c r="I11" s="16"/>
      <c r="J11" s="15">
        <f t="shared" si="0"/>
        <v>0</v>
      </c>
      <c r="K11" s="17">
        <f t="shared" si="2"/>
        <v>0</v>
      </c>
    </row>
    <row r="12" spans="1:46" s="18" customFormat="1" ht="21.95" customHeight="1">
      <c r="A12" s="41">
        <v>5</v>
      </c>
      <c r="B12" s="43" t="s">
        <v>225</v>
      </c>
      <c r="C12" s="41" t="s">
        <v>67</v>
      </c>
      <c r="D12" s="41"/>
      <c r="E12" s="41" t="s">
        <v>149</v>
      </c>
      <c r="F12" s="41">
        <v>1</v>
      </c>
      <c r="G12" s="44"/>
      <c r="H12" s="124">
        <f t="shared" si="1"/>
        <v>0</v>
      </c>
      <c r="I12" s="16"/>
      <c r="J12" s="15">
        <f t="shared" si="0"/>
        <v>0</v>
      </c>
      <c r="K12" s="17">
        <f t="shared" si="2"/>
        <v>0</v>
      </c>
    </row>
    <row r="13" spans="1:46" s="18" customFormat="1" ht="21.95" customHeight="1">
      <c r="A13" s="13">
        <v>6</v>
      </c>
      <c r="B13" s="47" t="s">
        <v>226</v>
      </c>
      <c r="C13" s="32" t="s">
        <v>69</v>
      </c>
      <c r="D13" s="32"/>
      <c r="E13" s="32" t="s">
        <v>150</v>
      </c>
      <c r="F13" s="41">
        <v>1</v>
      </c>
      <c r="G13" s="44"/>
      <c r="H13" s="124">
        <f t="shared" si="1"/>
        <v>0</v>
      </c>
      <c r="I13" s="16"/>
      <c r="J13" s="15">
        <f t="shared" si="0"/>
        <v>0</v>
      </c>
      <c r="K13" s="17">
        <f t="shared" si="2"/>
        <v>0</v>
      </c>
    </row>
    <row r="14" spans="1:46" s="18" customFormat="1" ht="30" customHeight="1">
      <c r="A14" s="41">
        <v>7</v>
      </c>
      <c r="B14" s="19" t="s">
        <v>311</v>
      </c>
      <c r="C14" s="37" t="s">
        <v>151</v>
      </c>
      <c r="D14" s="37"/>
      <c r="E14" s="37" t="s">
        <v>149</v>
      </c>
      <c r="F14" s="41">
        <v>2</v>
      </c>
      <c r="G14" s="44"/>
      <c r="H14" s="124">
        <f t="shared" si="1"/>
        <v>0</v>
      </c>
      <c r="I14" s="16"/>
      <c r="J14" s="15">
        <f t="shared" si="0"/>
        <v>0</v>
      </c>
      <c r="K14" s="17">
        <f t="shared" si="2"/>
        <v>0</v>
      </c>
    </row>
    <row r="15" spans="1:46" s="18" customFormat="1" ht="21.95" customHeight="1">
      <c r="A15" s="13">
        <v>8</v>
      </c>
      <c r="B15" s="114" t="s">
        <v>227</v>
      </c>
      <c r="C15" s="48" t="s">
        <v>152</v>
      </c>
      <c r="D15" s="74"/>
      <c r="E15" s="76" t="s">
        <v>153</v>
      </c>
      <c r="F15" s="76">
        <v>1</v>
      </c>
      <c r="G15" s="75"/>
      <c r="H15" s="124">
        <f t="shared" si="1"/>
        <v>0</v>
      </c>
      <c r="I15" s="16"/>
      <c r="J15" s="15">
        <f t="shared" si="0"/>
        <v>0</v>
      </c>
      <c r="K15" s="17">
        <f t="shared" si="2"/>
        <v>0</v>
      </c>
    </row>
    <row r="16" spans="1:46" s="18" customFormat="1" ht="21.95" customHeight="1">
      <c r="A16" s="41">
        <v>9</v>
      </c>
      <c r="B16" s="45" t="s">
        <v>17</v>
      </c>
      <c r="C16" s="48" t="s">
        <v>18</v>
      </c>
      <c r="D16" s="48"/>
      <c r="E16" s="41" t="s">
        <v>148</v>
      </c>
      <c r="F16" s="41">
        <v>13</v>
      </c>
      <c r="G16" s="58"/>
      <c r="H16" s="124">
        <f t="shared" si="1"/>
        <v>0</v>
      </c>
      <c r="I16" s="16"/>
      <c r="J16" s="15">
        <f t="shared" si="0"/>
        <v>0</v>
      </c>
      <c r="K16" s="17">
        <f t="shared" si="2"/>
        <v>0</v>
      </c>
    </row>
    <row r="17" spans="1:46" s="18" customFormat="1" ht="21.95" customHeight="1">
      <c r="A17" s="13">
        <v>10</v>
      </c>
      <c r="B17" s="45" t="s">
        <v>17</v>
      </c>
      <c r="C17" s="49" t="s">
        <v>18</v>
      </c>
      <c r="D17" s="49"/>
      <c r="E17" s="25" t="s">
        <v>154</v>
      </c>
      <c r="F17" s="41">
        <v>9</v>
      </c>
      <c r="G17" s="57"/>
      <c r="H17" s="124">
        <f t="shared" si="1"/>
        <v>0</v>
      </c>
      <c r="I17" s="16"/>
      <c r="J17" s="15">
        <f t="shared" si="0"/>
        <v>0</v>
      </c>
      <c r="K17" s="17">
        <f t="shared" si="2"/>
        <v>0</v>
      </c>
    </row>
    <row r="18" spans="1:46" s="18" customFormat="1" ht="21.95" customHeight="1">
      <c r="A18" s="41">
        <v>11</v>
      </c>
      <c r="B18" s="43" t="s">
        <v>19</v>
      </c>
      <c r="C18" s="49" t="s">
        <v>20</v>
      </c>
      <c r="D18" s="49"/>
      <c r="E18" s="25" t="s">
        <v>148</v>
      </c>
      <c r="F18" s="41">
        <v>87</v>
      </c>
      <c r="G18" s="58"/>
      <c r="H18" s="124">
        <f t="shared" si="1"/>
        <v>0</v>
      </c>
      <c r="I18" s="16"/>
      <c r="J18" s="15">
        <f t="shared" si="0"/>
        <v>0</v>
      </c>
      <c r="K18" s="17">
        <f t="shared" si="2"/>
        <v>0</v>
      </c>
    </row>
    <row r="19" spans="1:46" s="18" customFormat="1" ht="21.95" customHeight="1">
      <c r="A19" s="13">
        <v>12</v>
      </c>
      <c r="B19" s="29" t="s">
        <v>228</v>
      </c>
      <c r="C19" s="72" t="s">
        <v>155</v>
      </c>
      <c r="D19" s="72"/>
      <c r="E19" s="32" t="s">
        <v>156</v>
      </c>
      <c r="F19" s="73">
        <v>5</v>
      </c>
      <c r="G19" s="58"/>
      <c r="H19" s="124">
        <f t="shared" si="1"/>
        <v>0</v>
      </c>
      <c r="I19" s="16"/>
      <c r="J19" s="15">
        <f t="shared" si="0"/>
        <v>0</v>
      </c>
      <c r="K19" s="17">
        <f t="shared" si="2"/>
        <v>0</v>
      </c>
    </row>
    <row r="20" spans="1:46" s="18" customFormat="1" ht="21.95" customHeight="1">
      <c r="A20" s="41">
        <v>13</v>
      </c>
      <c r="B20" s="29" t="s">
        <v>229</v>
      </c>
      <c r="C20" s="72" t="s">
        <v>157</v>
      </c>
      <c r="D20" s="72"/>
      <c r="E20" s="32" t="s">
        <v>209</v>
      </c>
      <c r="F20" s="73">
        <v>6</v>
      </c>
      <c r="G20" s="58"/>
      <c r="H20" s="124">
        <f t="shared" si="1"/>
        <v>0</v>
      </c>
      <c r="I20" s="16"/>
      <c r="J20" s="15">
        <f t="shared" si="0"/>
        <v>0</v>
      </c>
      <c r="K20" s="17">
        <f t="shared" si="2"/>
        <v>0</v>
      </c>
    </row>
    <row r="21" spans="1:46" s="18" customFormat="1" ht="21.95" customHeight="1">
      <c r="A21" s="13">
        <v>14</v>
      </c>
      <c r="B21" s="50" t="s">
        <v>230</v>
      </c>
      <c r="C21" s="34" t="s">
        <v>75</v>
      </c>
      <c r="D21" s="34"/>
      <c r="E21" s="34" t="s">
        <v>158</v>
      </c>
      <c r="F21" s="41">
        <v>1</v>
      </c>
      <c r="G21" s="59"/>
      <c r="H21" s="124">
        <f t="shared" si="1"/>
        <v>0</v>
      </c>
      <c r="I21" s="16"/>
      <c r="J21" s="15">
        <f t="shared" si="0"/>
        <v>0</v>
      </c>
      <c r="K21" s="17">
        <f t="shared" si="2"/>
        <v>0</v>
      </c>
    </row>
    <row r="22" spans="1:46" s="18" customFormat="1" ht="21.95" customHeight="1">
      <c r="A22" s="41">
        <v>15</v>
      </c>
      <c r="B22" s="50" t="s">
        <v>231</v>
      </c>
      <c r="C22" s="34" t="s">
        <v>21</v>
      </c>
      <c r="D22" s="34"/>
      <c r="E22" s="34" t="s">
        <v>153</v>
      </c>
      <c r="F22" s="41">
        <v>12</v>
      </c>
      <c r="G22" s="44"/>
      <c r="H22" s="124">
        <f t="shared" si="1"/>
        <v>0</v>
      </c>
      <c r="I22" s="16"/>
      <c r="J22" s="15">
        <f t="shared" si="0"/>
        <v>0</v>
      </c>
      <c r="K22" s="17">
        <f t="shared" si="2"/>
        <v>0</v>
      </c>
    </row>
    <row r="23" spans="1:46" s="18" customFormat="1" ht="21.95" customHeight="1">
      <c r="A23" s="13">
        <v>16</v>
      </c>
      <c r="B23" s="45" t="s">
        <v>78</v>
      </c>
      <c r="C23" s="25" t="s">
        <v>79</v>
      </c>
      <c r="D23" s="25"/>
      <c r="E23" s="25" t="s">
        <v>149</v>
      </c>
      <c r="F23" s="41">
        <v>12</v>
      </c>
      <c r="G23" s="58"/>
      <c r="H23" s="124">
        <f t="shared" si="1"/>
        <v>0</v>
      </c>
      <c r="I23" s="16"/>
      <c r="J23" s="15">
        <f t="shared" si="0"/>
        <v>0</v>
      </c>
      <c r="K23" s="17">
        <f t="shared" si="2"/>
        <v>0</v>
      </c>
    </row>
    <row r="24" spans="1:46" s="30" customFormat="1" ht="21.95" customHeight="1">
      <c r="A24" s="41">
        <v>17</v>
      </c>
      <c r="B24" s="51" t="s">
        <v>78</v>
      </c>
      <c r="C24" s="38" t="s">
        <v>79</v>
      </c>
      <c r="D24" s="38"/>
      <c r="E24" s="38" t="s">
        <v>148</v>
      </c>
      <c r="F24" s="41">
        <v>11</v>
      </c>
      <c r="G24" s="57"/>
      <c r="H24" s="124">
        <f t="shared" si="1"/>
        <v>0</v>
      </c>
      <c r="I24" s="16"/>
      <c r="J24" s="15">
        <f t="shared" si="0"/>
        <v>0</v>
      </c>
      <c r="K24" s="17">
        <f t="shared" si="2"/>
        <v>0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18" customFormat="1" ht="21.95" customHeight="1">
      <c r="A25" s="13">
        <v>18</v>
      </c>
      <c r="B25" s="47" t="s">
        <v>24</v>
      </c>
      <c r="C25" s="32" t="s">
        <v>25</v>
      </c>
      <c r="D25" s="32"/>
      <c r="E25" s="32" t="s">
        <v>149</v>
      </c>
      <c r="F25" s="41">
        <v>7</v>
      </c>
      <c r="G25" s="59"/>
      <c r="H25" s="124">
        <f t="shared" si="1"/>
        <v>0</v>
      </c>
      <c r="I25" s="16"/>
      <c r="J25" s="15">
        <f t="shared" si="0"/>
        <v>0</v>
      </c>
      <c r="K25" s="17">
        <f t="shared" si="2"/>
        <v>0</v>
      </c>
    </row>
    <row r="26" spans="1:46" s="18" customFormat="1" ht="21.95" customHeight="1">
      <c r="A26" s="41">
        <v>19</v>
      </c>
      <c r="B26" s="52" t="s">
        <v>232</v>
      </c>
      <c r="C26" s="37" t="s">
        <v>26</v>
      </c>
      <c r="D26" s="37"/>
      <c r="E26" s="37" t="s">
        <v>149</v>
      </c>
      <c r="F26" s="41">
        <v>22</v>
      </c>
      <c r="G26" s="58"/>
      <c r="H26" s="124">
        <f t="shared" si="1"/>
        <v>0</v>
      </c>
      <c r="I26" s="16"/>
      <c r="J26" s="15">
        <f t="shared" si="0"/>
        <v>0</v>
      </c>
      <c r="K26" s="17">
        <f t="shared" si="2"/>
        <v>0</v>
      </c>
    </row>
    <row r="27" spans="1:46" s="18" customFormat="1" ht="21.95" customHeight="1">
      <c r="A27" s="13">
        <v>20</v>
      </c>
      <c r="B27" s="43" t="s">
        <v>233</v>
      </c>
      <c r="C27" s="25" t="s">
        <v>81</v>
      </c>
      <c r="D27" s="25"/>
      <c r="E27" s="25" t="s">
        <v>148</v>
      </c>
      <c r="F27" s="41">
        <v>91</v>
      </c>
      <c r="G27" s="59"/>
      <c r="H27" s="124">
        <f t="shared" si="1"/>
        <v>0</v>
      </c>
      <c r="I27" s="16"/>
      <c r="J27" s="15">
        <f t="shared" si="0"/>
        <v>0</v>
      </c>
      <c r="K27" s="17">
        <f t="shared" si="2"/>
        <v>0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s="18" customFormat="1" ht="21.95" customHeight="1">
      <c r="A28" s="41">
        <v>21</v>
      </c>
      <c r="B28" s="45" t="s">
        <v>234</v>
      </c>
      <c r="C28" s="25" t="s">
        <v>82</v>
      </c>
      <c r="D28" s="25"/>
      <c r="E28" s="25" t="s">
        <v>149</v>
      </c>
      <c r="F28" s="41">
        <v>30</v>
      </c>
      <c r="G28" s="59"/>
      <c r="H28" s="124">
        <f t="shared" si="1"/>
        <v>0</v>
      </c>
      <c r="I28" s="16"/>
      <c r="J28" s="15">
        <f t="shared" si="0"/>
        <v>0</v>
      </c>
      <c r="K28" s="17">
        <f t="shared" si="2"/>
        <v>0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</row>
    <row r="29" spans="1:46" s="18" customFormat="1" ht="21.95" customHeight="1">
      <c r="A29" s="13">
        <v>22</v>
      </c>
      <c r="B29" s="47" t="s">
        <v>235</v>
      </c>
      <c r="C29" s="34" t="s">
        <v>27</v>
      </c>
      <c r="D29" s="34"/>
      <c r="E29" s="34" t="s">
        <v>147</v>
      </c>
      <c r="F29" s="41">
        <v>1</v>
      </c>
      <c r="G29" s="60"/>
      <c r="H29" s="124">
        <f t="shared" si="1"/>
        <v>0</v>
      </c>
      <c r="I29" s="16"/>
      <c r="J29" s="15">
        <f t="shared" si="0"/>
        <v>0</v>
      </c>
      <c r="K29" s="17">
        <f t="shared" si="2"/>
        <v>0</v>
      </c>
    </row>
    <row r="30" spans="1:46" s="18" customFormat="1" ht="21.95" customHeight="1">
      <c r="A30" s="41">
        <v>23</v>
      </c>
      <c r="B30" s="45" t="s">
        <v>28</v>
      </c>
      <c r="C30" s="158" t="s">
        <v>29</v>
      </c>
      <c r="D30" s="25"/>
      <c r="E30" s="25" t="s">
        <v>147</v>
      </c>
      <c r="F30" s="41">
        <v>14</v>
      </c>
      <c r="G30" s="61"/>
      <c r="H30" s="124">
        <f t="shared" si="1"/>
        <v>0</v>
      </c>
      <c r="I30" s="16"/>
      <c r="J30" s="15">
        <f t="shared" si="0"/>
        <v>0</v>
      </c>
      <c r="K30" s="17">
        <f t="shared" si="2"/>
        <v>0</v>
      </c>
    </row>
    <row r="31" spans="1:46" s="18" customFormat="1" ht="21.95" customHeight="1">
      <c r="A31" s="13">
        <v>24</v>
      </c>
      <c r="B31" s="45" t="s">
        <v>30</v>
      </c>
      <c r="C31" s="25" t="s">
        <v>31</v>
      </c>
      <c r="D31" s="25"/>
      <c r="E31" s="25" t="s">
        <v>153</v>
      </c>
      <c r="F31" s="41">
        <v>1</v>
      </c>
      <c r="G31" s="61"/>
      <c r="H31" s="124">
        <f t="shared" si="1"/>
        <v>0</v>
      </c>
      <c r="I31" s="16"/>
      <c r="J31" s="15">
        <f t="shared" si="0"/>
        <v>0</v>
      </c>
      <c r="K31" s="17">
        <f t="shared" si="2"/>
        <v>0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s="18" customFormat="1" ht="21.95" customHeight="1">
      <c r="A32" s="41">
        <v>25</v>
      </c>
      <c r="B32" s="45" t="s">
        <v>30</v>
      </c>
      <c r="C32" s="25" t="s">
        <v>31</v>
      </c>
      <c r="D32" s="25"/>
      <c r="E32" s="25" t="s">
        <v>149</v>
      </c>
      <c r="F32" s="41">
        <v>7</v>
      </c>
      <c r="G32" s="61"/>
      <c r="H32" s="124">
        <f t="shared" si="1"/>
        <v>0</v>
      </c>
      <c r="I32" s="16"/>
      <c r="J32" s="15">
        <f t="shared" si="0"/>
        <v>0</v>
      </c>
      <c r="K32" s="17">
        <f t="shared" si="2"/>
        <v>0</v>
      </c>
    </row>
    <row r="33" spans="1:46" s="18" customFormat="1" ht="21.95" customHeight="1">
      <c r="A33" s="13">
        <v>26</v>
      </c>
      <c r="B33" s="53" t="s">
        <v>236</v>
      </c>
      <c r="C33" s="36" t="s">
        <v>32</v>
      </c>
      <c r="D33" s="36"/>
      <c r="E33" s="36" t="s">
        <v>148</v>
      </c>
      <c r="F33" s="41">
        <v>2</v>
      </c>
      <c r="G33" s="44"/>
      <c r="H33" s="124">
        <f t="shared" si="1"/>
        <v>0</v>
      </c>
      <c r="I33" s="16"/>
      <c r="J33" s="15">
        <f t="shared" si="0"/>
        <v>0</v>
      </c>
      <c r="K33" s="17">
        <f t="shared" si="2"/>
        <v>0</v>
      </c>
    </row>
    <row r="34" spans="1:46" s="18" customFormat="1" ht="21.95" customHeight="1">
      <c r="A34" s="41">
        <v>27</v>
      </c>
      <c r="B34" s="45" t="s">
        <v>237</v>
      </c>
      <c r="C34" s="25" t="s">
        <v>33</v>
      </c>
      <c r="D34" s="25"/>
      <c r="E34" s="25" t="s">
        <v>149</v>
      </c>
      <c r="F34" s="41">
        <v>6</v>
      </c>
      <c r="G34" s="61"/>
      <c r="H34" s="124">
        <f t="shared" si="1"/>
        <v>0</v>
      </c>
      <c r="I34" s="16"/>
      <c r="J34" s="15">
        <f t="shared" si="0"/>
        <v>0</v>
      </c>
      <c r="K34" s="17">
        <f t="shared" si="2"/>
        <v>0</v>
      </c>
    </row>
    <row r="35" spans="1:46" s="18" customFormat="1" ht="21.95" customHeight="1">
      <c r="A35" s="13">
        <v>28</v>
      </c>
      <c r="B35" s="50" t="s">
        <v>289</v>
      </c>
      <c r="C35" s="34" t="s">
        <v>35</v>
      </c>
      <c r="D35" s="34"/>
      <c r="E35" s="34" t="s">
        <v>149</v>
      </c>
      <c r="F35" s="41">
        <v>1</v>
      </c>
      <c r="G35" s="62"/>
      <c r="H35" s="124">
        <f t="shared" si="1"/>
        <v>0</v>
      </c>
      <c r="I35" s="16"/>
      <c r="J35" s="15">
        <f t="shared" si="0"/>
        <v>0</v>
      </c>
      <c r="K35" s="17">
        <f t="shared" si="2"/>
        <v>0</v>
      </c>
    </row>
    <row r="36" spans="1:46" s="18" customFormat="1" ht="21.95" customHeight="1">
      <c r="A36" s="41">
        <v>29</v>
      </c>
      <c r="B36" s="50" t="s">
        <v>290</v>
      </c>
      <c r="C36" s="34" t="s">
        <v>35</v>
      </c>
      <c r="D36" s="34"/>
      <c r="E36" s="34" t="s">
        <v>148</v>
      </c>
      <c r="F36" s="41">
        <v>6</v>
      </c>
      <c r="G36" s="60"/>
      <c r="H36" s="124">
        <f t="shared" si="1"/>
        <v>0</v>
      </c>
      <c r="I36" s="16"/>
      <c r="J36" s="15">
        <f t="shared" si="0"/>
        <v>0</v>
      </c>
      <c r="K36" s="17">
        <f t="shared" si="2"/>
        <v>0</v>
      </c>
    </row>
    <row r="37" spans="1:46" s="18" customFormat="1" ht="21.95" customHeight="1">
      <c r="A37" s="13">
        <v>30</v>
      </c>
      <c r="B37" s="52" t="s">
        <v>36</v>
      </c>
      <c r="C37" s="37" t="s">
        <v>37</v>
      </c>
      <c r="D37" s="37"/>
      <c r="E37" s="37" t="s">
        <v>149</v>
      </c>
      <c r="F37" s="41">
        <v>9</v>
      </c>
      <c r="G37" s="61"/>
      <c r="H37" s="124">
        <f t="shared" si="1"/>
        <v>0</v>
      </c>
      <c r="I37" s="16"/>
      <c r="J37" s="15">
        <f t="shared" si="0"/>
        <v>0</v>
      </c>
      <c r="K37" s="17">
        <f t="shared" si="2"/>
        <v>0</v>
      </c>
    </row>
    <row r="38" spans="1:46" s="18" customFormat="1" ht="21.95" customHeight="1">
      <c r="A38" s="41">
        <v>31</v>
      </c>
      <c r="B38" s="45" t="s">
        <v>38</v>
      </c>
      <c r="C38" s="25" t="s">
        <v>39</v>
      </c>
      <c r="D38" s="25"/>
      <c r="E38" s="25" t="s">
        <v>149</v>
      </c>
      <c r="F38" s="41">
        <v>8</v>
      </c>
      <c r="G38" s="44"/>
      <c r="H38" s="124">
        <f t="shared" si="1"/>
        <v>0</v>
      </c>
      <c r="I38" s="16"/>
      <c r="J38" s="15">
        <f t="shared" si="0"/>
        <v>0</v>
      </c>
      <c r="K38" s="17">
        <f t="shared" si="2"/>
        <v>0</v>
      </c>
    </row>
    <row r="39" spans="1:46" s="18" customFormat="1" ht="21.95" customHeight="1">
      <c r="A39" s="13">
        <v>32</v>
      </c>
      <c r="B39" s="52" t="s">
        <v>238</v>
      </c>
      <c r="C39" s="37" t="s">
        <v>40</v>
      </c>
      <c r="D39" s="37"/>
      <c r="E39" s="37" t="s">
        <v>158</v>
      </c>
      <c r="F39" s="41">
        <v>8</v>
      </c>
      <c r="G39" s="44"/>
      <c r="H39" s="124">
        <f t="shared" si="1"/>
        <v>0</v>
      </c>
      <c r="I39" s="16"/>
      <c r="J39" s="15">
        <f t="shared" si="0"/>
        <v>0</v>
      </c>
      <c r="K39" s="17">
        <f t="shared" si="2"/>
        <v>0</v>
      </c>
    </row>
    <row r="40" spans="1:46" s="18" customFormat="1" ht="21.95" customHeight="1">
      <c r="A40" s="41">
        <v>33</v>
      </c>
      <c r="B40" s="50" t="s">
        <v>239</v>
      </c>
      <c r="C40" s="34" t="s">
        <v>41</v>
      </c>
      <c r="D40" s="34"/>
      <c r="E40" s="34" t="s">
        <v>147</v>
      </c>
      <c r="F40" s="41">
        <v>108</v>
      </c>
      <c r="G40" s="61"/>
      <c r="H40" s="124">
        <f t="shared" si="1"/>
        <v>0</v>
      </c>
      <c r="I40" s="16"/>
      <c r="J40" s="15">
        <f t="shared" ref="J40:J61" si="3">G40*I40</f>
        <v>0</v>
      </c>
      <c r="K40" s="17">
        <f t="shared" si="2"/>
        <v>0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</row>
    <row r="41" spans="1:46" s="18" customFormat="1" ht="21.95" customHeight="1">
      <c r="A41" s="13">
        <v>34</v>
      </c>
      <c r="B41" s="51" t="s">
        <v>240</v>
      </c>
      <c r="C41" s="38" t="s">
        <v>42</v>
      </c>
      <c r="D41" s="38"/>
      <c r="E41" s="38" t="s">
        <v>160</v>
      </c>
      <c r="F41" s="41">
        <v>19</v>
      </c>
      <c r="G41" s="61"/>
      <c r="H41" s="124">
        <f t="shared" si="1"/>
        <v>0</v>
      </c>
      <c r="I41" s="16"/>
      <c r="J41" s="15">
        <f t="shared" si="3"/>
        <v>0</v>
      </c>
      <c r="K41" s="17">
        <f t="shared" si="2"/>
        <v>0</v>
      </c>
    </row>
    <row r="42" spans="1:46" s="18" customFormat="1" ht="21.95" customHeight="1">
      <c r="A42" s="41">
        <v>35</v>
      </c>
      <c r="B42" s="51" t="s">
        <v>240</v>
      </c>
      <c r="C42" s="37" t="s">
        <v>42</v>
      </c>
      <c r="D42" s="37"/>
      <c r="E42" s="37" t="s">
        <v>161</v>
      </c>
      <c r="F42" s="41">
        <v>14</v>
      </c>
      <c r="G42" s="61"/>
      <c r="H42" s="124">
        <f t="shared" si="1"/>
        <v>0</v>
      </c>
      <c r="I42" s="16"/>
      <c r="J42" s="15">
        <f t="shared" si="3"/>
        <v>0</v>
      </c>
      <c r="K42" s="17">
        <f t="shared" si="2"/>
        <v>0</v>
      </c>
    </row>
    <row r="43" spans="1:46" s="18" customFormat="1" ht="21.95" customHeight="1">
      <c r="A43" s="13">
        <v>36</v>
      </c>
      <c r="B43" s="45" t="s">
        <v>241</v>
      </c>
      <c r="C43" s="25" t="s">
        <v>43</v>
      </c>
      <c r="D43" s="25"/>
      <c r="E43" s="25" t="s">
        <v>149</v>
      </c>
      <c r="F43" s="41">
        <v>10</v>
      </c>
      <c r="G43" s="59"/>
      <c r="H43" s="124">
        <f t="shared" si="1"/>
        <v>0</v>
      </c>
      <c r="I43" s="16"/>
      <c r="J43" s="15">
        <f t="shared" si="3"/>
        <v>0</v>
      </c>
      <c r="K43" s="17">
        <f t="shared" si="2"/>
        <v>0</v>
      </c>
    </row>
    <row r="44" spans="1:46" s="18" customFormat="1" ht="21.95" customHeight="1">
      <c r="A44" s="41">
        <v>37</v>
      </c>
      <c r="B44" s="45" t="s">
        <v>241</v>
      </c>
      <c r="C44" s="25" t="s">
        <v>43</v>
      </c>
      <c r="D44" s="25"/>
      <c r="E44" s="25" t="s">
        <v>148</v>
      </c>
      <c r="F44" s="41">
        <v>9</v>
      </c>
      <c r="G44" s="61"/>
      <c r="H44" s="124">
        <f t="shared" si="1"/>
        <v>0</v>
      </c>
      <c r="I44" s="16"/>
      <c r="J44" s="15">
        <f t="shared" si="3"/>
        <v>0</v>
      </c>
      <c r="K44" s="17">
        <f t="shared" si="2"/>
        <v>0</v>
      </c>
    </row>
    <row r="45" spans="1:46" s="18" customFormat="1" ht="21.95" customHeight="1">
      <c r="A45" s="13">
        <v>38</v>
      </c>
      <c r="B45" s="51" t="s">
        <v>44</v>
      </c>
      <c r="C45" s="38" t="s">
        <v>45</v>
      </c>
      <c r="D45" s="38"/>
      <c r="E45" s="38" t="s">
        <v>162</v>
      </c>
      <c r="F45" s="41">
        <v>28</v>
      </c>
      <c r="G45" s="61"/>
      <c r="H45" s="124">
        <f t="shared" si="1"/>
        <v>0</v>
      </c>
      <c r="I45" s="16"/>
      <c r="J45" s="15">
        <f t="shared" si="3"/>
        <v>0</v>
      </c>
      <c r="K45" s="17">
        <f t="shared" si="2"/>
        <v>0</v>
      </c>
    </row>
    <row r="46" spans="1:46" s="18" customFormat="1" ht="21.95" customHeight="1">
      <c r="A46" s="41">
        <v>39</v>
      </c>
      <c r="B46" s="47" t="s">
        <v>44</v>
      </c>
      <c r="C46" s="32" t="s">
        <v>45</v>
      </c>
      <c r="D46" s="32"/>
      <c r="E46" s="32" t="s">
        <v>163</v>
      </c>
      <c r="F46" s="41">
        <v>18</v>
      </c>
      <c r="G46" s="61"/>
      <c r="H46" s="124">
        <f t="shared" si="1"/>
        <v>0</v>
      </c>
      <c r="I46" s="16"/>
      <c r="J46" s="15">
        <f t="shared" si="3"/>
        <v>0</v>
      </c>
      <c r="K46" s="17">
        <f t="shared" si="2"/>
        <v>0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</row>
    <row r="47" spans="1:46" s="18" customFormat="1" ht="21.95" customHeight="1">
      <c r="A47" s="13">
        <v>40</v>
      </c>
      <c r="B47" s="47" t="s">
        <v>44</v>
      </c>
      <c r="C47" s="32" t="s">
        <v>45</v>
      </c>
      <c r="D47" s="32"/>
      <c r="E47" s="32" t="s">
        <v>164</v>
      </c>
      <c r="F47" s="41">
        <v>18</v>
      </c>
      <c r="G47" s="62"/>
      <c r="H47" s="124">
        <f t="shared" si="1"/>
        <v>0</v>
      </c>
      <c r="I47" s="16"/>
      <c r="J47" s="15">
        <f t="shared" si="3"/>
        <v>0</v>
      </c>
      <c r="K47" s="17">
        <f t="shared" si="2"/>
        <v>0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</row>
    <row r="48" spans="1:46" s="18" customFormat="1" ht="21.95" customHeight="1">
      <c r="A48" s="41">
        <v>41</v>
      </c>
      <c r="B48" s="52" t="s">
        <v>242</v>
      </c>
      <c r="C48" s="37" t="s">
        <v>142</v>
      </c>
      <c r="D48" s="37"/>
      <c r="E48" s="37" t="s">
        <v>146</v>
      </c>
      <c r="F48" s="41">
        <v>44</v>
      </c>
      <c r="G48" s="63"/>
      <c r="H48" s="124">
        <f t="shared" si="1"/>
        <v>0</v>
      </c>
      <c r="I48" s="16"/>
      <c r="J48" s="15">
        <f t="shared" si="3"/>
        <v>0</v>
      </c>
      <c r="K48" s="17">
        <f t="shared" si="2"/>
        <v>0</v>
      </c>
    </row>
    <row r="49" spans="1:46" s="18" customFormat="1" ht="21.95" customHeight="1">
      <c r="A49" s="13">
        <v>42</v>
      </c>
      <c r="B49" s="45" t="s">
        <v>46</v>
      </c>
      <c r="C49" s="25" t="s">
        <v>47</v>
      </c>
      <c r="D49" s="25"/>
      <c r="E49" s="25" t="s">
        <v>149</v>
      </c>
      <c r="F49" s="41">
        <v>10</v>
      </c>
      <c r="G49" s="44"/>
      <c r="H49" s="124">
        <f t="shared" si="1"/>
        <v>0</v>
      </c>
      <c r="I49" s="16"/>
      <c r="J49" s="15">
        <f t="shared" si="3"/>
        <v>0</v>
      </c>
      <c r="K49" s="17">
        <f t="shared" si="2"/>
        <v>0</v>
      </c>
    </row>
    <row r="50" spans="1:46" s="18" customFormat="1" ht="21.95" customHeight="1">
      <c r="A50" s="41">
        <v>43</v>
      </c>
      <c r="B50" s="50" t="s">
        <v>243</v>
      </c>
      <c r="C50" s="34" t="s">
        <v>48</v>
      </c>
      <c r="D50" s="34"/>
      <c r="E50" s="34" t="s">
        <v>158</v>
      </c>
      <c r="F50" s="41">
        <v>26</v>
      </c>
      <c r="G50" s="60"/>
      <c r="H50" s="124">
        <f t="shared" si="1"/>
        <v>0</v>
      </c>
      <c r="I50" s="16"/>
      <c r="J50" s="15">
        <f t="shared" si="3"/>
        <v>0</v>
      </c>
      <c r="K50" s="17">
        <f t="shared" si="2"/>
        <v>0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</row>
    <row r="51" spans="1:46" s="18" customFormat="1" ht="21.95" customHeight="1">
      <c r="A51" s="13">
        <v>44</v>
      </c>
      <c r="B51" s="45" t="s">
        <v>49</v>
      </c>
      <c r="C51" s="25" t="s">
        <v>50</v>
      </c>
      <c r="D51" s="25"/>
      <c r="E51" s="41" t="s">
        <v>147</v>
      </c>
      <c r="F51" s="46">
        <v>9</v>
      </c>
      <c r="G51" s="44"/>
      <c r="H51" s="124">
        <f t="shared" si="1"/>
        <v>0</v>
      </c>
      <c r="I51" s="16"/>
      <c r="J51" s="15">
        <f t="shared" si="3"/>
        <v>0</v>
      </c>
      <c r="K51" s="17">
        <f t="shared" si="2"/>
        <v>0</v>
      </c>
    </row>
    <row r="52" spans="1:46" s="18" customFormat="1" ht="21.95" customHeight="1">
      <c r="A52" s="41">
        <v>45</v>
      </c>
      <c r="B52" s="43" t="s">
        <v>244</v>
      </c>
      <c r="C52" s="41" t="s">
        <v>133</v>
      </c>
      <c r="D52" s="41"/>
      <c r="E52" s="41" t="s">
        <v>149</v>
      </c>
      <c r="F52" s="42">
        <v>1</v>
      </c>
      <c r="G52" s="44"/>
      <c r="H52" s="124">
        <f t="shared" si="1"/>
        <v>0</v>
      </c>
      <c r="I52" s="16"/>
      <c r="J52" s="15">
        <f t="shared" si="3"/>
        <v>0</v>
      </c>
      <c r="K52" s="17">
        <f t="shared" si="2"/>
        <v>0</v>
      </c>
    </row>
    <row r="53" spans="1:46" s="18" customFormat="1" ht="21.95" customHeight="1">
      <c r="A53" s="13">
        <v>46</v>
      </c>
      <c r="B53" s="47" t="s">
        <v>51</v>
      </c>
      <c r="C53" s="32" t="s">
        <v>52</v>
      </c>
      <c r="D53" s="32"/>
      <c r="E53" s="32" t="s">
        <v>158</v>
      </c>
      <c r="F53" s="41">
        <v>4</v>
      </c>
      <c r="G53" s="61"/>
      <c r="H53" s="124">
        <f t="shared" si="1"/>
        <v>0</v>
      </c>
      <c r="I53" s="16"/>
      <c r="J53" s="15">
        <f t="shared" si="3"/>
        <v>0</v>
      </c>
      <c r="K53" s="17">
        <f t="shared" si="2"/>
        <v>0</v>
      </c>
    </row>
    <row r="54" spans="1:46" s="18" customFormat="1" ht="21.95" customHeight="1">
      <c r="A54" s="41">
        <v>47</v>
      </c>
      <c r="B54" s="47" t="s">
        <v>51</v>
      </c>
      <c r="C54" s="32" t="s">
        <v>52</v>
      </c>
      <c r="D54" s="32"/>
      <c r="E54" s="32" t="s">
        <v>149</v>
      </c>
      <c r="F54" s="41">
        <v>31</v>
      </c>
      <c r="G54" s="59"/>
      <c r="H54" s="124">
        <f t="shared" si="1"/>
        <v>0</v>
      </c>
      <c r="I54" s="16"/>
      <c r="J54" s="15">
        <f t="shared" si="3"/>
        <v>0</v>
      </c>
      <c r="K54" s="17">
        <f t="shared" si="2"/>
        <v>0</v>
      </c>
    </row>
    <row r="55" spans="1:46" s="18" customFormat="1" ht="21.95" customHeight="1">
      <c r="A55" s="13">
        <v>48</v>
      </c>
      <c r="B55" s="54" t="s">
        <v>53</v>
      </c>
      <c r="C55" s="40" t="s">
        <v>54</v>
      </c>
      <c r="D55" s="40"/>
      <c r="E55" s="40" t="s">
        <v>147</v>
      </c>
      <c r="F55" s="41">
        <v>5</v>
      </c>
      <c r="G55" s="61"/>
      <c r="H55" s="124">
        <f t="shared" si="1"/>
        <v>0</v>
      </c>
      <c r="I55" s="16"/>
      <c r="J55" s="15">
        <f t="shared" si="3"/>
        <v>0</v>
      </c>
      <c r="K55" s="17">
        <f t="shared" si="2"/>
        <v>0</v>
      </c>
    </row>
    <row r="56" spans="1:46" s="35" customFormat="1" ht="21.95" customHeight="1">
      <c r="A56" s="178">
        <v>49</v>
      </c>
      <c r="B56" s="179" t="s">
        <v>245</v>
      </c>
      <c r="C56" s="178" t="s">
        <v>91</v>
      </c>
      <c r="D56" s="178"/>
      <c r="E56" s="178" t="s">
        <v>148</v>
      </c>
      <c r="F56" s="180">
        <v>1</v>
      </c>
      <c r="G56" s="181"/>
      <c r="H56" s="182">
        <f t="shared" si="1"/>
        <v>0</v>
      </c>
      <c r="I56" s="183"/>
      <c r="J56" s="184">
        <f t="shared" si="3"/>
        <v>0</v>
      </c>
      <c r="K56" s="182">
        <f t="shared" si="2"/>
        <v>0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1:46" s="18" customFormat="1" ht="21.95" customHeight="1">
      <c r="A57" s="13">
        <v>50</v>
      </c>
      <c r="B57" s="51" t="s">
        <v>246</v>
      </c>
      <c r="C57" s="38" t="s">
        <v>55</v>
      </c>
      <c r="D57" s="38"/>
      <c r="E57" s="38" t="s">
        <v>158</v>
      </c>
      <c r="F57" s="41">
        <v>14</v>
      </c>
      <c r="G57" s="61"/>
      <c r="H57" s="124">
        <f t="shared" si="1"/>
        <v>0</v>
      </c>
      <c r="I57" s="16"/>
      <c r="J57" s="15">
        <f t="shared" si="3"/>
        <v>0</v>
      </c>
      <c r="K57" s="17">
        <f t="shared" si="2"/>
        <v>0</v>
      </c>
    </row>
    <row r="58" spans="1:46" s="18" customFormat="1" ht="21.95" customHeight="1">
      <c r="A58" s="41">
        <v>51</v>
      </c>
      <c r="B58" s="50" t="s">
        <v>101</v>
      </c>
      <c r="C58" s="41" t="s">
        <v>102</v>
      </c>
      <c r="D58" s="41"/>
      <c r="E58" s="41" t="s">
        <v>149</v>
      </c>
      <c r="F58" s="41">
        <v>4</v>
      </c>
      <c r="G58" s="44"/>
      <c r="H58" s="124">
        <f t="shared" si="1"/>
        <v>0</v>
      </c>
      <c r="I58" s="16"/>
      <c r="J58" s="15">
        <f t="shared" si="3"/>
        <v>0</v>
      </c>
      <c r="K58" s="17">
        <f t="shared" si="2"/>
        <v>0</v>
      </c>
    </row>
    <row r="59" spans="1:46" ht="21.95" customHeight="1">
      <c r="A59" s="13">
        <v>52</v>
      </c>
      <c r="B59" s="43" t="s">
        <v>291</v>
      </c>
      <c r="C59" s="41" t="s">
        <v>56</v>
      </c>
      <c r="D59" s="41"/>
      <c r="E59" s="41" t="s">
        <v>148</v>
      </c>
      <c r="F59" s="41">
        <v>32</v>
      </c>
      <c r="G59" s="44"/>
      <c r="H59" s="124">
        <f t="shared" si="1"/>
        <v>0</v>
      </c>
      <c r="I59" s="16"/>
      <c r="J59" s="15">
        <f t="shared" si="3"/>
        <v>0</v>
      </c>
      <c r="K59" s="17">
        <f t="shared" si="2"/>
        <v>0</v>
      </c>
    </row>
    <row r="60" spans="1:46" ht="21.95" customHeight="1">
      <c r="A60" s="41">
        <v>53</v>
      </c>
      <c r="B60" s="55" t="s">
        <v>292</v>
      </c>
      <c r="C60" s="56" t="s">
        <v>57</v>
      </c>
      <c r="D60" s="56"/>
      <c r="E60" s="56" t="s">
        <v>149</v>
      </c>
      <c r="F60" s="41">
        <v>7</v>
      </c>
      <c r="G60" s="44"/>
      <c r="H60" s="124">
        <f t="shared" si="1"/>
        <v>0</v>
      </c>
      <c r="I60" s="16"/>
      <c r="J60" s="15">
        <f t="shared" si="3"/>
        <v>0</v>
      </c>
      <c r="K60" s="17">
        <f t="shared" si="2"/>
        <v>0</v>
      </c>
    </row>
    <row r="61" spans="1:46" ht="21.95" customHeight="1">
      <c r="A61" s="13">
        <v>54</v>
      </c>
      <c r="B61" s="55" t="s">
        <v>292</v>
      </c>
      <c r="C61" s="56" t="s">
        <v>57</v>
      </c>
      <c r="D61" s="56"/>
      <c r="E61" s="56" t="s">
        <v>148</v>
      </c>
      <c r="F61" s="41">
        <v>5</v>
      </c>
      <c r="G61" s="44"/>
      <c r="H61" s="124">
        <f t="shared" si="1"/>
        <v>0</v>
      </c>
      <c r="I61" s="16"/>
      <c r="J61" s="15">
        <f t="shared" si="3"/>
        <v>0</v>
      </c>
      <c r="K61" s="17">
        <f t="shared" si="2"/>
        <v>0</v>
      </c>
    </row>
    <row r="62" spans="1:46" s="35" customFormat="1" ht="21.95" customHeight="1">
      <c r="A62" s="191" t="s">
        <v>144</v>
      </c>
      <c r="B62" s="192"/>
      <c r="C62" s="192"/>
      <c r="D62" s="192"/>
      <c r="E62" s="192"/>
      <c r="F62" s="192"/>
      <c r="G62" s="193"/>
      <c r="H62" s="123">
        <f>SUM(H8:H61)</f>
        <v>0</v>
      </c>
      <c r="I62" s="123"/>
      <c r="J62" s="123">
        <f t="shared" ref="J62" si="4">SUM(J8:J61)</f>
        <v>0</v>
      </c>
      <c r="K62" s="123">
        <f>SUM(K8:K61)</f>
        <v>0</v>
      </c>
    </row>
    <row r="63" spans="1:46" s="35" customFormat="1" ht="21.95" customHeight="1">
      <c r="A63" s="7"/>
      <c r="B63" s="8"/>
      <c r="C63" s="7"/>
      <c r="D63" s="7"/>
      <c r="E63" s="7"/>
      <c r="F63" s="7"/>
      <c r="G63" s="7"/>
      <c r="H63" s="112"/>
      <c r="I63" s="9"/>
      <c r="J63" s="10"/>
      <c r="K63" s="112"/>
    </row>
    <row r="64" spans="1:46" s="35" customFormat="1" ht="21.95" customHeight="1">
      <c r="A64" s="200" t="s">
        <v>2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2"/>
    </row>
    <row r="65" spans="1:11" s="35" customFormat="1" ht="21.95" customHeight="1">
      <c r="A65" s="22">
        <v>1</v>
      </c>
      <c r="B65" s="27" t="s">
        <v>166</v>
      </c>
      <c r="C65" s="28" t="s">
        <v>65</v>
      </c>
      <c r="D65" s="28"/>
      <c r="E65" s="32" t="s">
        <v>149</v>
      </c>
      <c r="F65" s="13">
        <v>2</v>
      </c>
      <c r="G65" s="14"/>
      <c r="H65" s="15">
        <f t="shared" ref="H65:H128" si="5">F65*G65</f>
        <v>0</v>
      </c>
      <c r="I65" s="16"/>
      <c r="J65" s="15">
        <f>H65*I65</f>
        <v>0</v>
      </c>
      <c r="K65" s="17">
        <f>J65+H65</f>
        <v>0</v>
      </c>
    </row>
    <row r="66" spans="1:11" s="35" customFormat="1" ht="21.95" customHeight="1">
      <c r="A66" s="13">
        <v>2</v>
      </c>
      <c r="B66" s="19" t="s">
        <v>167</v>
      </c>
      <c r="C66" s="13" t="s">
        <v>168</v>
      </c>
      <c r="D66" s="13"/>
      <c r="E66" s="32" t="s">
        <v>149</v>
      </c>
      <c r="F66" s="13">
        <v>2</v>
      </c>
      <c r="G66" s="20"/>
      <c r="H66" s="15">
        <f t="shared" si="5"/>
        <v>0</v>
      </c>
      <c r="I66" s="16"/>
      <c r="J66" s="15">
        <f t="shared" ref="J66:J129" si="6">H66*I66</f>
        <v>0</v>
      </c>
      <c r="K66" s="17">
        <f t="shared" ref="K66:K129" si="7">J66+H66</f>
        <v>0</v>
      </c>
    </row>
    <row r="67" spans="1:11" s="35" customFormat="1" ht="21.95" customHeight="1">
      <c r="A67" s="22">
        <v>3</v>
      </c>
      <c r="B67" s="19" t="s">
        <v>247</v>
      </c>
      <c r="C67" s="13" t="s">
        <v>122</v>
      </c>
      <c r="D67" s="13"/>
      <c r="E67" s="32" t="s">
        <v>149</v>
      </c>
      <c r="F67" s="13">
        <v>1</v>
      </c>
      <c r="G67" s="20"/>
      <c r="H67" s="15">
        <f t="shared" si="5"/>
        <v>0</v>
      </c>
      <c r="I67" s="16"/>
      <c r="J67" s="15">
        <f t="shared" si="6"/>
        <v>0</v>
      </c>
      <c r="K67" s="17">
        <f t="shared" si="7"/>
        <v>0</v>
      </c>
    </row>
    <row r="68" spans="1:11" s="35" customFormat="1" ht="21.95" customHeight="1">
      <c r="A68" s="13">
        <v>4</v>
      </c>
      <c r="B68" s="19" t="s">
        <v>248</v>
      </c>
      <c r="C68" s="13" t="s">
        <v>66</v>
      </c>
      <c r="D68" s="13"/>
      <c r="E68" s="13" t="s">
        <v>169</v>
      </c>
      <c r="F68" s="26">
        <v>6</v>
      </c>
      <c r="G68" s="20"/>
      <c r="H68" s="15">
        <f t="shared" si="5"/>
        <v>0</v>
      </c>
      <c r="I68" s="16"/>
      <c r="J68" s="15">
        <f t="shared" si="6"/>
        <v>0</v>
      </c>
      <c r="K68" s="17">
        <f t="shared" si="7"/>
        <v>0</v>
      </c>
    </row>
    <row r="69" spans="1:11" s="35" customFormat="1" ht="21.95" customHeight="1">
      <c r="A69" s="22">
        <v>5</v>
      </c>
      <c r="B69" s="19" t="s">
        <v>249</v>
      </c>
      <c r="C69" s="13" t="s">
        <v>70</v>
      </c>
      <c r="D69" s="13"/>
      <c r="E69" s="13" t="s">
        <v>149</v>
      </c>
      <c r="F69" s="13">
        <v>14</v>
      </c>
      <c r="G69" s="20"/>
      <c r="H69" s="15">
        <f t="shared" si="5"/>
        <v>0</v>
      </c>
      <c r="I69" s="16"/>
      <c r="J69" s="15">
        <f t="shared" si="6"/>
        <v>0</v>
      </c>
      <c r="K69" s="17">
        <f t="shared" si="7"/>
        <v>0</v>
      </c>
    </row>
    <row r="70" spans="1:11" s="35" customFormat="1" ht="21.95" customHeight="1">
      <c r="A70" s="13">
        <v>6</v>
      </c>
      <c r="B70" s="27" t="s">
        <v>249</v>
      </c>
      <c r="C70" s="28" t="s">
        <v>70</v>
      </c>
      <c r="D70" s="28"/>
      <c r="E70" s="28" t="s">
        <v>154</v>
      </c>
      <c r="F70" s="13">
        <v>1</v>
      </c>
      <c r="G70" s="20"/>
      <c r="H70" s="15">
        <f t="shared" si="5"/>
        <v>0</v>
      </c>
      <c r="I70" s="16"/>
      <c r="J70" s="15">
        <f t="shared" si="6"/>
        <v>0</v>
      </c>
      <c r="K70" s="17">
        <f t="shared" si="7"/>
        <v>0</v>
      </c>
    </row>
    <row r="71" spans="1:11" s="35" customFormat="1" ht="21.95" customHeight="1">
      <c r="A71" s="22">
        <v>7</v>
      </c>
      <c r="B71" s="23" t="s">
        <v>250</v>
      </c>
      <c r="C71" s="24" t="s">
        <v>170</v>
      </c>
      <c r="D71" s="24"/>
      <c r="E71" s="13" t="s">
        <v>149</v>
      </c>
      <c r="F71" s="26">
        <v>5</v>
      </c>
      <c r="G71" s="20"/>
      <c r="H71" s="15">
        <f t="shared" si="5"/>
        <v>0</v>
      </c>
      <c r="I71" s="16"/>
      <c r="J71" s="15">
        <f t="shared" si="6"/>
        <v>0</v>
      </c>
      <c r="K71" s="17">
        <f t="shared" si="7"/>
        <v>0</v>
      </c>
    </row>
    <row r="72" spans="1:11" s="35" customFormat="1" ht="25.5" customHeight="1">
      <c r="A72" s="13">
        <v>8</v>
      </c>
      <c r="B72" s="19" t="s">
        <v>251</v>
      </c>
      <c r="C72" s="13" t="s">
        <v>73</v>
      </c>
      <c r="D72" s="13"/>
      <c r="E72" s="13" t="s">
        <v>149</v>
      </c>
      <c r="F72" s="13">
        <v>4</v>
      </c>
      <c r="G72" s="20"/>
      <c r="H72" s="15">
        <f t="shared" si="5"/>
        <v>0</v>
      </c>
      <c r="I72" s="16"/>
      <c r="J72" s="15">
        <f t="shared" si="6"/>
        <v>0</v>
      </c>
      <c r="K72" s="17">
        <f t="shared" si="7"/>
        <v>0</v>
      </c>
    </row>
    <row r="73" spans="1:11" s="35" customFormat="1" ht="30.75" customHeight="1">
      <c r="A73" s="22">
        <v>9</v>
      </c>
      <c r="B73" s="19" t="s">
        <v>252</v>
      </c>
      <c r="C73" s="13" t="s">
        <v>171</v>
      </c>
      <c r="D73" s="13"/>
      <c r="E73" s="13" t="s">
        <v>149</v>
      </c>
      <c r="F73" s="13">
        <v>1</v>
      </c>
      <c r="G73" s="20"/>
      <c r="H73" s="15">
        <f t="shared" si="5"/>
        <v>0</v>
      </c>
      <c r="I73" s="16"/>
      <c r="J73" s="15">
        <f t="shared" si="6"/>
        <v>0</v>
      </c>
      <c r="K73" s="17">
        <f t="shared" si="7"/>
        <v>0</v>
      </c>
    </row>
    <row r="74" spans="1:11" s="35" customFormat="1" ht="21.95" customHeight="1">
      <c r="A74" s="13">
        <v>10</v>
      </c>
      <c r="B74" s="19" t="s">
        <v>253</v>
      </c>
      <c r="C74" s="31" t="s">
        <v>74</v>
      </c>
      <c r="D74" s="31"/>
      <c r="E74" s="37" t="s">
        <v>147</v>
      </c>
      <c r="F74" s="13">
        <v>1</v>
      </c>
      <c r="G74" s="20"/>
      <c r="H74" s="15">
        <f t="shared" si="5"/>
        <v>0</v>
      </c>
      <c r="I74" s="16"/>
      <c r="J74" s="15">
        <f t="shared" si="6"/>
        <v>0</v>
      </c>
      <c r="K74" s="17">
        <f t="shared" si="7"/>
        <v>0</v>
      </c>
    </row>
    <row r="75" spans="1:11" s="35" customFormat="1" ht="21.95" customHeight="1">
      <c r="A75" s="22">
        <v>11</v>
      </c>
      <c r="B75" s="19" t="s">
        <v>22</v>
      </c>
      <c r="C75" s="12" t="s">
        <v>23</v>
      </c>
      <c r="D75" s="12"/>
      <c r="E75" s="12" t="s">
        <v>149</v>
      </c>
      <c r="F75" s="26">
        <v>23</v>
      </c>
      <c r="G75" s="14"/>
      <c r="H75" s="15">
        <f t="shared" si="5"/>
        <v>0</v>
      </c>
      <c r="I75" s="16"/>
      <c r="J75" s="15">
        <f t="shared" si="6"/>
        <v>0</v>
      </c>
      <c r="K75" s="17">
        <f t="shared" si="7"/>
        <v>0</v>
      </c>
    </row>
    <row r="76" spans="1:11" s="35" customFormat="1" ht="21.95" customHeight="1">
      <c r="A76" s="13">
        <v>12</v>
      </c>
      <c r="B76" s="11" t="s">
        <v>76</v>
      </c>
      <c r="C76" s="12" t="s">
        <v>77</v>
      </c>
      <c r="D76" s="12"/>
      <c r="E76" s="12" t="s">
        <v>148</v>
      </c>
      <c r="F76" s="13">
        <v>6</v>
      </c>
      <c r="G76" s="14"/>
      <c r="H76" s="15">
        <f t="shared" si="5"/>
        <v>0</v>
      </c>
      <c r="I76" s="16"/>
      <c r="J76" s="15">
        <f t="shared" si="6"/>
        <v>0</v>
      </c>
      <c r="K76" s="17">
        <f t="shared" si="7"/>
        <v>0</v>
      </c>
    </row>
    <row r="77" spans="1:11" s="35" customFormat="1" ht="21.95" customHeight="1">
      <c r="A77" s="22">
        <v>13</v>
      </c>
      <c r="B77" s="27" t="s">
        <v>298</v>
      </c>
      <c r="C77" s="28" t="s">
        <v>80</v>
      </c>
      <c r="D77" s="28"/>
      <c r="E77" s="28" t="s">
        <v>149</v>
      </c>
      <c r="F77" s="13">
        <v>1</v>
      </c>
      <c r="G77" s="20"/>
      <c r="H77" s="15">
        <f t="shared" si="5"/>
        <v>0</v>
      </c>
      <c r="I77" s="16"/>
      <c r="J77" s="15">
        <f t="shared" si="6"/>
        <v>0</v>
      </c>
      <c r="K77" s="17">
        <f t="shared" si="7"/>
        <v>0</v>
      </c>
    </row>
    <row r="78" spans="1:11" s="35" customFormat="1" ht="30.75" customHeight="1">
      <c r="A78" s="13">
        <v>14</v>
      </c>
      <c r="B78" s="89" t="s">
        <v>297</v>
      </c>
      <c r="C78" s="48" t="s">
        <v>124</v>
      </c>
      <c r="D78" s="48"/>
      <c r="E78" s="113" t="s">
        <v>148</v>
      </c>
      <c r="F78" s="113">
        <v>1</v>
      </c>
      <c r="G78" s="69"/>
      <c r="H78" s="15">
        <f t="shared" si="5"/>
        <v>0</v>
      </c>
      <c r="I78" s="16"/>
      <c r="J78" s="15">
        <f t="shared" si="6"/>
        <v>0</v>
      </c>
      <c r="K78" s="17">
        <f t="shared" si="7"/>
        <v>0</v>
      </c>
    </row>
    <row r="79" spans="1:11" s="35" customFormat="1" ht="21.95" customHeight="1">
      <c r="A79" s="22">
        <v>15</v>
      </c>
      <c r="B79" s="114" t="s">
        <v>254</v>
      </c>
      <c r="C79" s="93" t="s">
        <v>172</v>
      </c>
      <c r="D79" s="93"/>
      <c r="E79" s="113" t="s">
        <v>173</v>
      </c>
      <c r="F79" s="113">
        <v>5</v>
      </c>
      <c r="G79" s="69"/>
      <c r="H79" s="15">
        <f t="shared" si="5"/>
        <v>0</v>
      </c>
      <c r="I79" s="16"/>
      <c r="J79" s="15">
        <f t="shared" si="6"/>
        <v>0</v>
      </c>
      <c r="K79" s="17">
        <f t="shared" si="7"/>
        <v>0</v>
      </c>
    </row>
    <row r="80" spans="1:11" s="35" customFormat="1" ht="29.25" customHeight="1">
      <c r="A80" s="13">
        <v>16</v>
      </c>
      <c r="B80" s="85" t="s">
        <v>297</v>
      </c>
      <c r="C80" s="86" t="s">
        <v>124</v>
      </c>
      <c r="D80" s="86"/>
      <c r="E80" s="120" t="s">
        <v>149</v>
      </c>
      <c r="F80" s="87">
        <v>7</v>
      </c>
      <c r="G80" s="88"/>
      <c r="H80" s="15">
        <f t="shared" si="5"/>
        <v>0</v>
      </c>
      <c r="I80" s="16"/>
      <c r="J80" s="15">
        <f t="shared" si="6"/>
        <v>0</v>
      </c>
      <c r="K80" s="17">
        <f t="shared" si="7"/>
        <v>0</v>
      </c>
    </row>
    <row r="81" spans="1:11" s="35" customFormat="1" ht="21.95" customHeight="1">
      <c r="A81" s="22">
        <v>17</v>
      </c>
      <c r="B81" s="43" t="s">
        <v>255</v>
      </c>
      <c r="C81" s="48" t="s">
        <v>127</v>
      </c>
      <c r="D81" s="48"/>
      <c r="E81" s="41" t="s">
        <v>148</v>
      </c>
      <c r="F81" s="41">
        <v>1</v>
      </c>
      <c r="G81" s="44"/>
      <c r="H81" s="15">
        <f t="shared" si="5"/>
        <v>0</v>
      </c>
      <c r="I81" s="16"/>
      <c r="J81" s="15">
        <f t="shared" si="6"/>
        <v>0</v>
      </c>
      <c r="K81" s="17">
        <f t="shared" si="7"/>
        <v>0</v>
      </c>
    </row>
    <row r="82" spans="1:11" s="35" customFormat="1" ht="21.95" customHeight="1">
      <c r="A82" s="13">
        <v>18</v>
      </c>
      <c r="B82" s="50" t="s">
        <v>256</v>
      </c>
      <c r="C82" s="78" t="s">
        <v>83</v>
      </c>
      <c r="D82" s="78"/>
      <c r="E82" s="34" t="s">
        <v>149</v>
      </c>
      <c r="F82" s="41">
        <v>21</v>
      </c>
      <c r="G82" s="44"/>
      <c r="H82" s="15">
        <f t="shared" si="5"/>
        <v>0</v>
      </c>
      <c r="I82" s="16"/>
      <c r="J82" s="15">
        <f t="shared" si="6"/>
        <v>0</v>
      </c>
      <c r="K82" s="17">
        <f t="shared" si="7"/>
        <v>0</v>
      </c>
    </row>
    <row r="83" spans="1:11" s="35" customFormat="1" ht="21.95" customHeight="1">
      <c r="A83" s="22">
        <v>19</v>
      </c>
      <c r="B83" s="43" t="s">
        <v>257</v>
      </c>
      <c r="C83" s="48" t="s">
        <v>110</v>
      </c>
      <c r="D83" s="48"/>
      <c r="E83" s="41" t="s">
        <v>149</v>
      </c>
      <c r="F83" s="41">
        <v>9</v>
      </c>
      <c r="G83" s="44"/>
      <c r="H83" s="15">
        <f t="shared" si="5"/>
        <v>0</v>
      </c>
      <c r="I83" s="16"/>
      <c r="J83" s="15">
        <f t="shared" si="6"/>
        <v>0</v>
      </c>
      <c r="K83" s="17">
        <f t="shared" si="7"/>
        <v>0</v>
      </c>
    </row>
    <row r="84" spans="1:11" s="35" customFormat="1" ht="21.95" customHeight="1">
      <c r="A84" s="13">
        <v>20</v>
      </c>
      <c r="B84" s="43" t="s">
        <v>258</v>
      </c>
      <c r="C84" s="48" t="s">
        <v>86</v>
      </c>
      <c r="D84" s="48"/>
      <c r="E84" s="41" t="s">
        <v>149</v>
      </c>
      <c r="F84" s="41">
        <v>1</v>
      </c>
      <c r="G84" s="44"/>
      <c r="H84" s="15">
        <f t="shared" si="5"/>
        <v>0</v>
      </c>
      <c r="I84" s="16"/>
      <c r="J84" s="15">
        <f t="shared" si="6"/>
        <v>0</v>
      </c>
      <c r="K84" s="17">
        <f t="shared" si="7"/>
        <v>0</v>
      </c>
    </row>
    <row r="85" spans="1:11" s="35" customFormat="1" ht="21.95" customHeight="1">
      <c r="A85" s="22">
        <v>21</v>
      </c>
      <c r="B85" s="45" t="s">
        <v>259</v>
      </c>
      <c r="C85" s="49" t="s">
        <v>34</v>
      </c>
      <c r="D85" s="49"/>
      <c r="E85" s="25" t="s">
        <v>147</v>
      </c>
      <c r="F85" s="41">
        <v>1</v>
      </c>
      <c r="G85" s="59"/>
      <c r="H85" s="15">
        <f t="shared" si="5"/>
        <v>0</v>
      </c>
      <c r="I85" s="16"/>
      <c r="J85" s="15">
        <f t="shared" si="6"/>
        <v>0</v>
      </c>
      <c r="K85" s="17">
        <f t="shared" si="7"/>
        <v>0</v>
      </c>
    </row>
    <row r="86" spans="1:11" s="35" customFormat="1" ht="28.5" customHeight="1">
      <c r="A86" s="13">
        <v>22</v>
      </c>
      <c r="B86" s="19" t="s">
        <v>128</v>
      </c>
      <c r="C86" s="48" t="s">
        <v>129</v>
      </c>
      <c r="D86" s="48"/>
      <c r="E86" s="41" t="s">
        <v>147</v>
      </c>
      <c r="F86" s="41">
        <v>9</v>
      </c>
      <c r="G86" s="44"/>
      <c r="H86" s="15">
        <f t="shared" si="5"/>
        <v>0</v>
      </c>
      <c r="I86" s="16"/>
      <c r="J86" s="15">
        <f t="shared" si="6"/>
        <v>0</v>
      </c>
      <c r="K86" s="17">
        <f t="shared" si="7"/>
        <v>0</v>
      </c>
    </row>
    <row r="87" spans="1:11" s="35" customFormat="1" ht="21.95" customHeight="1">
      <c r="A87" s="22">
        <v>23</v>
      </c>
      <c r="B87" s="45" t="s">
        <v>260</v>
      </c>
      <c r="C87" s="49" t="s">
        <v>87</v>
      </c>
      <c r="D87" s="49"/>
      <c r="E87" s="25" t="s">
        <v>153</v>
      </c>
      <c r="F87" s="41">
        <v>1</v>
      </c>
      <c r="G87" s="59"/>
      <c r="H87" s="15">
        <f t="shared" si="5"/>
        <v>0</v>
      </c>
      <c r="I87" s="16"/>
      <c r="J87" s="15">
        <f t="shared" si="6"/>
        <v>0</v>
      </c>
      <c r="K87" s="17">
        <f t="shared" si="7"/>
        <v>0</v>
      </c>
    </row>
    <row r="88" spans="1:11" s="35" customFormat="1" ht="21.95" customHeight="1">
      <c r="A88" s="13">
        <v>24</v>
      </c>
      <c r="B88" s="45" t="s">
        <v>260</v>
      </c>
      <c r="C88" s="49" t="s">
        <v>87</v>
      </c>
      <c r="D88" s="49"/>
      <c r="E88" s="25" t="s">
        <v>149</v>
      </c>
      <c r="F88" s="41">
        <v>3</v>
      </c>
      <c r="G88" s="60"/>
      <c r="H88" s="15">
        <f t="shared" si="5"/>
        <v>0</v>
      </c>
      <c r="I88" s="16"/>
      <c r="J88" s="15">
        <f t="shared" si="6"/>
        <v>0</v>
      </c>
      <c r="K88" s="17">
        <f t="shared" si="7"/>
        <v>0</v>
      </c>
    </row>
    <row r="89" spans="1:11" s="35" customFormat="1" ht="21.95" customHeight="1">
      <c r="A89" s="22">
        <v>25</v>
      </c>
      <c r="B89" s="43" t="s">
        <v>261</v>
      </c>
      <c r="C89" s="48" t="s">
        <v>111</v>
      </c>
      <c r="D89" s="48"/>
      <c r="E89" s="41" t="s">
        <v>149</v>
      </c>
      <c r="F89" s="46">
        <v>3</v>
      </c>
      <c r="G89" s="44"/>
      <c r="H89" s="15">
        <f t="shared" si="5"/>
        <v>0</v>
      </c>
      <c r="I89" s="16"/>
      <c r="J89" s="15">
        <f t="shared" si="6"/>
        <v>0</v>
      </c>
      <c r="K89" s="17">
        <f t="shared" si="7"/>
        <v>0</v>
      </c>
    </row>
    <row r="90" spans="1:11" s="35" customFormat="1" ht="21.95" customHeight="1">
      <c r="A90" s="13">
        <v>26</v>
      </c>
      <c r="B90" s="43" t="s">
        <v>262</v>
      </c>
      <c r="C90" s="48" t="s">
        <v>112</v>
      </c>
      <c r="D90" s="48"/>
      <c r="E90" s="41" t="s">
        <v>149</v>
      </c>
      <c r="F90" s="41">
        <v>1</v>
      </c>
      <c r="G90" s="44"/>
      <c r="H90" s="15">
        <f t="shared" si="5"/>
        <v>0</v>
      </c>
      <c r="I90" s="16"/>
      <c r="J90" s="15">
        <f t="shared" si="6"/>
        <v>0</v>
      </c>
      <c r="K90" s="17">
        <f t="shared" si="7"/>
        <v>0</v>
      </c>
    </row>
    <row r="91" spans="1:11" s="35" customFormat="1" ht="21.95" customHeight="1">
      <c r="A91" s="22">
        <v>27</v>
      </c>
      <c r="B91" s="43" t="s">
        <v>307</v>
      </c>
      <c r="C91" s="48" t="s">
        <v>141</v>
      </c>
      <c r="D91" s="48"/>
      <c r="E91" s="41" t="s">
        <v>177</v>
      </c>
      <c r="F91" s="46">
        <v>2</v>
      </c>
      <c r="G91" s="44"/>
      <c r="H91" s="15">
        <f t="shared" si="5"/>
        <v>0</v>
      </c>
      <c r="I91" s="16"/>
      <c r="J91" s="15">
        <f t="shared" si="6"/>
        <v>0</v>
      </c>
      <c r="K91" s="17">
        <f t="shared" si="7"/>
        <v>0</v>
      </c>
    </row>
    <row r="92" spans="1:11" s="35" customFormat="1" ht="21.95" customHeight="1">
      <c r="A92" s="13">
        <v>28</v>
      </c>
      <c r="B92" s="43" t="s">
        <v>263</v>
      </c>
      <c r="C92" s="155" t="s">
        <v>263</v>
      </c>
      <c r="D92" s="48"/>
      <c r="E92" s="41" t="s">
        <v>158</v>
      </c>
      <c r="F92" s="41">
        <v>3</v>
      </c>
      <c r="G92" s="44"/>
      <c r="H92" s="15">
        <f t="shared" si="5"/>
        <v>0</v>
      </c>
      <c r="I92" s="16"/>
      <c r="J92" s="15">
        <f t="shared" si="6"/>
        <v>0</v>
      </c>
      <c r="K92" s="17">
        <f t="shared" si="7"/>
        <v>0</v>
      </c>
    </row>
    <row r="93" spans="1:11" s="35" customFormat="1" ht="21.95" customHeight="1">
      <c r="A93" s="22">
        <v>29</v>
      </c>
      <c r="B93" s="50" t="s">
        <v>113</v>
      </c>
      <c r="C93" s="78" t="s">
        <v>114</v>
      </c>
      <c r="D93" s="78"/>
      <c r="E93" s="41" t="s">
        <v>148</v>
      </c>
      <c r="F93" s="46">
        <v>1</v>
      </c>
      <c r="G93" s="44"/>
      <c r="H93" s="15">
        <f t="shared" si="5"/>
        <v>0</v>
      </c>
      <c r="I93" s="16"/>
      <c r="J93" s="15">
        <f t="shared" si="6"/>
        <v>0</v>
      </c>
      <c r="K93" s="17">
        <f t="shared" si="7"/>
        <v>0</v>
      </c>
    </row>
    <row r="94" spans="1:11" s="35" customFormat="1" ht="21.95" customHeight="1">
      <c r="A94" s="13">
        <v>30</v>
      </c>
      <c r="B94" s="43" t="s">
        <v>264</v>
      </c>
      <c r="C94" s="48" t="s">
        <v>130</v>
      </c>
      <c r="D94" s="48"/>
      <c r="E94" s="41" t="s">
        <v>149</v>
      </c>
      <c r="F94" s="46">
        <v>1</v>
      </c>
      <c r="G94" s="44"/>
      <c r="H94" s="15">
        <f t="shared" si="5"/>
        <v>0</v>
      </c>
      <c r="I94" s="16"/>
      <c r="J94" s="15">
        <f t="shared" si="6"/>
        <v>0</v>
      </c>
      <c r="K94" s="17">
        <f t="shared" si="7"/>
        <v>0</v>
      </c>
    </row>
    <row r="95" spans="1:11" s="35" customFormat="1" ht="21.95" customHeight="1">
      <c r="A95" s="22">
        <v>31</v>
      </c>
      <c r="B95" s="43" t="s">
        <v>131</v>
      </c>
      <c r="C95" s="48" t="s">
        <v>132</v>
      </c>
      <c r="D95" s="48"/>
      <c r="E95" s="41" t="s">
        <v>149</v>
      </c>
      <c r="F95" s="41">
        <v>2</v>
      </c>
      <c r="G95" s="44"/>
      <c r="H95" s="15">
        <f t="shared" si="5"/>
        <v>0</v>
      </c>
      <c r="I95" s="16"/>
      <c r="J95" s="15">
        <f t="shared" si="6"/>
        <v>0</v>
      </c>
      <c r="K95" s="17">
        <f t="shared" si="7"/>
        <v>0</v>
      </c>
    </row>
    <row r="96" spans="1:11" s="35" customFormat="1" ht="21.95" customHeight="1">
      <c r="A96" s="13">
        <v>32</v>
      </c>
      <c r="B96" s="43" t="s">
        <v>265</v>
      </c>
      <c r="C96" s="48" t="s">
        <v>90</v>
      </c>
      <c r="D96" s="48"/>
      <c r="E96" s="41" t="s">
        <v>149</v>
      </c>
      <c r="F96" s="41">
        <v>1</v>
      </c>
      <c r="G96" s="44"/>
      <c r="H96" s="15">
        <f t="shared" si="5"/>
        <v>0</v>
      </c>
      <c r="I96" s="16"/>
      <c r="J96" s="15">
        <f t="shared" si="6"/>
        <v>0</v>
      </c>
      <c r="K96" s="17">
        <f t="shared" si="7"/>
        <v>0</v>
      </c>
    </row>
    <row r="97" spans="1:46" s="35" customFormat="1" ht="21.95" customHeight="1">
      <c r="A97" s="22">
        <v>33</v>
      </c>
      <c r="B97" s="54" t="s">
        <v>92</v>
      </c>
      <c r="C97" s="79" t="s">
        <v>93</v>
      </c>
      <c r="D97" s="79"/>
      <c r="E97" s="40" t="s">
        <v>147</v>
      </c>
      <c r="F97" s="41">
        <v>2</v>
      </c>
      <c r="G97" s="44"/>
      <c r="H97" s="15">
        <f t="shared" si="5"/>
        <v>0</v>
      </c>
      <c r="I97" s="16"/>
      <c r="J97" s="15">
        <f t="shared" si="6"/>
        <v>0</v>
      </c>
      <c r="K97" s="17">
        <f t="shared" si="7"/>
        <v>0</v>
      </c>
    </row>
    <row r="98" spans="1:46" s="35" customFormat="1" ht="21.95" customHeight="1">
      <c r="A98" s="13">
        <v>34</v>
      </c>
      <c r="B98" s="50" t="s">
        <v>266</v>
      </c>
      <c r="C98" s="78" t="s">
        <v>94</v>
      </c>
      <c r="D98" s="78"/>
      <c r="E98" s="34" t="s">
        <v>158</v>
      </c>
      <c r="F98" s="41">
        <v>4</v>
      </c>
      <c r="G98" s="44"/>
      <c r="H98" s="15">
        <f t="shared" si="5"/>
        <v>0</v>
      </c>
      <c r="I98" s="16"/>
      <c r="J98" s="15">
        <f t="shared" si="6"/>
        <v>0</v>
      </c>
      <c r="K98" s="17">
        <f t="shared" si="7"/>
        <v>0</v>
      </c>
    </row>
    <row r="99" spans="1:46" s="35" customFormat="1" ht="21.95" customHeight="1">
      <c r="A99" s="22">
        <v>35</v>
      </c>
      <c r="B99" s="50" t="s">
        <v>266</v>
      </c>
      <c r="C99" s="78" t="s">
        <v>95</v>
      </c>
      <c r="D99" s="78"/>
      <c r="E99" s="34" t="s">
        <v>148</v>
      </c>
      <c r="F99" s="41">
        <v>1</v>
      </c>
      <c r="G99" s="44"/>
      <c r="H99" s="15">
        <f t="shared" si="5"/>
        <v>0</v>
      </c>
      <c r="I99" s="16"/>
      <c r="J99" s="15">
        <f t="shared" si="6"/>
        <v>0</v>
      </c>
      <c r="K99" s="17">
        <f t="shared" si="7"/>
        <v>0</v>
      </c>
    </row>
    <row r="100" spans="1:46" s="35" customFormat="1" ht="21.95" customHeight="1">
      <c r="A100" s="13">
        <v>36</v>
      </c>
      <c r="B100" s="65" t="s">
        <v>134</v>
      </c>
      <c r="C100" s="80" t="s">
        <v>135</v>
      </c>
      <c r="D100" s="80"/>
      <c r="E100" s="126" t="s">
        <v>147</v>
      </c>
      <c r="F100" s="41">
        <v>1</v>
      </c>
      <c r="G100" s="44"/>
      <c r="H100" s="15">
        <f t="shared" si="5"/>
        <v>0</v>
      </c>
      <c r="I100" s="16"/>
      <c r="J100" s="15">
        <f t="shared" si="6"/>
        <v>0</v>
      </c>
      <c r="K100" s="17">
        <f t="shared" si="7"/>
        <v>0</v>
      </c>
    </row>
    <row r="101" spans="1:46" s="35" customFormat="1" ht="21.95" customHeight="1">
      <c r="A101" s="22">
        <v>37</v>
      </c>
      <c r="B101" s="43" t="s">
        <v>267</v>
      </c>
      <c r="C101" s="48" t="s">
        <v>98</v>
      </c>
      <c r="D101" s="48"/>
      <c r="E101" s="41" t="s">
        <v>147</v>
      </c>
      <c r="F101" s="46">
        <v>3</v>
      </c>
      <c r="G101" s="44"/>
      <c r="H101" s="15">
        <f t="shared" si="5"/>
        <v>0</v>
      </c>
      <c r="I101" s="16"/>
      <c r="J101" s="15">
        <f t="shared" si="6"/>
        <v>0</v>
      </c>
      <c r="K101" s="17">
        <f t="shared" si="7"/>
        <v>0</v>
      </c>
    </row>
    <row r="102" spans="1:46" s="35" customFormat="1" ht="21.95" customHeight="1">
      <c r="A102" s="13">
        <v>38</v>
      </c>
      <c r="B102" s="43" t="s">
        <v>268</v>
      </c>
      <c r="C102" s="48" t="s">
        <v>99</v>
      </c>
      <c r="D102" s="48"/>
      <c r="E102" s="41" t="s">
        <v>149</v>
      </c>
      <c r="F102" s="41">
        <v>1</v>
      </c>
      <c r="G102" s="44"/>
      <c r="H102" s="15">
        <f t="shared" si="5"/>
        <v>0</v>
      </c>
      <c r="I102" s="16"/>
      <c r="J102" s="15">
        <f t="shared" si="6"/>
        <v>0</v>
      </c>
      <c r="K102" s="17">
        <f t="shared" si="7"/>
        <v>0</v>
      </c>
    </row>
    <row r="103" spans="1:46" s="35" customFormat="1" ht="21.95" customHeight="1">
      <c r="A103" s="22">
        <v>39</v>
      </c>
      <c r="B103" s="50" t="s">
        <v>269</v>
      </c>
      <c r="C103" s="81" t="s">
        <v>100</v>
      </c>
      <c r="D103" s="81"/>
      <c r="E103" s="36" t="s">
        <v>158</v>
      </c>
      <c r="F103" s="41">
        <v>1</v>
      </c>
      <c r="G103" s="60"/>
      <c r="H103" s="15">
        <f t="shared" si="5"/>
        <v>0</v>
      </c>
      <c r="I103" s="16"/>
      <c r="J103" s="15">
        <f t="shared" si="6"/>
        <v>0</v>
      </c>
      <c r="K103" s="17">
        <f t="shared" si="7"/>
        <v>0</v>
      </c>
    </row>
    <row r="104" spans="1:46" s="35" customFormat="1" ht="30" customHeight="1">
      <c r="A104" s="13">
        <v>40</v>
      </c>
      <c r="B104" s="11" t="s">
        <v>306</v>
      </c>
      <c r="C104" s="78" t="s">
        <v>136</v>
      </c>
      <c r="D104" s="78"/>
      <c r="E104" s="34" t="s">
        <v>148</v>
      </c>
      <c r="F104" s="41">
        <v>1</v>
      </c>
      <c r="G104" s="60"/>
      <c r="H104" s="15">
        <f t="shared" si="5"/>
        <v>0</v>
      </c>
      <c r="I104" s="16"/>
      <c r="J104" s="15">
        <f t="shared" si="6"/>
        <v>0</v>
      </c>
      <c r="K104" s="17">
        <f t="shared" si="7"/>
        <v>0</v>
      </c>
    </row>
    <row r="105" spans="1:46" s="35" customFormat="1" ht="21.95" customHeight="1">
      <c r="A105" s="22">
        <v>41</v>
      </c>
      <c r="B105" s="43" t="s">
        <v>103</v>
      </c>
      <c r="C105" s="48" t="s">
        <v>104</v>
      </c>
      <c r="D105" s="48"/>
      <c r="E105" s="41" t="s">
        <v>147</v>
      </c>
      <c r="F105" s="41">
        <v>1</v>
      </c>
      <c r="G105" s="44"/>
      <c r="H105" s="15">
        <f t="shared" si="5"/>
        <v>0</v>
      </c>
      <c r="I105" s="16"/>
      <c r="J105" s="15">
        <f t="shared" si="6"/>
        <v>0</v>
      </c>
      <c r="K105" s="17">
        <f t="shared" si="7"/>
        <v>0</v>
      </c>
    </row>
    <row r="106" spans="1:46" s="35" customFormat="1" ht="21.95" customHeight="1">
      <c r="A106" s="13">
        <v>42</v>
      </c>
      <c r="B106" s="47" t="s">
        <v>270</v>
      </c>
      <c r="C106" s="156" t="s">
        <v>137</v>
      </c>
      <c r="D106" s="72"/>
      <c r="E106" s="32" t="s">
        <v>149</v>
      </c>
      <c r="F106" s="41">
        <v>3</v>
      </c>
      <c r="G106" s="44"/>
      <c r="H106" s="15">
        <f t="shared" si="5"/>
        <v>0</v>
      </c>
      <c r="I106" s="16"/>
      <c r="J106" s="15">
        <f t="shared" si="6"/>
        <v>0</v>
      </c>
      <c r="K106" s="17">
        <f t="shared" si="7"/>
        <v>0</v>
      </c>
    </row>
    <row r="107" spans="1:46" s="35" customFormat="1" ht="21.95" customHeight="1">
      <c r="A107" s="22">
        <v>43</v>
      </c>
      <c r="B107" s="47" t="s">
        <v>271</v>
      </c>
      <c r="C107" s="72" t="s">
        <v>179</v>
      </c>
      <c r="D107" s="72"/>
      <c r="E107" s="32" t="s">
        <v>149</v>
      </c>
      <c r="F107" s="41">
        <v>5</v>
      </c>
      <c r="G107" s="44"/>
      <c r="H107" s="15">
        <f t="shared" si="5"/>
        <v>0</v>
      </c>
      <c r="I107" s="16"/>
      <c r="J107" s="15">
        <f t="shared" si="6"/>
        <v>0</v>
      </c>
      <c r="K107" s="17">
        <f t="shared" si="7"/>
        <v>0</v>
      </c>
    </row>
    <row r="108" spans="1:46" s="35" customFormat="1" ht="21.95" customHeight="1">
      <c r="A108" s="13">
        <v>44</v>
      </c>
      <c r="B108" s="43" t="s">
        <v>272</v>
      </c>
      <c r="C108" s="48" t="s">
        <v>138</v>
      </c>
      <c r="D108" s="48"/>
      <c r="E108" s="41" t="s">
        <v>149</v>
      </c>
      <c r="F108" s="41">
        <v>1</v>
      </c>
      <c r="G108" s="44"/>
      <c r="H108" s="15">
        <f t="shared" si="5"/>
        <v>0</v>
      </c>
      <c r="I108" s="16"/>
      <c r="J108" s="15">
        <f t="shared" si="6"/>
        <v>0</v>
      </c>
      <c r="K108" s="17">
        <f t="shared" si="7"/>
        <v>0</v>
      </c>
    </row>
    <row r="109" spans="1:46" s="18" customFormat="1" ht="21.95" customHeight="1">
      <c r="A109" s="22">
        <v>45</v>
      </c>
      <c r="B109" s="45" t="s">
        <v>24</v>
      </c>
      <c r="C109" s="49" t="s">
        <v>58</v>
      </c>
      <c r="D109" s="49"/>
      <c r="E109" s="25" t="s">
        <v>158</v>
      </c>
      <c r="F109" s="41">
        <v>8</v>
      </c>
      <c r="G109" s="61"/>
      <c r="H109" s="15">
        <f t="shared" si="5"/>
        <v>0</v>
      </c>
      <c r="I109" s="16"/>
      <c r="J109" s="15">
        <f t="shared" si="6"/>
        <v>0</v>
      </c>
      <c r="K109" s="17">
        <f t="shared" si="7"/>
        <v>0</v>
      </c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1:46" s="18" customFormat="1" ht="21.95" customHeight="1">
      <c r="A110" s="13">
        <v>46</v>
      </c>
      <c r="B110" s="43" t="s">
        <v>180</v>
      </c>
      <c r="C110" s="48" t="s">
        <v>59</v>
      </c>
      <c r="D110" s="48"/>
      <c r="E110" s="41" t="s">
        <v>149</v>
      </c>
      <c r="F110" s="46">
        <v>18</v>
      </c>
      <c r="G110" s="44"/>
      <c r="H110" s="15">
        <f t="shared" si="5"/>
        <v>0</v>
      </c>
      <c r="I110" s="16"/>
      <c r="J110" s="15">
        <f t="shared" si="6"/>
        <v>0</v>
      </c>
      <c r="K110" s="17">
        <f t="shared" si="7"/>
        <v>0</v>
      </c>
    </row>
    <row r="111" spans="1:46" s="21" customFormat="1" ht="21.95" customHeight="1">
      <c r="A111" s="22">
        <v>47</v>
      </c>
      <c r="B111" s="45" t="s">
        <v>115</v>
      </c>
      <c r="C111" s="49" t="s">
        <v>116</v>
      </c>
      <c r="D111" s="49"/>
      <c r="E111" s="25" t="s">
        <v>149</v>
      </c>
      <c r="F111" s="46">
        <v>12</v>
      </c>
      <c r="G111" s="44"/>
      <c r="H111" s="15">
        <f t="shared" si="5"/>
        <v>0</v>
      </c>
      <c r="I111" s="16"/>
      <c r="J111" s="15">
        <f t="shared" si="6"/>
        <v>0</v>
      </c>
      <c r="K111" s="17">
        <f t="shared" si="7"/>
        <v>0</v>
      </c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spans="1:46" s="21" customFormat="1" ht="21.95" customHeight="1">
      <c r="A112" s="13">
        <v>48</v>
      </c>
      <c r="B112" s="45" t="s">
        <v>117</v>
      </c>
      <c r="C112" s="49" t="s">
        <v>118</v>
      </c>
      <c r="D112" s="49"/>
      <c r="E112" s="25" t="s">
        <v>147</v>
      </c>
      <c r="F112" s="41">
        <v>15</v>
      </c>
      <c r="G112" s="44"/>
      <c r="H112" s="15">
        <f t="shared" si="5"/>
        <v>0</v>
      </c>
      <c r="I112" s="16"/>
      <c r="J112" s="15">
        <f t="shared" si="6"/>
        <v>0</v>
      </c>
      <c r="K112" s="17">
        <f t="shared" si="7"/>
        <v>0</v>
      </c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spans="1:46" s="21" customFormat="1" ht="26.25" customHeight="1">
      <c r="A113" s="22">
        <v>49</v>
      </c>
      <c r="B113" s="27" t="s">
        <v>309</v>
      </c>
      <c r="C113" s="72" t="s">
        <v>143</v>
      </c>
      <c r="D113" s="72"/>
      <c r="E113" s="32" t="s">
        <v>147</v>
      </c>
      <c r="F113" s="41">
        <v>1</v>
      </c>
      <c r="G113" s="44"/>
      <c r="H113" s="15">
        <f t="shared" si="5"/>
        <v>0</v>
      </c>
      <c r="I113" s="16"/>
      <c r="J113" s="15">
        <f t="shared" si="6"/>
        <v>0</v>
      </c>
      <c r="K113" s="17">
        <f t="shared" si="7"/>
        <v>0</v>
      </c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spans="1:46" s="33" customFormat="1" ht="21.95" customHeight="1">
      <c r="A114" s="13">
        <v>50</v>
      </c>
      <c r="B114" s="54" t="s">
        <v>273</v>
      </c>
      <c r="C114" s="79" t="s">
        <v>106</v>
      </c>
      <c r="D114" s="79"/>
      <c r="E114" s="40" t="s">
        <v>149</v>
      </c>
      <c r="F114" s="41">
        <v>4</v>
      </c>
      <c r="G114" s="44"/>
      <c r="H114" s="15">
        <f t="shared" si="5"/>
        <v>0</v>
      </c>
      <c r="I114" s="16"/>
      <c r="J114" s="15">
        <f t="shared" si="6"/>
        <v>0</v>
      </c>
      <c r="K114" s="17">
        <f t="shared" si="7"/>
        <v>0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spans="1:46" s="33" customFormat="1" ht="21.95" customHeight="1">
      <c r="A115" s="22">
        <v>51</v>
      </c>
      <c r="B115" s="43" t="s">
        <v>273</v>
      </c>
      <c r="C115" s="48" t="s">
        <v>106</v>
      </c>
      <c r="D115" s="48"/>
      <c r="E115" s="41" t="s">
        <v>148</v>
      </c>
      <c r="F115" s="46">
        <v>4</v>
      </c>
      <c r="G115" s="44"/>
      <c r="H115" s="15">
        <f t="shared" si="5"/>
        <v>0</v>
      </c>
      <c r="I115" s="16"/>
      <c r="J115" s="15">
        <f t="shared" si="6"/>
        <v>0</v>
      </c>
      <c r="K115" s="17">
        <f t="shared" si="7"/>
        <v>0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spans="1:46" s="33" customFormat="1" ht="21.95" customHeight="1">
      <c r="A116" s="13">
        <v>52</v>
      </c>
      <c r="B116" s="29" t="s">
        <v>274</v>
      </c>
      <c r="C116" s="93" t="s">
        <v>182</v>
      </c>
      <c r="D116" s="93"/>
      <c r="E116" s="120" t="s">
        <v>183</v>
      </c>
      <c r="F116" s="87">
        <v>3</v>
      </c>
      <c r="G116" s="105"/>
      <c r="H116" s="15">
        <f t="shared" si="5"/>
        <v>0</v>
      </c>
      <c r="I116" s="16"/>
      <c r="J116" s="15">
        <f t="shared" si="6"/>
        <v>0</v>
      </c>
      <c r="K116" s="17">
        <f t="shared" si="7"/>
        <v>0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spans="1:46" s="33" customFormat="1" ht="21.95" customHeight="1">
      <c r="A117" s="22">
        <v>53</v>
      </c>
      <c r="B117" s="50" t="s">
        <v>299</v>
      </c>
      <c r="C117" s="78" t="s">
        <v>107</v>
      </c>
      <c r="D117" s="78"/>
      <c r="E117" s="34" t="s">
        <v>149</v>
      </c>
      <c r="F117" s="41">
        <v>4</v>
      </c>
      <c r="G117" s="60"/>
      <c r="H117" s="15">
        <f t="shared" si="5"/>
        <v>0</v>
      </c>
      <c r="I117" s="16"/>
      <c r="J117" s="15">
        <f t="shared" si="6"/>
        <v>0</v>
      </c>
      <c r="K117" s="17">
        <f t="shared" si="7"/>
        <v>0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spans="1:46" s="33" customFormat="1" ht="21.95" customHeight="1">
      <c r="A118" s="13">
        <v>54</v>
      </c>
      <c r="B118" s="52" t="s">
        <v>275</v>
      </c>
      <c r="C118" s="82" t="s">
        <v>108</v>
      </c>
      <c r="D118" s="82"/>
      <c r="E118" s="37" t="s">
        <v>148</v>
      </c>
      <c r="F118" s="41">
        <v>6</v>
      </c>
      <c r="G118" s="44"/>
      <c r="H118" s="15">
        <f t="shared" si="5"/>
        <v>0</v>
      </c>
      <c r="I118" s="16"/>
      <c r="J118" s="15">
        <f t="shared" si="6"/>
        <v>0</v>
      </c>
      <c r="K118" s="17">
        <f t="shared" si="7"/>
        <v>0</v>
      </c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spans="1:46" s="33" customFormat="1" ht="21.95" customHeight="1">
      <c r="A119" s="22">
        <v>55</v>
      </c>
      <c r="B119" s="45" t="s">
        <v>275</v>
      </c>
      <c r="C119" s="49" t="s">
        <v>108</v>
      </c>
      <c r="D119" s="49"/>
      <c r="E119" s="25" t="s">
        <v>149</v>
      </c>
      <c r="F119" s="41">
        <v>4</v>
      </c>
      <c r="G119" s="44"/>
      <c r="H119" s="15">
        <f t="shared" si="5"/>
        <v>0</v>
      </c>
      <c r="I119" s="16"/>
      <c r="J119" s="15">
        <f t="shared" si="6"/>
        <v>0</v>
      </c>
      <c r="K119" s="17">
        <f t="shared" si="7"/>
        <v>0</v>
      </c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spans="1:46" s="33" customFormat="1" ht="21.95" customHeight="1">
      <c r="A120" s="13">
        <v>56</v>
      </c>
      <c r="B120" s="45" t="s">
        <v>275</v>
      </c>
      <c r="C120" s="49" t="s">
        <v>108</v>
      </c>
      <c r="D120" s="49"/>
      <c r="E120" s="25" t="s">
        <v>154</v>
      </c>
      <c r="F120" s="41">
        <v>2</v>
      </c>
      <c r="G120" s="44"/>
      <c r="H120" s="15">
        <f t="shared" si="5"/>
        <v>0</v>
      </c>
      <c r="I120" s="16"/>
      <c r="J120" s="15">
        <f t="shared" si="6"/>
        <v>0</v>
      </c>
      <c r="K120" s="17">
        <f t="shared" si="7"/>
        <v>0</v>
      </c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spans="1:46" s="33" customFormat="1" ht="21.95" customHeight="1">
      <c r="A121" s="22">
        <v>57</v>
      </c>
      <c r="B121" s="54" t="s">
        <v>276</v>
      </c>
      <c r="C121" s="79" t="s">
        <v>139</v>
      </c>
      <c r="D121" s="79"/>
      <c r="E121" s="40" t="s">
        <v>154</v>
      </c>
      <c r="F121" s="41">
        <v>7</v>
      </c>
      <c r="G121" s="44"/>
      <c r="H121" s="15">
        <f t="shared" si="5"/>
        <v>0</v>
      </c>
      <c r="I121" s="16"/>
      <c r="J121" s="15">
        <f t="shared" si="6"/>
        <v>0</v>
      </c>
      <c r="K121" s="17">
        <f t="shared" si="7"/>
        <v>0</v>
      </c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spans="1:46" s="33" customFormat="1" ht="21.95" customHeight="1">
      <c r="A122" s="13">
        <v>58</v>
      </c>
      <c r="B122" s="45" t="s">
        <v>277</v>
      </c>
      <c r="C122" s="49" t="s">
        <v>184</v>
      </c>
      <c r="D122" s="49"/>
      <c r="E122" s="25" t="s">
        <v>159</v>
      </c>
      <c r="F122" s="41">
        <v>20</v>
      </c>
      <c r="G122" s="44"/>
      <c r="H122" s="15">
        <f t="shared" si="5"/>
        <v>0</v>
      </c>
      <c r="I122" s="16"/>
      <c r="J122" s="15">
        <f t="shared" si="6"/>
        <v>0</v>
      </c>
      <c r="K122" s="17">
        <f t="shared" si="7"/>
        <v>0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spans="1:46" s="33" customFormat="1" ht="21.95" customHeight="1">
      <c r="A123" s="22">
        <v>59</v>
      </c>
      <c r="B123" s="45" t="s">
        <v>278</v>
      </c>
      <c r="C123" s="49" t="s">
        <v>62</v>
      </c>
      <c r="D123" s="49"/>
      <c r="E123" s="25" t="s">
        <v>153</v>
      </c>
      <c r="F123" s="41">
        <v>4</v>
      </c>
      <c r="G123" s="61"/>
      <c r="H123" s="15">
        <f t="shared" si="5"/>
        <v>0</v>
      </c>
      <c r="I123" s="16"/>
      <c r="J123" s="15">
        <f t="shared" si="6"/>
        <v>0</v>
      </c>
      <c r="K123" s="17">
        <f t="shared" si="7"/>
        <v>0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spans="1:46" s="33" customFormat="1" ht="21.95" customHeight="1">
      <c r="A124" s="13">
        <v>60</v>
      </c>
      <c r="B124" s="45" t="s">
        <v>278</v>
      </c>
      <c r="C124" s="49" t="s">
        <v>62</v>
      </c>
      <c r="D124" s="49"/>
      <c r="E124" s="25" t="s">
        <v>149</v>
      </c>
      <c r="F124" s="41">
        <v>20</v>
      </c>
      <c r="G124" s="61"/>
      <c r="H124" s="15">
        <f t="shared" si="5"/>
        <v>0</v>
      </c>
      <c r="I124" s="16"/>
      <c r="J124" s="15">
        <f t="shared" si="6"/>
        <v>0</v>
      </c>
      <c r="K124" s="17">
        <f t="shared" si="7"/>
        <v>0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spans="1:46" s="33" customFormat="1" ht="35.25" customHeight="1">
      <c r="A125" s="22">
        <v>61</v>
      </c>
      <c r="B125" s="157" t="s">
        <v>300</v>
      </c>
      <c r="C125" s="83" t="s">
        <v>140</v>
      </c>
      <c r="D125" s="83"/>
      <c r="E125" s="127" t="s">
        <v>153</v>
      </c>
      <c r="F125" s="41">
        <v>2</v>
      </c>
      <c r="G125" s="44"/>
      <c r="H125" s="15">
        <f t="shared" si="5"/>
        <v>0</v>
      </c>
      <c r="I125" s="16"/>
      <c r="J125" s="15">
        <f t="shared" si="6"/>
        <v>0</v>
      </c>
      <c r="K125" s="17">
        <f t="shared" si="7"/>
        <v>0</v>
      </c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spans="1:46" ht="21.95" customHeight="1">
      <c r="A126" s="13">
        <v>62</v>
      </c>
      <c r="B126" s="102" t="s">
        <v>279</v>
      </c>
      <c r="C126" s="48" t="s">
        <v>109</v>
      </c>
      <c r="D126" s="116"/>
      <c r="E126" s="128" t="s">
        <v>153</v>
      </c>
      <c r="F126" s="41">
        <v>2</v>
      </c>
      <c r="G126" s="44"/>
      <c r="H126" s="15">
        <f t="shared" si="5"/>
        <v>0</v>
      </c>
      <c r="I126" s="16"/>
      <c r="J126" s="15">
        <f t="shared" si="6"/>
        <v>0</v>
      </c>
      <c r="K126" s="17">
        <f t="shared" si="7"/>
        <v>0</v>
      </c>
    </row>
    <row r="127" spans="1:46" ht="21.95" customHeight="1">
      <c r="A127" s="22">
        <v>63</v>
      </c>
      <c r="B127" s="115" t="s">
        <v>280</v>
      </c>
      <c r="C127" s="93" t="s">
        <v>186</v>
      </c>
      <c r="D127" s="117"/>
      <c r="E127" s="117" t="s">
        <v>187</v>
      </c>
      <c r="F127" s="93">
        <v>1</v>
      </c>
      <c r="G127" s="129"/>
      <c r="H127" s="15">
        <f t="shared" si="5"/>
        <v>0</v>
      </c>
      <c r="I127" s="16"/>
      <c r="J127" s="15">
        <f t="shared" si="6"/>
        <v>0</v>
      </c>
      <c r="K127" s="17">
        <f t="shared" si="7"/>
        <v>0</v>
      </c>
    </row>
    <row r="128" spans="1:46" ht="21.95" customHeight="1">
      <c r="A128" s="13">
        <v>64</v>
      </c>
      <c r="B128" s="103" t="s">
        <v>125</v>
      </c>
      <c r="C128" s="84" t="s">
        <v>126</v>
      </c>
      <c r="D128" s="118"/>
      <c r="E128" s="130" t="s">
        <v>210</v>
      </c>
      <c r="F128" s="42">
        <v>1</v>
      </c>
      <c r="G128" s="67"/>
      <c r="H128" s="15">
        <f t="shared" si="5"/>
        <v>0</v>
      </c>
      <c r="I128" s="16"/>
      <c r="J128" s="15">
        <f t="shared" si="6"/>
        <v>0</v>
      </c>
      <c r="K128" s="17">
        <f t="shared" si="7"/>
        <v>0</v>
      </c>
    </row>
    <row r="129" spans="1:46" ht="21.95" customHeight="1">
      <c r="A129" s="22">
        <v>65</v>
      </c>
      <c r="B129" s="104" t="s">
        <v>13</v>
      </c>
      <c r="C129" s="49" t="s">
        <v>14</v>
      </c>
      <c r="D129" s="49"/>
      <c r="E129" s="25" t="s">
        <v>148</v>
      </c>
      <c r="F129" s="41">
        <v>2</v>
      </c>
      <c r="G129" s="70"/>
      <c r="H129" s="15">
        <f t="shared" ref="H129:H142" si="8">F129*G129</f>
        <v>0</v>
      </c>
      <c r="I129" s="16"/>
      <c r="J129" s="15">
        <f t="shared" si="6"/>
        <v>0</v>
      </c>
      <c r="K129" s="17">
        <f t="shared" si="7"/>
        <v>0</v>
      </c>
    </row>
    <row r="130" spans="1:46" ht="21.95" customHeight="1">
      <c r="A130" s="13">
        <v>66</v>
      </c>
      <c r="B130" s="71" t="s">
        <v>281</v>
      </c>
      <c r="C130" s="49" t="s">
        <v>192</v>
      </c>
      <c r="D130" s="49"/>
      <c r="E130" s="25" t="s">
        <v>149</v>
      </c>
      <c r="F130" s="41">
        <v>1</v>
      </c>
      <c r="G130" s="70"/>
      <c r="H130" s="15">
        <f t="shared" si="8"/>
        <v>0</v>
      </c>
      <c r="I130" s="16"/>
      <c r="J130" s="15">
        <f t="shared" ref="J130:J142" si="9">H130*I130</f>
        <v>0</v>
      </c>
      <c r="K130" s="17">
        <f t="shared" ref="K130:K142" si="10">J130+H130</f>
        <v>0</v>
      </c>
    </row>
    <row r="131" spans="1:46" ht="21.95" customHeight="1">
      <c r="A131" s="22">
        <v>67</v>
      </c>
      <c r="B131" s="71" t="s">
        <v>312</v>
      </c>
      <c r="C131" s="49" t="s">
        <v>193</v>
      </c>
      <c r="D131" s="49"/>
      <c r="E131" s="25" t="s">
        <v>194</v>
      </c>
      <c r="F131" s="41">
        <v>1</v>
      </c>
      <c r="G131" s="70"/>
      <c r="H131" s="15">
        <f t="shared" si="8"/>
        <v>0</v>
      </c>
      <c r="I131" s="16"/>
      <c r="J131" s="15">
        <f t="shared" si="9"/>
        <v>0</v>
      </c>
      <c r="K131" s="17">
        <f t="shared" si="10"/>
        <v>0</v>
      </c>
    </row>
    <row r="132" spans="1:46" ht="21.95" customHeight="1">
      <c r="A132" s="13">
        <v>68</v>
      </c>
      <c r="B132" s="71" t="s">
        <v>282</v>
      </c>
      <c r="C132" s="49" t="s">
        <v>195</v>
      </c>
      <c r="D132" s="49"/>
      <c r="E132" s="25" t="s">
        <v>196</v>
      </c>
      <c r="F132" s="41">
        <v>10</v>
      </c>
      <c r="G132" s="70"/>
      <c r="H132" s="15">
        <f t="shared" si="8"/>
        <v>0</v>
      </c>
      <c r="I132" s="16"/>
      <c r="J132" s="15">
        <f t="shared" si="9"/>
        <v>0</v>
      </c>
      <c r="K132" s="17">
        <f t="shared" si="10"/>
        <v>0</v>
      </c>
    </row>
    <row r="133" spans="1:46" ht="21.95" customHeight="1">
      <c r="A133" s="22">
        <v>69</v>
      </c>
      <c r="B133" s="71" t="s">
        <v>282</v>
      </c>
      <c r="C133" s="49" t="s">
        <v>195</v>
      </c>
      <c r="D133" s="49"/>
      <c r="E133" s="25" t="s">
        <v>159</v>
      </c>
      <c r="F133" s="41">
        <v>2</v>
      </c>
      <c r="G133" s="70"/>
      <c r="H133" s="15">
        <f t="shared" si="8"/>
        <v>0</v>
      </c>
      <c r="I133" s="16"/>
      <c r="J133" s="15">
        <f t="shared" si="9"/>
        <v>0</v>
      </c>
      <c r="K133" s="17">
        <f t="shared" si="10"/>
        <v>0</v>
      </c>
    </row>
    <row r="134" spans="1:46" ht="21.95" customHeight="1">
      <c r="A134" s="13">
        <v>70</v>
      </c>
      <c r="B134" s="71" t="s">
        <v>201</v>
      </c>
      <c r="C134" s="49" t="s">
        <v>197</v>
      </c>
      <c r="D134" s="49"/>
      <c r="E134" s="25" t="s">
        <v>187</v>
      </c>
      <c r="F134" s="41">
        <v>5</v>
      </c>
      <c r="G134" s="70"/>
      <c r="H134" s="15">
        <f t="shared" si="8"/>
        <v>0</v>
      </c>
      <c r="I134" s="16"/>
      <c r="J134" s="15">
        <f t="shared" si="9"/>
        <v>0</v>
      </c>
      <c r="K134" s="17">
        <f t="shared" si="10"/>
        <v>0</v>
      </c>
    </row>
    <row r="135" spans="1:46" ht="21.95" customHeight="1">
      <c r="A135" s="22">
        <v>71</v>
      </c>
      <c r="B135" s="71" t="s">
        <v>283</v>
      </c>
      <c r="C135" s="49" t="s">
        <v>198</v>
      </c>
      <c r="D135" s="49"/>
      <c r="E135" s="25" t="s">
        <v>211</v>
      </c>
      <c r="F135" s="41">
        <v>1</v>
      </c>
      <c r="G135" s="70"/>
      <c r="H135" s="15">
        <f t="shared" si="8"/>
        <v>0</v>
      </c>
      <c r="I135" s="16"/>
      <c r="J135" s="15">
        <f t="shared" si="9"/>
        <v>0</v>
      </c>
      <c r="K135" s="17">
        <f t="shared" si="10"/>
        <v>0</v>
      </c>
    </row>
    <row r="136" spans="1:46" ht="21.95" customHeight="1">
      <c r="A136" s="13">
        <v>72</v>
      </c>
      <c r="B136" s="71" t="s">
        <v>284</v>
      </c>
      <c r="C136" s="49" t="s">
        <v>314</v>
      </c>
      <c r="D136" s="49"/>
      <c r="E136" s="25" t="s">
        <v>149</v>
      </c>
      <c r="F136" s="41">
        <v>15</v>
      </c>
      <c r="G136" s="70"/>
      <c r="H136" s="15">
        <f t="shared" si="8"/>
        <v>0</v>
      </c>
      <c r="I136" s="16"/>
      <c r="J136" s="15">
        <f t="shared" si="9"/>
        <v>0</v>
      </c>
      <c r="K136" s="17">
        <f t="shared" si="10"/>
        <v>0</v>
      </c>
    </row>
    <row r="137" spans="1:46" ht="21.95" customHeight="1">
      <c r="A137" s="22">
        <v>73</v>
      </c>
      <c r="B137" s="71" t="s">
        <v>202</v>
      </c>
      <c r="C137" s="49" t="s">
        <v>315</v>
      </c>
      <c r="D137" s="49"/>
      <c r="E137" s="25" t="s">
        <v>148</v>
      </c>
      <c r="F137" s="41">
        <v>20</v>
      </c>
      <c r="G137" s="70"/>
      <c r="H137" s="15">
        <f t="shared" si="8"/>
        <v>0</v>
      </c>
      <c r="I137" s="16"/>
      <c r="J137" s="15">
        <f t="shared" si="9"/>
        <v>0</v>
      </c>
      <c r="K137" s="17">
        <f t="shared" si="10"/>
        <v>0</v>
      </c>
    </row>
    <row r="138" spans="1:46" ht="21.95" customHeight="1">
      <c r="A138" s="13">
        <v>74</v>
      </c>
      <c r="B138" s="77" t="s">
        <v>285</v>
      </c>
      <c r="C138" s="49" t="s">
        <v>288</v>
      </c>
      <c r="D138" s="49"/>
      <c r="E138" s="25" t="s">
        <v>148</v>
      </c>
      <c r="F138" s="41">
        <v>3</v>
      </c>
      <c r="G138" s="70"/>
      <c r="H138" s="15">
        <f t="shared" si="8"/>
        <v>0</v>
      </c>
      <c r="I138" s="16"/>
      <c r="J138" s="15">
        <f t="shared" si="9"/>
        <v>0</v>
      </c>
      <c r="K138" s="17">
        <f t="shared" si="10"/>
        <v>0</v>
      </c>
    </row>
    <row r="139" spans="1:46" ht="21.95" customHeight="1">
      <c r="A139" s="22">
        <v>75</v>
      </c>
      <c r="B139" s="71" t="s">
        <v>200</v>
      </c>
      <c r="C139" s="49" t="s">
        <v>199</v>
      </c>
      <c r="D139" s="49"/>
      <c r="E139" s="25" t="s">
        <v>149</v>
      </c>
      <c r="F139" s="41">
        <v>1</v>
      </c>
      <c r="G139" s="70"/>
      <c r="H139" s="15">
        <f t="shared" si="8"/>
        <v>0</v>
      </c>
      <c r="I139" s="16"/>
      <c r="J139" s="15">
        <f t="shared" si="9"/>
        <v>0</v>
      </c>
      <c r="K139" s="17">
        <f t="shared" si="10"/>
        <v>0</v>
      </c>
    </row>
    <row r="140" spans="1:46" ht="27.75" customHeight="1">
      <c r="A140" s="13">
        <v>76</v>
      </c>
      <c r="B140" s="77" t="s">
        <v>286</v>
      </c>
      <c r="C140" s="49" t="s">
        <v>143</v>
      </c>
      <c r="D140" s="49"/>
      <c r="E140" s="25" t="s">
        <v>147</v>
      </c>
      <c r="F140" s="41">
        <v>6</v>
      </c>
      <c r="G140" s="70"/>
      <c r="H140" s="15">
        <f t="shared" si="8"/>
        <v>0</v>
      </c>
      <c r="I140" s="16"/>
      <c r="J140" s="15">
        <f t="shared" si="9"/>
        <v>0</v>
      </c>
      <c r="K140" s="17">
        <f t="shared" si="10"/>
        <v>0</v>
      </c>
    </row>
    <row r="141" spans="1:46" ht="21.95" customHeight="1">
      <c r="A141" s="22">
        <v>77</v>
      </c>
      <c r="B141" s="77" t="s">
        <v>287</v>
      </c>
      <c r="C141" s="49" t="s">
        <v>203</v>
      </c>
      <c r="D141" s="49"/>
      <c r="E141" s="25" t="s">
        <v>204</v>
      </c>
      <c r="F141" s="41">
        <v>7</v>
      </c>
      <c r="G141" s="70"/>
      <c r="H141" s="15">
        <f t="shared" si="8"/>
        <v>0</v>
      </c>
      <c r="I141" s="16"/>
      <c r="J141" s="15">
        <f t="shared" si="9"/>
        <v>0</v>
      </c>
      <c r="K141" s="17">
        <f t="shared" si="10"/>
        <v>0</v>
      </c>
    </row>
    <row r="142" spans="1:46" ht="21.95" customHeight="1">
      <c r="A142" s="160">
        <v>78</v>
      </c>
      <c r="B142" s="167" t="s">
        <v>316</v>
      </c>
      <c r="C142" s="164" t="s">
        <v>313</v>
      </c>
      <c r="D142" s="164"/>
      <c r="E142" s="165" t="s">
        <v>183</v>
      </c>
      <c r="F142" s="166">
        <v>1</v>
      </c>
      <c r="G142" s="44"/>
      <c r="H142" s="15">
        <f t="shared" si="8"/>
        <v>0</v>
      </c>
      <c r="I142" s="162"/>
      <c r="J142" s="161">
        <f t="shared" si="9"/>
        <v>0</v>
      </c>
      <c r="K142" s="163">
        <f t="shared" si="10"/>
        <v>0</v>
      </c>
    </row>
    <row r="143" spans="1:46" s="18" customFormat="1" ht="21.95" customHeight="1">
      <c r="A143" s="170">
        <v>79</v>
      </c>
      <c r="B143" s="171" t="s">
        <v>245</v>
      </c>
      <c r="C143" s="172" t="s">
        <v>91</v>
      </c>
      <c r="D143" s="172"/>
      <c r="E143" s="172" t="s">
        <v>148</v>
      </c>
      <c r="F143" s="173">
        <v>1</v>
      </c>
      <c r="G143" s="174"/>
      <c r="H143" s="175">
        <f t="shared" ref="H143" si="11">G143*F143</f>
        <v>0</v>
      </c>
      <c r="I143" s="176"/>
      <c r="J143" s="175">
        <f>I143+H143</f>
        <v>0</v>
      </c>
      <c r="K143" s="177">
        <f>SUM(K65:K142)</f>
        <v>0</v>
      </c>
    </row>
    <row r="144" spans="1:46" s="33" customFormat="1" ht="21.95" customHeight="1">
      <c r="A144" s="194" t="s">
        <v>6</v>
      </c>
      <c r="B144" s="195"/>
      <c r="C144" s="195"/>
      <c r="D144" s="195"/>
      <c r="E144" s="195"/>
      <c r="F144" s="195"/>
      <c r="G144" s="196"/>
      <c r="H144" s="121">
        <f>SUM(H65:H142)</f>
        <v>0</v>
      </c>
      <c r="I144" s="121"/>
      <c r="J144" s="121">
        <f>SUM(J65:J142)</f>
        <v>0</v>
      </c>
      <c r="K144" s="169">
        <f>SUM(K143)</f>
        <v>0</v>
      </c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spans="1:46" s="33" customFormat="1" ht="21.95" customHeight="1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85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spans="1:46" s="33" customFormat="1" ht="21.95" customHeight="1">
      <c r="A146" s="200" t="s">
        <v>206</v>
      </c>
      <c r="B146" s="201"/>
      <c r="C146" s="201"/>
      <c r="D146" s="201"/>
      <c r="E146" s="201"/>
      <c r="F146" s="201"/>
      <c r="G146" s="201"/>
      <c r="H146" s="201"/>
      <c r="I146" s="201"/>
      <c r="J146" s="201"/>
      <c r="K146" s="202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spans="1:46" s="35" customFormat="1" ht="21.95" customHeight="1">
      <c r="A147" s="13">
        <v>1</v>
      </c>
      <c r="B147" s="50" t="s">
        <v>301</v>
      </c>
      <c r="C147" s="92" t="s">
        <v>123</v>
      </c>
      <c r="D147" s="92"/>
      <c r="E147" s="92" t="s">
        <v>159</v>
      </c>
      <c r="F147" s="93">
        <v>2</v>
      </c>
      <c r="G147" s="106"/>
      <c r="H147" s="68">
        <f>G147*F147</f>
        <v>0</v>
      </c>
      <c r="I147" s="16"/>
      <c r="J147" s="15">
        <f>H147*I147</f>
        <v>0</v>
      </c>
      <c r="K147" s="17">
        <f t="shared" ref="K147:K164" si="12">J148+H148</f>
        <v>0</v>
      </c>
    </row>
    <row r="148" spans="1:46" s="35" customFormat="1" ht="21.95" customHeight="1">
      <c r="A148" s="113">
        <v>2</v>
      </c>
      <c r="B148" s="114" t="s">
        <v>214</v>
      </c>
      <c r="C148" s="93" t="s">
        <v>190</v>
      </c>
      <c r="D148" s="90"/>
      <c r="E148" s="90" t="s">
        <v>149</v>
      </c>
      <c r="F148" s="90">
        <v>1</v>
      </c>
      <c r="G148" s="107"/>
      <c r="H148" s="68">
        <f t="shared" ref="H148:H164" si="13">G148*F148</f>
        <v>0</v>
      </c>
      <c r="I148" s="16"/>
      <c r="J148" s="15">
        <f t="shared" ref="J148:J164" si="14">H148*I148</f>
        <v>0</v>
      </c>
      <c r="K148" s="17">
        <f t="shared" si="12"/>
        <v>0</v>
      </c>
    </row>
    <row r="149" spans="1:46" s="33" customFormat="1" ht="31.5" customHeight="1">
      <c r="A149" s="13">
        <v>3</v>
      </c>
      <c r="B149" s="51" t="s">
        <v>60</v>
      </c>
      <c r="C149" s="94" t="s">
        <v>61</v>
      </c>
      <c r="D149" s="94"/>
      <c r="E149" s="94" t="s">
        <v>149</v>
      </c>
      <c r="F149" s="93">
        <v>8</v>
      </c>
      <c r="G149" s="108"/>
      <c r="H149" s="68">
        <f t="shared" si="13"/>
        <v>0</v>
      </c>
      <c r="I149" s="16"/>
      <c r="J149" s="15">
        <f t="shared" si="14"/>
        <v>0</v>
      </c>
      <c r="K149" s="17">
        <f t="shared" si="12"/>
        <v>0</v>
      </c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spans="1:46" s="35" customFormat="1" ht="21.95" customHeight="1">
      <c r="A150" s="113">
        <v>4</v>
      </c>
      <c r="B150" s="19" t="s">
        <v>302</v>
      </c>
      <c r="C150" s="93" t="s">
        <v>105</v>
      </c>
      <c r="D150" s="93"/>
      <c r="E150" s="93" t="s">
        <v>159</v>
      </c>
      <c r="F150" s="95">
        <v>1</v>
      </c>
      <c r="G150" s="106"/>
      <c r="H150" s="68">
        <f t="shared" si="13"/>
        <v>0</v>
      </c>
      <c r="I150" s="16"/>
      <c r="J150" s="15">
        <f t="shared" si="14"/>
        <v>0</v>
      </c>
      <c r="K150" s="17">
        <f t="shared" si="12"/>
        <v>0</v>
      </c>
    </row>
    <row r="151" spans="1:46" s="35" customFormat="1" ht="21.95" customHeight="1">
      <c r="A151" s="13">
        <v>5</v>
      </c>
      <c r="B151" s="114" t="s">
        <v>215</v>
      </c>
      <c r="C151" s="93" t="s">
        <v>207</v>
      </c>
      <c r="D151" s="66"/>
      <c r="E151" s="93" t="s">
        <v>181</v>
      </c>
      <c r="F151" s="90">
        <v>1</v>
      </c>
      <c r="G151" s="107"/>
      <c r="H151" s="68">
        <f t="shared" si="13"/>
        <v>0</v>
      </c>
      <c r="I151" s="16"/>
      <c r="J151" s="15">
        <f t="shared" si="14"/>
        <v>0</v>
      </c>
      <c r="K151" s="17">
        <f t="shared" si="12"/>
        <v>0</v>
      </c>
    </row>
    <row r="152" spans="1:46" s="35" customFormat="1" ht="21.95" customHeight="1">
      <c r="A152" s="113">
        <v>6</v>
      </c>
      <c r="B152" s="114" t="s">
        <v>216</v>
      </c>
      <c r="C152" s="93" t="s">
        <v>178</v>
      </c>
      <c r="D152" s="90"/>
      <c r="E152" s="90" t="s">
        <v>149</v>
      </c>
      <c r="F152" s="90">
        <v>1</v>
      </c>
      <c r="G152" s="107"/>
      <c r="H152" s="68">
        <f t="shared" si="13"/>
        <v>0</v>
      </c>
      <c r="I152" s="16"/>
      <c r="J152" s="15">
        <f t="shared" si="14"/>
        <v>0</v>
      </c>
      <c r="K152" s="17">
        <f t="shared" si="12"/>
        <v>0</v>
      </c>
    </row>
    <row r="153" spans="1:46" s="35" customFormat="1" ht="21.95" customHeight="1">
      <c r="A153" s="13">
        <v>7</v>
      </c>
      <c r="B153" s="53" t="s">
        <v>63</v>
      </c>
      <c r="C153" s="92" t="s">
        <v>64</v>
      </c>
      <c r="D153" s="92"/>
      <c r="E153" s="92" t="s">
        <v>185</v>
      </c>
      <c r="F153" s="93">
        <v>1</v>
      </c>
      <c r="G153" s="109"/>
      <c r="H153" s="68">
        <f t="shared" si="13"/>
        <v>0</v>
      </c>
      <c r="I153" s="16"/>
      <c r="J153" s="15">
        <f t="shared" si="14"/>
        <v>0</v>
      </c>
      <c r="K153" s="17">
        <f t="shared" si="12"/>
        <v>0</v>
      </c>
    </row>
    <row r="154" spans="1:46" s="35" customFormat="1" ht="27.75" customHeight="1">
      <c r="A154" s="113">
        <v>8</v>
      </c>
      <c r="B154" s="114" t="s">
        <v>217</v>
      </c>
      <c r="C154" s="93" t="s">
        <v>176</v>
      </c>
      <c r="D154" s="90"/>
      <c r="E154" s="90" t="s">
        <v>147</v>
      </c>
      <c r="F154" s="90">
        <v>1</v>
      </c>
      <c r="G154" s="107"/>
      <c r="H154" s="68">
        <f t="shared" si="13"/>
        <v>0</v>
      </c>
      <c r="I154" s="16"/>
      <c r="J154" s="15">
        <f t="shared" si="14"/>
        <v>0</v>
      </c>
      <c r="K154" s="17">
        <f t="shared" si="12"/>
        <v>0</v>
      </c>
    </row>
    <row r="155" spans="1:46" s="35" customFormat="1" ht="21.95" customHeight="1">
      <c r="A155" s="13">
        <v>9</v>
      </c>
      <c r="B155" s="11" t="s">
        <v>84</v>
      </c>
      <c r="C155" s="86" t="s">
        <v>85</v>
      </c>
      <c r="D155" s="86"/>
      <c r="E155" s="86" t="s">
        <v>159</v>
      </c>
      <c r="F155" s="93">
        <v>4</v>
      </c>
      <c r="G155" s="106"/>
      <c r="H155" s="68">
        <f t="shared" si="13"/>
        <v>0</v>
      </c>
      <c r="I155" s="16"/>
      <c r="J155" s="15">
        <f t="shared" si="14"/>
        <v>0</v>
      </c>
      <c r="K155" s="17">
        <f t="shared" si="12"/>
        <v>0</v>
      </c>
    </row>
    <row r="156" spans="1:46" s="33" customFormat="1" ht="21.95" customHeight="1">
      <c r="A156" s="113">
        <v>10</v>
      </c>
      <c r="B156" s="19" t="s">
        <v>120</v>
      </c>
      <c r="C156" s="96" t="s">
        <v>121</v>
      </c>
      <c r="D156" s="96"/>
      <c r="E156" s="97" t="s">
        <v>147</v>
      </c>
      <c r="F156" s="98">
        <v>2</v>
      </c>
      <c r="G156" s="110"/>
      <c r="H156" s="68">
        <f t="shared" si="13"/>
        <v>0</v>
      </c>
      <c r="I156" s="16"/>
      <c r="J156" s="15">
        <f t="shared" si="14"/>
        <v>0</v>
      </c>
      <c r="K156" s="17">
        <f t="shared" si="12"/>
        <v>0</v>
      </c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spans="1:46" s="18" customFormat="1" ht="21.95" customHeight="1">
      <c r="A157" s="13">
        <v>11</v>
      </c>
      <c r="B157" s="23" t="s">
        <v>71</v>
      </c>
      <c r="C157" s="99" t="s">
        <v>72</v>
      </c>
      <c r="D157" s="99"/>
      <c r="E157" s="94" t="s">
        <v>159</v>
      </c>
      <c r="F157" s="98">
        <v>2</v>
      </c>
      <c r="G157" s="110"/>
      <c r="H157" s="68">
        <f t="shared" si="13"/>
        <v>0</v>
      </c>
      <c r="I157" s="16"/>
      <c r="J157" s="15">
        <f t="shared" si="14"/>
        <v>0</v>
      </c>
      <c r="K157" s="17">
        <f t="shared" si="12"/>
        <v>0</v>
      </c>
    </row>
    <row r="158" spans="1:46" s="35" customFormat="1" ht="21.95" customHeight="1">
      <c r="A158" s="113">
        <v>12</v>
      </c>
      <c r="B158" s="114" t="s">
        <v>218</v>
      </c>
      <c r="C158" s="93" t="s">
        <v>174</v>
      </c>
      <c r="D158" s="90"/>
      <c r="E158" s="90" t="s">
        <v>149</v>
      </c>
      <c r="F158" s="90">
        <v>1</v>
      </c>
      <c r="G158" s="107"/>
      <c r="H158" s="68">
        <f t="shared" si="13"/>
        <v>0</v>
      </c>
      <c r="I158" s="16"/>
      <c r="J158" s="15">
        <f t="shared" si="14"/>
        <v>0</v>
      </c>
      <c r="K158" s="17">
        <f t="shared" si="12"/>
        <v>0</v>
      </c>
    </row>
    <row r="159" spans="1:46" s="35" customFormat="1" ht="21.95" customHeight="1">
      <c r="A159" s="13">
        <v>13</v>
      </c>
      <c r="B159" s="39" t="s">
        <v>303</v>
      </c>
      <c r="C159" s="100" t="s">
        <v>68</v>
      </c>
      <c r="D159" s="100"/>
      <c r="E159" s="101" t="s">
        <v>147</v>
      </c>
      <c r="F159" s="98">
        <v>1</v>
      </c>
      <c r="G159" s="111"/>
      <c r="H159" s="68">
        <f t="shared" si="13"/>
        <v>0</v>
      </c>
      <c r="I159" s="16"/>
      <c r="J159" s="15">
        <f t="shared" si="14"/>
        <v>0</v>
      </c>
      <c r="K159" s="17">
        <f t="shared" si="12"/>
        <v>0</v>
      </c>
    </row>
    <row r="160" spans="1:46" s="35" customFormat="1" ht="21.95" customHeight="1">
      <c r="A160" s="113">
        <v>14</v>
      </c>
      <c r="B160" s="159" t="s">
        <v>219</v>
      </c>
      <c r="C160" s="93" t="s">
        <v>188</v>
      </c>
      <c r="D160" s="90"/>
      <c r="E160" s="90" t="s">
        <v>189</v>
      </c>
      <c r="F160" s="90">
        <v>1</v>
      </c>
      <c r="G160" s="107"/>
      <c r="H160" s="68">
        <f t="shared" si="13"/>
        <v>0</v>
      </c>
      <c r="I160" s="16"/>
      <c r="J160" s="15">
        <f t="shared" si="14"/>
        <v>0</v>
      </c>
      <c r="K160" s="17">
        <f t="shared" si="12"/>
        <v>0</v>
      </c>
    </row>
    <row r="161" spans="1:11" s="18" customFormat="1" ht="21.95" customHeight="1">
      <c r="A161" s="13">
        <v>15</v>
      </c>
      <c r="B161" s="47" t="s">
        <v>220</v>
      </c>
      <c r="C161" s="101" t="s">
        <v>119</v>
      </c>
      <c r="D161" s="101"/>
      <c r="E161" s="93" t="s">
        <v>149</v>
      </c>
      <c r="F161" s="93">
        <v>7</v>
      </c>
      <c r="G161" s="109"/>
      <c r="H161" s="68">
        <f t="shared" si="13"/>
        <v>0</v>
      </c>
      <c r="I161" s="16"/>
      <c r="J161" s="15">
        <f t="shared" si="14"/>
        <v>0</v>
      </c>
      <c r="K161" s="17">
        <f t="shared" si="12"/>
        <v>0</v>
      </c>
    </row>
    <row r="162" spans="1:11" ht="21.95" customHeight="1">
      <c r="A162" s="113">
        <v>16</v>
      </c>
      <c r="B162" s="114" t="s">
        <v>175</v>
      </c>
      <c r="C162" s="93" t="s">
        <v>208</v>
      </c>
      <c r="D162" s="93"/>
      <c r="E162" s="93" t="s">
        <v>147</v>
      </c>
      <c r="F162" s="90">
        <v>2</v>
      </c>
      <c r="G162" s="107"/>
      <c r="H162" s="68">
        <f t="shared" si="13"/>
        <v>0</v>
      </c>
      <c r="I162" s="16"/>
      <c r="J162" s="15">
        <f t="shared" si="14"/>
        <v>0</v>
      </c>
      <c r="K162" s="17">
        <f t="shared" si="12"/>
        <v>0</v>
      </c>
    </row>
    <row r="163" spans="1:11" ht="21.95" customHeight="1">
      <c r="A163" s="13">
        <v>17</v>
      </c>
      <c r="B163" s="43" t="s">
        <v>221</v>
      </c>
      <c r="C163" s="93" t="s">
        <v>304</v>
      </c>
      <c r="D163" s="93"/>
      <c r="E163" s="93" t="s">
        <v>305</v>
      </c>
      <c r="F163" s="95">
        <v>4</v>
      </c>
      <c r="G163" s="106"/>
      <c r="H163" s="68">
        <f t="shared" si="13"/>
        <v>0</v>
      </c>
      <c r="I163" s="16"/>
      <c r="J163" s="15">
        <f t="shared" si="14"/>
        <v>0</v>
      </c>
      <c r="K163" s="17">
        <f t="shared" si="12"/>
        <v>0</v>
      </c>
    </row>
    <row r="164" spans="1:11" ht="21.95" customHeight="1">
      <c r="A164" s="113">
        <v>18</v>
      </c>
      <c r="B164" s="64" t="s">
        <v>88</v>
      </c>
      <c r="C164" s="91" t="s">
        <v>89</v>
      </c>
      <c r="D164" s="91"/>
      <c r="E164" s="93" t="s">
        <v>149</v>
      </c>
      <c r="F164" s="93">
        <v>3</v>
      </c>
      <c r="G164" s="106"/>
      <c r="H164" s="68">
        <f t="shared" si="13"/>
        <v>0</v>
      </c>
      <c r="I164" s="16"/>
      <c r="J164" s="15">
        <f t="shared" si="14"/>
        <v>0</v>
      </c>
      <c r="K164" s="17">
        <f t="shared" si="12"/>
        <v>0</v>
      </c>
    </row>
    <row r="165" spans="1:11" ht="21.95" customHeight="1">
      <c r="A165" s="13">
        <v>19</v>
      </c>
      <c r="B165" s="43" t="s">
        <v>96</v>
      </c>
      <c r="C165" s="41" t="s">
        <v>97</v>
      </c>
      <c r="D165" s="41"/>
      <c r="E165" s="41" t="s">
        <v>165</v>
      </c>
      <c r="F165" s="41">
        <v>1</v>
      </c>
      <c r="G165" s="44"/>
      <c r="H165" s="68">
        <f>G165*F165</f>
        <v>0</v>
      </c>
      <c r="I165" s="16"/>
      <c r="J165" s="15">
        <f>G165*I165</f>
        <v>0</v>
      </c>
      <c r="K165" s="122">
        <f>SUM(K147:K164)</f>
        <v>0</v>
      </c>
    </row>
    <row r="166" spans="1:11">
      <c r="A166" s="191" t="s">
        <v>205</v>
      </c>
      <c r="B166" s="192"/>
      <c r="C166" s="192"/>
      <c r="D166" s="192"/>
      <c r="E166" s="192"/>
      <c r="F166" s="192"/>
      <c r="G166" s="193"/>
      <c r="H166" s="122">
        <f>SUM(H147:H164)</f>
        <v>0</v>
      </c>
      <c r="I166" s="122"/>
      <c r="J166" s="122">
        <f t="shared" ref="J166" si="15">SUM(J147:J164)</f>
        <v>0</v>
      </c>
      <c r="K166" s="186">
        <v>0</v>
      </c>
    </row>
    <row r="167" spans="1:11" ht="25.5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</row>
    <row r="168" spans="1:11" ht="30.75" customHeight="1">
      <c r="A168" s="189" t="s">
        <v>296</v>
      </c>
      <c r="B168" s="189"/>
      <c r="C168" s="189"/>
      <c r="D168" s="189"/>
      <c r="E168" s="189"/>
      <c r="F168" s="141"/>
      <c r="G168" s="142"/>
      <c r="H168" s="142"/>
      <c r="I168" s="142"/>
      <c r="J168" s="142"/>
      <c r="K168" s="119"/>
    </row>
    <row r="169" spans="1:11">
      <c r="A169" s="141"/>
      <c r="B169" s="143"/>
      <c r="C169" s="141"/>
      <c r="D169" s="144"/>
      <c r="E169" s="144"/>
      <c r="F169" s="141"/>
      <c r="G169" s="142"/>
      <c r="H169" s="142"/>
      <c r="I169" s="142"/>
      <c r="J169" s="142"/>
      <c r="K169" s="119"/>
    </row>
    <row r="170" spans="1:11">
      <c r="A170" s="141"/>
      <c r="B170" s="143"/>
      <c r="C170" s="141"/>
      <c r="D170" s="144"/>
      <c r="E170" s="144"/>
      <c r="F170" s="141"/>
      <c r="G170" s="142"/>
      <c r="H170" s="142"/>
      <c r="I170" s="142"/>
      <c r="J170" s="142"/>
      <c r="K170" s="119"/>
    </row>
    <row r="171" spans="1:11">
      <c r="A171" s="141"/>
      <c r="B171" s="143"/>
      <c r="C171" s="141"/>
      <c r="D171" s="144"/>
      <c r="E171" s="144"/>
      <c r="F171" s="141"/>
      <c r="G171" s="142"/>
      <c r="H171" s="142"/>
      <c r="I171" s="142"/>
      <c r="J171" s="142"/>
      <c r="K171" s="119"/>
    </row>
    <row r="172" spans="1:11">
      <c r="A172"/>
      <c r="B172" s="125"/>
      <c r="C172"/>
      <c r="D172" s="145"/>
      <c r="E172" s="145"/>
      <c r="F172" s="146"/>
      <c r="G172" s="147"/>
      <c r="H172" s="147"/>
      <c r="I172" s="147"/>
      <c r="J172" s="147"/>
    </row>
    <row r="173" spans="1:11">
      <c r="A173" s="190"/>
      <c r="B173" s="190"/>
      <c r="C173" s="190"/>
      <c r="D173" s="190"/>
      <c r="E173" s="190"/>
      <c r="F173" s="190"/>
      <c r="G173" s="190"/>
      <c r="H173" s="190"/>
      <c r="I173" s="190"/>
      <c r="J173" s="190"/>
    </row>
    <row r="174" spans="1:11">
      <c r="A174"/>
      <c r="B174" s="148"/>
      <c r="C174" s="149"/>
      <c r="D174" s="145"/>
      <c r="E174" s="145"/>
      <c r="F174" s="150"/>
      <c r="G174" s="147"/>
      <c r="H174" s="151"/>
      <c r="I174" s="147"/>
      <c r="J174" s="147"/>
    </row>
    <row r="175" spans="1:11">
      <c r="A175"/>
      <c r="B175" s="152"/>
      <c r="C175" s="153"/>
      <c r="D175" s="154" t="s">
        <v>4</v>
      </c>
      <c r="E175" s="152"/>
      <c r="F175" s="152"/>
      <c r="G175" s="152"/>
      <c r="H175"/>
      <c r="I175"/>
      <c r="J175"/>
    </row>
    <row r="176" spans="1:11">
      <c r="A176"/>
      <c r="B176" s="152"/>
      <c r="C176" s="153"/>
      <c r="D176" s="154" t="s">
        <v>5</v>
      </c>
      <c r="E176" s="152"/>
      <c r="F176" s="152"/>
      <c r="G176" s="152"/>
      <c r="H176"/>
      <c r="I176"/>
      <c r="J176"/>
    </row>
  </sheetData>
  <mergeCells count="11">
    <mergeCell ref="I1:K1"/>
    <mergeCell ref="B2:K2"/>
    <mergeCell ref="B3:K3"/>
    <mergeCell ref="A168:E168"/>
    <mergeCell ref="A173:J173"/>
    <mergeCell ref="A166:G166"/>
    <mergeCell ref="A62:G62"/>
    <mergeCell ref="A144:G144"/>
    <mergeCell ref="A7:K7"/>
    <mergeCell ref="A64:K64"/>
    <mergeCell ref="A146:K146"/>
  </mergeCells>
  <pageMargins left="0.31496062992125984" right="0.31496062992125984" top="0.35433070866141736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Trębacz</dc:creator>
  <cp:lastModifiedBy>user</cp:lastModifiedBy>
  <cp:lastPrinted>2024-03-18T07:15:52Z</cp:lastPrinted>
  <dcterms:created xsi:type="dcterms:W3CDTF">2021-03-05T14:54:32Z</dcterms:created>
  <dcterms:modified xsi:type="dcterms:W3CDTF">2024-03-20T12:14:02Z</dcterms:modified>
</cp:coreProperties>
</file>