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38\e\wspólny 23.06.2023\1. Wspólny odzyskany\BUDŻET\OZ ŻW\Zakupy spoza Ustawy - odstąpienia\2024\52. Kamera i aparaty profesjonalne\Dane na platformę\"/>
    </mc:Choice>
  </mc:AlternateContent>
  <bookViews>
    <workbookView xWindow="0" yWindow="0" windowWidth="21570" windowHeight="7965" tabRatio="790"/>
  </bookViews>
  <sheets>
    <sheet name="8 KAWA HERB" sheetId="15" r:id="rId1"/>
  </sheets>
  <definedNames>
    <definedName name="_xlnm._FilterDatabase" localSheetId="0" hidden="1">'8 KAWA HERB'!$B$6:$R$6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5" l="1"/>
  <c r="M11" i="15"/>
  <c r="N11" i="15" s="1"/>
  <c r="O11" i="15" s="1"/>
  <c r="O10" i="15" s="1"/>
  <c r="I11" i="15"/>
  <c r="P11" i="15" l="1"/>
  <c r="P10" i="15" s="1"/>
  <c r="I10" i="15"/>
  <c r="M10" i="15"/>
  <c r="N10" i="15"/>
  <c r="J11" i="15"/>
  <c r="L7" i="15"/>
  <c r="Q11" i="15" l="1"/>
  <c r="Q10" i="15" s="1"/>
  <c r="J10" i="15"/>
  <c r="K11" i="15"/>
  <c r="L8" i="15"/>
  <c r="M9" i="15"/>
  <c r="N9" i="15" s="1"/>
  <c r="R11" i="15" l="1"/>
  <c r="R10" i="15" s="1"/>
  <c r="K10" i="15"/>
  <c r="N8" i="15"/>
  <c r="N7" i="15" s="1"/>
  <c r="I9" i="15"/>
  <c r="J9" i="15" s="1"/>
  <c r="M8" i="15"/>
  <c r="M7" i="15" s="1"/>
  <c r="O9" i="15"/>
  <c r="O8" i="15" l="1"/>
  <c r="O7" i="15" s="1"/>
  <c r="J8" i="15"/>
  <c r="J7" i="15" s="1"/>
  <c r="Q9" i="15"/>
  <c r="Q8" i="15" s="1"/>
  <c r="Q7" i="15" s="1"/>
  <c r="I8" i="15"/>
  <c r="I7" i="15" s="1"/>
  <c r="P9" i="15"/>
  <c r="K9" i="15"/>
  <c r="K8" i="15" l="1"/>
  <c r="K7" i="15" s="1"/>
  <c r="R9" i="15"/>
  <c r="R8" i="15" s="1"/>
  <c r="R7" i="15" s="1"/>
  <c r="P8" i="15"/>
  <c r="P7" i="15" s="1"/>
</calcChain>
</file>

<file path=xl/sharedStrings.xml><?xml version="1.0" encoding="utf-8"?>
<sst xmlns="http://schemas.openxmlformats.org/spreadsheetml/2006/main" count="33" uniqueCount="26">
  <si>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</si>
  <si>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</si>
  <si>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</si>
  <si>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</si>
  <si>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</si>
  <si>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</si>
  <si>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</si>
  <si>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</si>
  <si>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</si>
  <si>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</si>
  <si>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</si>
  <si>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</si>
  <si>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</si>
  <si>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</si>
  <si>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</si>
  <si>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</si>
  <si>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</si>
  <si>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</si>
  <si>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</si>
  <si>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</si>
  <si>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</si>
  <si>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r>
      <t>D</t>
    </r>
    <r>
      <rPr>
        <b/>
        <sz val="11"/>
        <color rgb="FF364824"/>
        <rFont val="Arial Narrow"/>
        <family val="2"/>
        <charset val="238"/>
      </rPr>
      <t>/</t>
    </r>
    <r>
      <rPr>
        <sz val="11"/>
        <color rgb="FF364824"/>
        <rFont val="Arial Narrow"/>
        <family val="2"/>
        <charset val="238"/>
      </rPr>
      <t>2024</t>
    </r>
  </si>
  <si>
    <t xml:space="preserve">ZADANIE 2 </t>
  </si>
  <si>
    <t>APARATY I KAMERA</t>
  </si>
  <si>
    <t>Profesjonalny cyfrowy aparat fotograficzny</t>
  </si>
  <si>
    <t>Profesjonalna cyfrowa kamera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</si>
</sst>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69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I16" sqref="I16"/>
    </sheetView>
  </sheetViews>
  <sheetFormatPr defaultRowHeight="16.5"/>
  <cols>
    <col min="1" max="1" width="2.7109375" style="29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38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4" t="s">
        <v>14</v>
      </c>
      <c r="M1" s="41" t="s">
        <v>20</v>
      </c>
      <c r="N1" s="38" t="s">
        <v>21</v>
      </c>
      <c r="P1" s="35"/>
    </row>
    <row r="2" spans="1:19" ht="20.25" customHeight="1" thickBot="1">
      <c r="P2" s="36" t="s">
        <v>18</v>
      </c>
    </row>
    <row r="3" spans="1:19" ht="20.25" customHeight="1" thickBot="1">
      <c r="H3" s="18" t="s">
        <v>15</v>
      </c>
      <c r="I3" s="16"/>
      <c r="J3" s="16"/>
      <c r="K3" s="17"/>
      <c r="L3" s="51" t="s">
        <v>19</v>
      </c>
      <c r="M3" s="52"/>
      <c r="N3" s="52"/>
      <c r="O3" s="53"/>
      <c r="P3" s="22" t="s">
        <v>12</v>
      </c>
      <c r="Q3" s="20"/>
      <c r="R3" s="21"/>
      <c r="S3" s="2"/>
    </row>
    <row r="4" spans="1:19" ht="15" customHeight="1">
      <c r="B4" s="68" t="s">
        <v>0</v>
      </c>
      <c r="C4" s="70" t="s">
        <v>1</v>
      </c>
      <c r="D4" s="72" t="s">
        <v>2</v>
      </c>
      <c r="E4" s="74" t="s">
        <v>3</v>
      </c>
      <c r="F4" s="76" t="s">
        <v>4</v>
      </c>
      <c r="G4" s="76" t="s">
        <v>5</v>
      </c>
      <c r="H4" s="78" t="s">
        <v>10</v>
      </c>
      <c r="I4" s="80" t="s">
        <v>6</v>
      </c>
      <c r="J4" s="80" t="s">
        <v>9</v>
      </c>
      <c r="K4" s="82" t="s">
        <v>7</v>
      </c>
      <c r="L4" s="84" t="s">
        <v>11</v>
      </c>
      <c r="M4" s="66" t="s">
        <v>6</v>
      </c>
      <c r="N4" s="66" t="s">
        <v>9</v>
      </c>
      <c r="O4" s="86" t="s">
        <v>7</v>
      </c>
      <c r="P4" s="88" t="s">
        <v>6</v>
      </c>
      <c r="Q4" s="80" t="s">
        <v>9</v>
      </c>
      <c r="R4" s="82" t="s">
        <v>7</v>
      </c>
    </row>
    <row r="5" spans="1:19" ht="15" customHeight="1">
      <c r="B5" s="69"/>
      <c r="C5" s="71"/>
      <c r="D5" s="73"/>
      <c r="E5" s="75"/>
      <c r="F5" s="77"/>
      <c r="G5" s="77"/>
      <c r="H5" s="79"/>
      <c r="I5" s="81"/>
      <c r="J5" s="81"/>
      <c r="K5" s="83"/>
      <c r="L5" s="85"/>
      <c r="M5" s="67"/>
      <c r="N5" s="67"/>
      <c r="O5" s="87"/>
      <c r="P5" s="89"/>
      <c r="Q5" s="81"/>
      <c r="R5" s="83"/>
    </row>
    <row r="6" spans="1:19" ht="15.75" thickBot="1">
      <c r="B6" s="12" t="s">
        <v>8</v>
      </c>
      <c r="C6" s="13">
        <v>2</v>
      </c>
      <c r="D6" s="14">
        <v>3</v>
      </c>
      <c r="E6" s="32">
        <v>4</v>
      </c>
      <c r="F6" s="39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4">
        <v>11</v>
      </c>
      <c r="M6" s="55">
        <v>12</v>
      </c>
      <c r="N6" s="55">
        <v>13</v>
      </c>
      <c r="O6" s="56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0">
        <v>8</v>
      </c>
      <c r="B7" s="25"/>
      <c r="C7" s="42" t="s">
        <v>23</v>
      </c>
      <c r="D7" s="26"/>
      <c r="E7" s="33"/>
      <c r="F7" s="40"/>
      <c r="G7" s="27"/>
      <c r="H7" s="33"/>
      <c r="I7" s="28">
        <f>I8+I10</f>
        <v>0</v>
      </c>
      <c r="J7" s="28">
        <f>J8+J10</f>
        <v>0</v>
      </c>
      <c r="K7" s="28">
        <f>K8+K10</f>
        <v>0</v>
      </c>
      <c r="L7" s="57">
        <f t="shared" ref="I7:R7" si="0">L8</f>
        <v>0</v>
      </c>
      <c r="M7" s="58">
        <f t="shared" si="0"/>
        <v>0</v>
      </c>
      <c r="N7" s="58">
        <f t="shared" si="0"/>
        <v>0</v>
      </c>
      <c r="O7" s="59">
        <f t="shared" si="0"/>
        <v>0</v>
      </c>
      <c r="P7" s="28">
        <f>P8+P10</f>
        <v>0</v>
      </c>
      <c r="Q7" s="28">
        <f>Q8+Q10</f>
        <v>0</v>
      </c>
      <c r="R7" s="28">
        <f>R8+R10</f>
        <v>0</v>
      </c>
      <c r="S7" s="7"/>
    </row>
    <row r="8" spans="1:19" ht="24.75" customHeight="1">
      <c r="B8" s="8"/>
      <c r="C8" s="9" t="s">
        <v>17</v>
      </c>
      <c r="D8" s="9"/>
      <c r="E8" s="43">
        <v>3</v>
      </c>
      <c r="F8" s="44"/>
      <c r="G8" s="45"/>
      <c r="H8" s="43">
        <v>3</v>
      </c>
      <c r="I8" s="46">
        <f t="shared" ref="I8:R10" si="1">SUM(I9:I9)</f>
        <v>0</v>
      </c>
      <c r="J8" s="46">
        <f t="shared" si="1"/>
        <v>0</v>
      </c>
      <c r="K8" s="47">
        <f t="shared" si="1"/>
        <v>0</v>
      </c>
      <c r="L8" s="60">
        <f t="shared" si="1"/>
        <v>0</v>
      </c>
      <c r="M8" s="61">
        <f t="shared" si="1"/>
        <v>0</v>
      </c>
      <c r="N8" s="61">
        <f t="shared" si="1"/>
        <v>0</v>
      </c>
      <c r="O8" s="62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24.75" customHeight="1" thickBot="1">
      <c r="A9" s="29" t="s">
        <v>13</v>
      </c>
      <c r="B9" s="3">
        <v>1</v>
      </c>
      <c r="C9" s="4" t="s">
        <v>24</v>
      </c>
      <c r="D9" s="37" t="s">
        <v>16</v>
      </c>
      <c r="E9" s="48">
        <v>3</v>
      </c>
      <c r="F9" s="49"/>
      <c r="G9" s="50">
        <v>0.23</v>
      </c>
      <c r="H9" s="31">
        <v>3</v>
      </c>
      <c r="I9" s="5">
        <f t="shared" ref="I9" si="2">ROUND($F9*H9,2)</f>
        <v>0</v>
      </c>
      <c r="J9" s="5">
        <f>ROUND(I9*G9,2)</f>
        <v>0</v>
      </c>
      <c r="K9" s="10">
        <f t="shared" ref="K9" si="3">ROUND(I9+J9,2)</f>
        <v>0</v>
      </c>
      <c r="L9" s="63">
        <v>0</v>
      </c>
      <c r="M9" s="64">
        <f t="shared" ref="M9" si="4">ROUND($F9*L9,2)</f>
        <v>0</v>
      </c>
      <c r="N9" s="64">
        <f>ROUND(M9*$G9,2)</f>
        <v>0</v>
      </c>
      <c r="O9" s="65">
        <f t="shared" ref="O9" si="5">ROUND(M9+N9,2)</f>
        <v>0</v>
      </c>
      <c r="P9" s="11">
        <f t="shared" ref="P9:R9" si="6">ROUND(I9+M9,2)</f>
        <v>0</v>
      </c>
      <c r="Q9" s="5">
        <f t="shared" si="6"/>
        <v>0</v>
      </c>
      <c r="R9" s="5">
        <f t="shared" si="6"/>
        <v>0</v>
      </c>
    </row>
    <row r="10" spans="1:19" s="6" customFormat="1" ht="24.75" customHeight="1">
      <c r="A10" s="29"/>
      <c r="B10" s="8"/>
      <c r="C10" s="9" t="s">
        <v>22</v>
      </c>
      <c r="D10" s="9"/>
      <c r="E10" s="43">
        <v>1</v>
      </c>
      <c r="F10" s="44"/>
      <c r="G10" s="45"/>
      <c r="H10" s="43">
        <v>1</v>
      </c>
      <c r="I10" s="46">
        <f t="shared" si="1"/>
        <v>0</v>
      </c>
      <c r="J10" s="46">
        <f t="shared" si="1"/>
        <v>0</v>
      </c>
      <c r="K10" s="47">
        <f t="shared" si="1"/>
        <v>0</v>
      </c>
      <c r="L10" s="60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23">
        <f t="shared" si="1"/>
        <v>0</v>
      </c>
      <c r="Q10" s="24">
        <f t="shared" si="1"/>
        <v>0</v>
      </c>
      <c r="R10" s="24">
        <f t="shared" si="1"/>
        <v>0</v>
      </c>
    </row>
    <row r="11" spans="1:19" s="6" customFormat="1" ht="24.75" customHeight="1">
      <c r="A11" s="29"/>
      <c r="B11" s="3">
        <v>1</v>
      </c>
      <c r="C11" s="4" t="s">
        <v>25</v>
      </c>
      <c r="D11" s="37" t="s">
        <v>16</v>
      </c>
      <c r="E11" s="48">
        <v>1</v>
      </c>
      <c r="F11" s="49"/>
      <c r="G11" s="50">
        <v>0.23</v>
      </c>
      <c r="H11" s="31">
        <v>1</v>
      </c>
      <c r="I11" s="5">
        <f t="shared" ref="I11" si="7">ROUND($F11*H11,2)</f>
        <v>0</v>
      </c>
      <c r="J11" s="5">
        <f>ROUND(I11*G11,2)</f>
        <v>0</v>
      </c>
      <c r="K11" s="10">
        <f t="shared" ref="K11" si="8">ROUND(I11+J11,2)</f>
        <v>0</v>
      </c>
      <c r="L11" s="63">
        <v>0</v>
      </c>
      <c r="M11" s="64">
        <f t="shared" ref="M11" si="9">ROUND($F11*L11,2)</f>
        <v>0</v>
      </c>
      <c r="N11" s="64">
        <f>ROUND(M11*$G11,2)</f>
        <v>0</v>
      </c>
      <c r="O11" s="65">
        <f t="shared" ref="O11" si="10">ROUND(M11+N11,2)</f>
        <v>0</v>
      </c>
      <c r="P11" s="11">
        <f t="shared" ref="P11" si="11">ROUND(I11+M11,2)</f>
        <v>0</v>
      </c>
      <c r="Q11" s="5">
        <f t="shared" ref="Q11" si="12">ROUND(J11+N11,2)</f>
        <v>0</v>
      </c>
      <c r="R11" s="5">
        <f t="shared" ref="R11" si="13">ROUND(K11+O11,2)</f>
        <v>0</v>
      </c>
    </row>
  </sheetData>
  <autoFilter ref="B6:R6"/>
  <mergeCells count="17">
    <mergeCell ref="N4:N5"/>
    <mergeCell ref="O4:O5"/>
    <mergeCell ref="P4:P5"/>
    <mergeCell ref="Q4:Q5"/>
    <mergeCell ref="R4:R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6AF31E2-EF85-4F23-A10D-8152E20197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KAWA HERB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Nikodemski Paweł</cp:lastModifiedBy>
  <cp:lastPrinted>2022-06-15T08:30:29Z</cp:lastPrinted>
  <dcterms:created xsi:type="dcterms:W3CDTF">2022-06-10T12:26:47Z</dcterms:created>
  <dcterms:modified xsi:type="dcterms:W3CDTF">2024-11-22T13:11:34Z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10.11.176.122</vt:lpwstr>
  </property>
</Properties>
</file>