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W:\2. Dominika\PRZETARGI 2024\3. UNIJNE\36 PN - PODAŻ LEKÓW\WYJAŚNIENIA\"/>
    </mc:Choice>
  </mc:AlternateContent>
  <xr:revisionPtr revIDLastSave="0" documentId="13_ncr:1_{D95B1A49-2EE3-4AB0-A6E4-46FB96B98FDC}" xr6:coauthVersionLast="47" xr6:coauthVersionMax="47" xr10:uidLastSave="{00000000-0000-0000-0000-000000000000}"/>
  <bookViews>
    <workbookView xWindow="390" yWindow="390" windowWidth="19635" windowHeight="15255" tabRatio="500" xr2:uid="{00000000-000D-0000-FFFF-FFFF00000000}"/>
  </bookViews>
  <sheets>
    <sheet name="Część 1." sheetId="1" r:id="rId1"/>
  </sheets>
  <definedNames>
    <definedName name="_xlnm.Print_Area" localSheetId="0">'Część 1.'!$A$1:$K$47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I19" i="1"/>
  <c r="K19" i="1" s="1"/>
  <c r="J19" i="1" s="1"/>
  <c r="G19" i="1"/>
  <c r="K18" i="1"/>
  <c r="J18" i="1"/>
  <c r="I18" i="1"/>
  <c r="G18" i="1"/>
  <c r="G17" i="1"/>
  <c r="I17" i="1" s="1"/>
  <c r="G16" i="1"/>
  <c r="G13" i="1"/>
  <c r="K12" i="1"/>
  <c r="J12" i="1" s="1"/>
  <c r="I12" i="1"/>
  <c r="G12" i="1"/>
  <c r="G11" i="1"/>
  <c r="I11" i="1" s="1"/>
  <c r="G10" i="1"/>
  <c r="G9" i="1"/>
  <c r="G8" i="1"/>
  <c r="K20" i="1" l="1"/>
  <c r="J20" i="1" s="1"/>
  <c r="G14" i="1"/>
  <c r="G21" i="1"/>
  <c r="I13" i="1"/>
  <c r="I16" i="1"/>
  <c r="I21" i="1" s="1"/>
  <c r="I8" i="1"/>
  <c r="K8" i="1" s="1"/>
  <c r="J8" i="1" s="1"/>
  <c r="I20" i="1"/>
  <c r="I9" i="1"/>
  <c r="K9" i="1" s="1"/>
  <c r="J9" i="1" s="1"/>
  <c r="I10" i="1"/>
  <c r="K10" i="1"/>
  <c r="J10" i="1" s="1"/>
  <c r="K17" i="1"/>
  <c r="J17" i="1" s="1"/>
  <c r="K11" i="1"/>
  <c r="J11" i="1" s="1"/>
  <c r="I14" i="1" l="1"/>
  <c r="I22" i="1" s="1"/>
  <c r="K16" i="1"/>
  <c r="K13" i="1"/>
  <c r="G22" i="1"/>
  <c r="K21" i="1" l="1"/>
  <c r="J16" i="1"/>
  <c r="J13" i="1"/>
  <c r="K14" i="1"/>
  <c r="K22" i="1" s="1"/>
</calcChain>
</file>

<file path=xl/sharedStrings.xml><?xml version="1.0" encoding="utf-8"?>
<sst xmlns="http://schemas.openxmlformats.org/spreadsheetml/2006/main" count="104" uniqueCount="73">
  <si>
    <t>Nr sprawy: 36/2024/PN</t>
  </si>
  <si>
    <t>Załącznik nr 2.1 do SWZ</t>
  </si>
  <si>
    <t>Nazwa i adres Wykonawcy:
………………………………................………………</t>
  </si>
  <si>
    <r>
      <rPr>
        <b/>
        <sz val="10"/>
        <rFont val="Arial"/>
        <family val="2"/>
        <charset val="238"/>
      </rPr>
      <t xml:space="preserve">Część nr 1 - Strzykawki i dreny  jednorazowego użytku do pomp infuzyjnych B. BRAUN </t>
    </r>
    <r>
      <rPr>
        <b/>
        <i/>
        <sz val="10"/>
        <rFont val="Arial"/>
        <family val="2"/>
        <charset val="238"/>
      </rPr>
      <t>(CPV 33141310-6)</t>
    </r>
  </si>
  <si>
    <t>Lp.</t>
  </si>
  <si>
    <t>Nr katalogowy, producent</t>
  </si>
  <si>
    <r>
      <rPr>
        <b/>
        <sz val="9"/>
        <rFont val="Arial"/>
        <family val="2"/>
        <charset val="238"/>
      </rPr>
      <t xml:space="preserve">Przedmiot zamówienia </t>
    </r>
    <r>
      <rPr>
        <b/>
        <i/>
        <sz val="9"/>
        <rFont val="Arial"/>
        <family val="2"/>
        <charset val="238"/>
      </rPr>
      <t>(rodzaj strzykawek)</t>
    </r>
  </si>
  <si>
    <t>j.m.</t>
  </si>
  <si>
    <t>ilość</t>
  </si>
  <si>
    <t>cena jednostkowa netto</t>
  </si>
  <si>
    <t>wartość netto</t>
  </si>
  <si>
    <t>VAT %</t>
  </si>
  <si>
    <t>wartość VAT</t>
  </si>
  <si>
    <t>cena jednostkowa brutto</t>
  </si>
  <si>
    <t>wartość brutto</t>
  </si>
  <si>
    <t>a</t>
  </si>
  <si>
    <t>b</t>
  </si>
  <si>
    <t>c=a*b</t>
  </si>
  <si>
    <t>d</t>
  </si>
  <si>
    <t>e=c*d</t>
  </si>
  <si>
    <t>g=f/a</t>
  </si>
  <si>
    <t>f=c+e</t>
  </si>
  <si>
    <t>1.</t>
  </si>
  <si>
    <r>
      <rPr>
        <b/>
        <sz val="10"/>
        <rFont val="Arial"/>
        <family val="2"/>
        <charset val="238"/>
      </rPr>
      <t>3 ml</t>
    </r>
    <r>
      <rPr>
        <sz val="10"/>
        <rFont val="Arial"/>
        <family val="2"/>
        <charset val="238"/>
      </rPr>
      <t xml:space="preserve"> luer lock do pomp infuzyjnych </t>
    </r>
  </si>
  <si>
    <t>opak. 100 szt</t>
  </si>
  <si>
    <t>2.</t>
  </si>
  <si>
    <t xml:space="preserve">5 ml luer lock do pomp infuzyjnych </t>
  </si>
  <si>
    <t>3.</t>
  </si>
  <si>
    <t xml:space="preserve">10 ml luer lock do pomp infuzyjnych </t>
  </si>
  <si>
    <t>4.</t>
  </si>
  <si>
    <t xml:space="preserve">20 ml luer lock do pomp infuzyjnych </t>
  </si>
  <si>
    <t>5.</t>
  </si>
  <si>
    <t xml:space="preserve">50-60 ml luer lock do pomp infuzyjnych </t>
  </si>
  <si>
    <t>szt.</t>
  </si>
  <si>
    <t>6.</t>
  </si>
  <si>
    <t>50-60-ml luer lock do pomp infuzyjnych do leków światłoczułych 
(bursztynowe)</t>
  </si>
  <si>
    <t>Razem:</t>
  </si>
  <si>
    <t>II Dreny do pomp objętościowych z czujnikiem kropli B.BRAUN typ INFUSOMAT Space , jednorazowego użytku</t>
  </si>
  <si>
    <t>standardowy dren do przetaczania płynów infuzyjnych Space-Line „Standard”</t>
  </si>
  <si>
    <t>dren do przetaczania leków światłoczułych w kolorze bursztynowym lub czarnym Ochrona przed światłem do 520nm, bez PCV.
Dren wyposażony w filtr z membraną 15µm w komorze kroplowej, automatycznie zatrzymujący infuzję po opróżnieniu komory kroplowej, przeciwdziałając zapowietrzeniu układu. Zawór hydrofobowy zabezpieczający koniec drenu przed wyciekiem płynu.</t>
  </si>
  <si>
    <t>dren do podaży jelitowej</t>
  </si>
  <si>
    <t>Dren do transfuzji krwi z filtrem 200 pm Space-Line Transfusion</t>
  </si>
  <si>
    <t>Przedłużacze do pomp strzykawkowych 200 cm ±10%</t>
  </si>
  <si>
    <t>Razem za wszystko (I+II)</t>
  </si>
  <si>
    <t>x</t>
  </si>
  <si>
    <t>Wymogi dla II - drenów do pomp objętościowyc dedykowanych do pomp B.BRAUN INFUSOMAT SPACE poz. 1,2,4</t>
  </si>
  <si>
    <t xml:space="preserve">* </t>
  </si>
  <si>
    <t>sterylny, pakowany pojedynczo</t>
  </si>
  <si>
    <t>*</t>
  </si>
  <si>
    <t>standardowa długość drenu 250 cm</t>
  </si>
  <si>
    <t>ostry kolec komory kroplówek</t>
  </si>
  <si>
    <t>odpowietrznik z filtrem p/bakteryjnym i zatyczką Eurocap</t>
  </si>
  <si>
    <t>górna część komory kroplowej idealnie dopasowana do czujnika kropli stanowiącego wyposażenie pompy</t>
  </si>
  <si>
    <t>fitr infuzyjny 15 μm (dla drenów do transfuzji krwi filtr 200 μm)</t>
  </si>
  <si>
    <t>zacisk rolkowy ze specjalnym miejscem na kolec komory kroplowej</t>
  </si>
  <si>
    <t>krótki silikonowy segment konatktujący się z czujnikami mechanizmu pompy objętościowej.</t>
  </si>
  <si>
    <t>Dreny do podazy jelitowej  BBraun poz. 3</t>
  </si>
  <si>
    <t>Dren Infusomat® Space Line z multikonektorem uniwersalnym i bezigłowym portem do wstrzyknięć</t>
  </si>
  <si>
    <t>Zestaw umożliwiający połączenie z wieloma rodzajami pojemników.</t>
  </si>
  <si>
    <t>Zestaw pozwalający na podanie diet w różnych rodzajach opakowań (np. butelek szklanych z kapslem, butelek z szeroką szyjką lub worków) przy użyciu pomp Infusomat® Space.</t>
  </si>
  <si>
    <t>Właściwości:</t>
  </si>
  <si>
    <t>uniwersalny ENPlus adapter</t>
  </si>
  <si>
    <t>ENPlus spike</t>
  </si>
  <si>
    <t>zacisk rolkowy i komora kroplowa</t>
  </si>
  <si>
    <t>odwrócony bezpieczny Y-Port dla strzykawek Omnifix Enteral</t>
  </si>
  <si>
    <t>trzystopniowy łącznik kompatybilny z systemem worków</t>
  </si>
  <si>
    <t>wolny od PCV</t>
  </si>
  <si>
    <t>Kompatybilny z systemem infuzyjnym Infusomat Space</t>
  </si>
  <si>
    <t>Przedlużacze do pomp strzykawkowych dla leków silnie działających poz. 5</t>
  </si>
  <si>
    <t>Dren do pomp strzykawkowych w trzech kontrastujących kolorach - różnych od żółtych/bursztynowych/czarnych - dla oznaczenia szczególnie ważnych infuzji z lekami silnie działającymi</t>
  </si>
  <si>
    <t>długość 200 cm/ średnica wew. 1 mm/ objętość wypełnienia 1,67 ml. Łączniki Luer-lock. Wykonany z polietylenu, bez zawartości PCV i DEHP.</t>
  </si>
  <si>
    <r>
      <rPr>
        <b/>
        <sz val="10"/>
        <rFont val="Arial"/>
        <family val="2"/>
        <charset val="238"/>
      </rPr>
      <t xml:space="preserve"> I  Strzykaw</t>
    </r>
    <r>
      <rPr>
        <b/>
        <sz val="10"/>
        <color rgb="FF000000"/>
        <rFont val="Arial"/>
        <family val="2"/>
        <charset val="238"/>
      </rPr>
      <t xml:space="preserve">ki 3-częściowe </t>
    </r>
    <r>
      <rPr>
        <b/>
        <sz val="10"/>
        <rFont val="Arial"/>
        <family val="2"/>
        <charset val="238"/>
      </rPr>
      <t xml:space="preserve">  jednorazowego użytku do pomp infuzyjnych</t>
    </r>
  </si>
  <si>
    <r>
      <rPr>
        <b/>
        <sz val="10"/>
        <color rgb="FFFF0000"/>
        <rFont val="Arial"/>
        <family val="2"/>
        <charset val="238"/>
      </rPr>
      <t>ZAMIENNY FORMULARZ CENOWY z dnia 17.10.2024</t>
    </r>
    <r>
      <rPr>
        <b/>
        <sz val="10"/>
        <color rgb="FF00000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0"/>
        <color rgb="FF000000"/>
        <rFont val="Arial"/>
        <family val="2"/>
        <charset val="238"/>
      </rPr>
      <t xml:space="preserve"> DOSTAWY WYROBÓW MEDYCZNYCH DO PODAŻY LEKÓW Z PODZIAŁEM NA CZĘŚCI
Z PODZIAŁEM NA CZĘŚCI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</si>
</sst>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00"/>
  </numFmts>
  <fonts count="18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1"/>
    </font>
    <font>
      <sz val="10"/>
      <color rgb="FF1C1C1C"/>
      <name val="Arial"/>
      <family val="2"/>
      <charset val="238"/>
    </font>
    <font>
      <b/>
      <u/>
      <sz val="9"/>
      <name val="Arial"/>
      <family val="2"/>
      <charset val="238"/>
    </font>
    <font>
      <sz val="9"/>
      <name val="Arial"/>
      <family val="2"/>
      <charset val="238"/>
    </font>
    <font>
      <b/>
      <u/>
      <sz val="9"/>
      <color rgb="FF1C1C1C"/>
      <name val="Arial"/>
      <family val="2"/>
      <charset val="238"/>
    </font>
    <font>
      <sz val="9"/>
      <color rgb="FF1C1C1C"/>
      <name val="Arial"/>
      <family val="2"/>
      <charset val="238"/>
    </font>
    <font>
      <sz val="10"/>
      <color rgb="FF008000"/>
      <name val="Calibri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19F9E"/>
        <bgColor rgb="FFFF9999"/>
      </patternFill>
    </fill>
    <fill>
      <patternFill patternType="solid">
        <fgColor rgb="FFEEEEEE"/>
        <bgColor rgb="FFF2F2F2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6" fillId="2" borderId="0" applyBorder="0" applyProtection="0"/>
  </cellStyleXfs>
  <cellXfs count="43">
    <xf numFmtId="0" fontId="0" fillId="0" borderId="0" xfId="0"/>
    <xf numFmtId="0" fontId="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</cellXfs>
  <cellStyles count="2">
    <cellStyle name="Excel Built-in Explanatory Text" xfId="1" xr:uid="{00000000-0005-0000-0000-000006000000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EEEEE"/>
      <rgbColor rgb="FF660066"/>
      <rgbColor rgb="FFF19F9E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1C1C1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47"/>
  <sheetViews>
    <sheetView tabSelected="1" view="pageBreakPreview" topLeftCell="A13" zoomScale="60" zoomScaleNormal="100" workbookViewId="0">
      <selection activeCell="B47" sqref="A1:K47"/>
    </sheetView>
  </sheetViews>
  <sheetFormatPr defaultColWidth="8.7109375" defaultRowHeight="12.75" x14ac:dyDescent="0.2"/>
  <cols>
    <col min="1" max="1" width="5.28515625" style="2" customWidth="1"/>
    <col min="2" max="2" width="17.42578125" style="2" customWidth="1"/>
    <col min="3" max="3" width="49.7109375" style="3" customWidth="1"/>
    <col min="4" max="4" width="12.28515625" style="2" customWidth="1"/>
    <col min="5" max="5" width="8.28515625" style="2" customWidth="1"/>
    <col min="6" max="6" width="14" style="4" customWidth="1"/>
    <col min="7" max="7" width="11.28515625" style="4" customWidth="1"/>
    <col min="8" max="8" width="5.140625" style="2" customWidth="1"/>
    <col min="9" max="9" width="10.85546875" style="4" customWidth="1"/>
    <col min="10" max="10" width="13.140625" style="4" customWidth="1"/>
    <col min="11" max="11" width="12.140625" style="4" customWidth="1"/>
    <col min="12" max="1025" width="9.140625" style="2" customWidth="1"/>
  </cols>
  <sheetData>
    <row r="1" spans="1:13" ht="51" customHeight="1" x14ac:dyDescent="0.2">
      <c r="A1" s="27" t="s">
        <v>0</v>
      </c>
      <c r="B1" s="27"/>
      <c r="C1" s="27"/>
      <c r="D1" s="27"/>
      <c r="E1" s="28" t="s">
        <v>1</v>
      </c>
      <c r="F1" s="28"/>
      <c r="G1" s="28"/>
      <c r="H1" s="28"/>
      <c r="I1" s="28"/>
      <c r="J1" s="28"/>
      <c r="K1" s="28"/>
    </row>
    <row r="2" spans="1:13" ht="48" customHeight="1" x14ac:dyDescent="0.2">
      <c r="A2" s="29" t="s">
        <v>2</v>
      </c>
      <c r="B2" s="29"/>
      <c r="C2" s="29"/>
      <c r="D2" s="29"/>
      <c r="E2" s="28"/>
      <c r="F2" s="28"/>
      <c r="G2" s="28"/>
      <c r="H2" s="28"/>
      <c r="I2" s="28"/>
      <c r="J2" s="28"/>
      <c r="K2" s="28"/>
    </row>
    <row r="3" spans="1:13" ht="57.75" customHeight="1" x14ac:dyDescent="0.2">
      <c r="A3" s="30" t="s">
        <v>72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5"/>
      <c r="M3" s="5"/>
    </row>
    <row r="4" spans="1:13" ht="20.25" customHeight="1" x14ac:dyDescent="0.2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5"/>
      <c r="M4" s="5"/>
    </row>
    <row r="5" spans="1:13" ht="40.5" customHeight="1" x14ac:dyDescent="0.2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8" t="s">
        <v>9</v>
      </c>
      <c r="G5" s="8" t="s">
        <v>10</v>
      </c>
      <c r="H5" s="7" t="s">
        <v>11</v>
      </c>
      <c r="I5" s="8" t="s">
        <v>12</v>
      </c>
      <c r="J5" s="8" t="s">
        <v>13</v>
      </c>
      <c r="K5" s="8" t="s">
        <v>14</v>
      </c>
      <c r="L5" s="5"/>
      <c r="M5" s="5"/>
    </row>
    <row r="6" spans="1:13" s="13" customFormat="1" ht="19.5" customHeight="1" x14ac:dyDescent="0.2">
      <c r="A6" s="9"/>
      <c r="B6" s="9"/>
      <c r="C6" s="10"/>
      <c r="D6" s="10"/>
      <c r="E6" s="10" t="s">
        <v>15</v>
      </c>
      <c r="F6" s="11" t="s">
        <v>16</v>
      </c>
      <c r="G6" s="11" t="s">
        <v>17</v>
      </c>
      <c r="H6" s="10" t="s">
        <v>18</v>
      </c>
      <c r="I6" s="11" t="s">
        <v>19</v>
      </c>
      <c r="J6" s="11" t="s">
        <v>20</v>
      </c>
      <c r="K6" s="11" t="s">
        <v>21</v>
      </c>
      <c r="L6" s="12"/>
    </row>
    <row r="7" spans="1:13" ht="26.25" customHeight="1" x14ac:dyDescent="0.2">
      <c r="A7" s="32" t="s">
        <v>71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5"/>
      <c r="M7" s="5"/>
    </row>
    <row r="8" spans="1:13" ht="26.25" customHeight="1" x14ac:dyDescent="0.2">
      <c r="A8" s="14" t="s">
        <v>22</v>
      </c>
      <c r="B8" s="1"/>
      <c r="C8" s="1" t="s">
        <v>23</v>
      </c>
      <c r="D8" s="14" t="s">
        <v>24</v>
      </c>
      <c r="E8" s="15">
        <v>10</v>
      </c>
      <c r="F8" s="16"/>
      <c r="G8" s="16">
        <f t="shared" ref="G8:G13" si="0">F8*E8</f>
        <v>0</v>
      </c>
      <c r="H8" s="17">
        <v>0.08</v>
      </c>
      <c r="I8" s="16">
        <f t="shared" ref="I8:I13" si="1">G8*H8</f>
        <v>0</v>
      </c>
      <c r="J8" s="16">
        <f t="shared" ref="J8:J13" si="2">K8/E8</f>
        <v>0</v>
      </c>
      <c r="K8" s="16">
        <f t="shared" ref="K8:K13" si="3">G8+I8</f>
        <v>0</v>
      </c>
      <c r="L8" s="5"/>
      <c r="M8" s="5"/>
    </row>
    <row r="9" spans="1:13" x14ac:dyDescent="0.2">
      <c r="A9" s="14" t="s">
        <v>25</v>
      </c>
      <c r="B9" s="14"/>
      <c r="C9" s="18" t="s">
        <v>26</v>
      </c>
      <c r="D9" s="14" t="s">
        <v>24</v>
      </c>
      <c r="E9" s="15">
        <v>20</v>
      </c>
      <c r="F9" s="16"/>
      <c r="G9" s="16">
        <f t="shared" si="0"/>
        <v>0</v>
      </c>
      <c r="H9" s="17">
        <v>0.08</v>
      </c>
      <c r="I9" s="16">
        <f t="shared" si="1"/>
        <v>0</v>
      </c>
      <c r="J9" s="16">
        <f t="shared" si="2"/>
        <v>0</v>
      </c>
      <c r="K9" s="16">
        <f t="shared" si="3"/>
        <v>0</v>
      </c>
      <c r="L9" s="5"/>
      <c r="M9" s="5"/>
    </row>
    <row r="10" spans="1:13" x14ac:dyDescent="0.2">
      <c r="A10" s="14" t="s">
        <v>27</v>
      </c>
      <c r="B10" s="14"/>
      <c r="C10" s="18" t="s">
        <v>28</v>
      </c>
      <c r="D10" s="14" t="s">
        <v>24</v>
      </c>
      <c r="E10" s="15">
        <v>50</v>
      </c>
      <c r="F10" s="16"/>
      <c r="G10" s="16">
        <f t="shared" si="0"/>
        <v>0</v>
      </c>
      <c r="H10" s="17">
        <v>0.08</v>
      </c>
      <c r="I10" s="16">
        <f t="shared" si="1"/>
        <v>0</v>
      </c>
      <c r="J10" s="16">
        <f t="shared" si="2"/>
        <v>0</v>
      </c>
      <c r="K10" s="16">
        <f t="shared" si="3"/>
        <v>0</v>
      </c>
      <c r="L10" s="5"/>
      <c r="M10" s="5"/>
    </row>
    <row r="11" spans="1:13" x14ac:dyDescent="0.2">
      <c r="A11" s="14" t="s">
        <v>29</v>
      </c>
      <c r="B11" s="14"/>
      <c r="C11" s="18" t="s">
        <v>30</v>
      </c>
      <c r="D11" s="14" t="s">
        <v>24</v>
      </c>
      <c r="E11" s="15">
        <v>140</v>
      </c>
      <c r="F11" s="16"/>
      <c r="G11" s="16">
        <f t="shared" si="0"/>
        <v>0</v>
      </c>
      <c r="H11" s="17">
        <v>0.08</v>
      </c>
      <c r="I11" s="16">
        <f t="shared" si="1"/>
        <v>0</v>
      </c>
      <c r="J11" s="16">
        <f t="shared" si="2"/>
        <v>0</v>
      </c>
      <c r="K11" s="16">
        <f t="shared" si="3"/>
        <v>0</v>
      </c>
      <c r="L11" s="5"/>
      <c r="M11" s="5"/>
    </row>
    <row r="12" spans="1:13" ht="20.25" customHeight="1" x14ac:dyDescent="0.2">
      <c r="A12" s="14" t="s">
        <v>31</v>
      </c>
      <c r="B12" s="14"/>
      <c r="C12" s="18" t="s">
        <v>32</v>
      </c>
      <c r="D12" s="14" t="s">
        <v>33</v>
      </c>
      <c r="E12" s="15">
        <v>23000</v>
      </c>
      <c r="F12" s="16"/>
      <c r="G12" s="16">
        <f t="shared" si="0"/>
        <v>0</v>
      </c>
      <c r="H12" s="17">
        <v>0.08</v>
      </c>
      <c r="I12" s="16">
        <f t="shared" si="1"/>
        <v>0</v>
      </c>
      <c r="J12" s="16">
        <f t="shared" si="2"/>
        <v>0</v>
      </c>
      <c r="K12" s="16">
        <f t="shared" si="3"/>
        <v>0</v>
      </c>
      <c r="L12" s="19"/>
      <c r="M12" s="5"/>
    </row>
    <row r="13" spans="1:13" ht="49.5" customHeight="1" x14ac:dyDescent="0.2">
      <c r="A13" s="14" t="s">
        <v>34</v>
      </c>
      <c r="B13" s="14"/>
      <c r="C13" s="18" t="s">
        <v>35</v>
      </c>
      <c r="D13" s="14" t="s">
        <v>33</v>
      </c>
      <c r="E13" s="15">
        <v>6000</v>
      </c>
      <c r="F13" s="16"/>
      <c r="G13" s="16">
        <f t="shared" si="0"/>
        <v>0</v>
      </c>
      <c r="H13" s="17">
        <v>0.08</v>
      </c>
      <c r="I13" s="16">
        <f t="shared" si="1"/>
        <v>0</v>
      </c>
      <c r="J13" s="16">
        <f t="shared" si="2"/>
        <v>0</v>
      </c>
      <c r="K13" s="16">
        <f t="shared" si="3"/>
        <v>0</v>
      </c>
      <c r="L13" s="5"/>
      <c r="M13" s="5"/>
    </row>
    <row r="14" spans="1:13" ht="26.25" customHeight="1" x14ac:dyDescent="0.2">
      <c r="A14" s="34" t="s">
        <v>36</v>
      </c>
      <c r="B14" s="34"/>
      <c r="C14" s="34"/>
      <c r="D14" s="34"/>
      <c r="E14" s="34"/>
      <c r="F14" s="34"/>
      <c r="G14" s="20">
        <f>G13+G12+G11+G10+G9+G8</f>
        <v>0</v>
      </c>
      <c r="H14" s="20"/>
      <c r="I14" s="20">
        <f>I13+I12+I11+I10+I9+I8</f>
        <v>0</v>
      </c>
      <c r="J14" s="20"/>
      <c r="K14" s="20">
        <f>K13+K12+K11+K10+K9+K8</f>
        <v>0</v>
      </c>
      <c r="L14" s="5"/>
      <c r="M14" s="5"/>
    </row>
    <row r="15" spans="1:13" ht="26.25" customHeight="1" x14ac:dyDescent="0.2">
      <c r="A15" s="32" t="s">
        <v>37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5"/>
      <c r="M15" s="5"/>
    </row>
    <row r="16" spans="1:13" ht="25.5" x14ac:dyDescent="0.2">
      <c r="A16" s="14" t="s">
        <v>22</v>
      </c>
      <c r="B16" s="14"/>
      <c r="C16" s="18" t="s">
        <v>38</v>
      </c>
      <c r="D16" s="14" t="s">
        <v>33</v>
      </c>
      <c r="E16" s="15">
        <v>6000</v>
      </c>
      <c r="F16" s="16"/>
      <c r="G16" s="16">
        <f>F16*E16</f>
        <v>0</v>
      </c>
      <c r="H16" s="21">
        <v>0.08</v>
      </c>
      <c r="I16" s="16">
        <f>G16*H16</f>
        <v>0</v>
      </c>
      <c r="J16" s="16">
        <f>K16/E16</f>
        <v>0</v>
      </c>
      <c r="K16" s="16">
        <f>G16+I16</f>
        <v>0</v>
      </c>
      <c r="L16" s="5"/>
      <c r="M16" s="5"/>
    </row>
    <row r="17" spans="1:13" ht="102" x14ac:dyDescent="0.2">
      <c r="A17" s="14" t="s">
        <v>25</v>
      </c>
      <c r="B17" s="14"/>
      <c r="C17" s="18" t="s">
        <v>39</v>
      </c>
      <c r="D17" s="14" t="s">
        <v>33</v>
      </c>
      <c r="E17" s="15">
        <v>2000</v>
      </c>
      <c r="F17" s="16"/>
      <c r="G17" s="16">
        <f>F17*E17</f>
        <v>0</v>
      </c>
      <c r="H17" s="21">
        <v>0.08</v>
      </c>
      <c r="I17" s="16">
        <f>G17*H17</f>
        <v>0</v>
      </c>
      <c r="J17" s="16">
        <f>K17/E17</f>
        <v>0</v>
      </c>
      <c r="K17" s="16">
        <f>G17+I17</f>
        <v>0</v>
      </c>
      <c r="L17" s="5"/>
      <c r="M17" s="5"/>
    </row>
    <row r="18" spans="1:13" ht="19.5" customHeight="1" x14ac:dyDescent="0.2">
      <c r="A18" s="14" t="s">
        <v>27</v>
      </c>
      <c r="B18" s="14"/>
      <c r="C18" s="18" t="s">
        <v>40</v>
      </c>
      <c r="D18" s="14" t="s">
        <v>33</v>
      </c>
      <c r="E18" s="15">
        <v>2000</v>
      </c>
      <c r="F18" s="16"/>
      <c r="G18" s="16">
        <f>F18*E18</f>
        <v>0</v>
      </c>
      <c r="H18" s="21">
        <v>0.08</v>
      </c>
      <c r="I18" s="16">
        <f>G18*H18</f>
        <v>0</v>
      </c>
      <c r="J18" s="16">
        <f>K18/E18</f>
        <v>0</v>
      </c>
      <c r="K18" s="16">
        <f>G18+I18</f>
        <v>0</v>
      </c>
      <c r="L18" s="5"/>
      <c r="M18" s="5"/>
    </row>
    <row r="19" spans="1:13" ht="33.75" customHeight="1" x14ac:dyDescent="0.2">
      <c r="A19" s="14" t="s">
        <v>29</v>
      </c>
      <c r="B19" s="14"/>
      <c r="C19" s="18" t="s">
        <v>41</v>
      </c>
      <c r="D19" s="14" t="s">
        <v>33</v>
      </c>
      <c r="E19" s="15">
        <v>1000</v>
      </c>
      <c r="F19" s="16"/>
      <c r="G19" s="16">
        <f>F19*E19</f>
        <v>0</v>
      </c>
      <c r="H19" s="21">
        <v>0.08</v>
      </c>
      <c r="I19" s="16">
        <f>G19*H19</f>
        <v>0</v>
      </c>
      <c r="J19" s="16">
        <f>K19/E19</f>
        <v>0</v>
      </c>
      <c r="K19" s="16">
        <f>G19+I19</f>
        <v>0</v>
      </c>
      <c r="L19" s="5"/>
      <c r="M19" s="5"/>
    </row>
    <row r="20" spans="1:13" ht="33.75" customHeight="1" x14ac:dyDescent="0.2">
      <c r="A20" s="14" t="s">
        <v>31</v>
      </c>
      <c r="B20" s="14"/>
      <c r="C20" s="22" t="s">
        <v>42</v>
      </c>
      <c r="D20" s="14" t="s">
        <v>33</v>
      </c>
      <c r="E20" s="15">
        <v>1000</v>
      </c>
      <c r="F20" s="16"/>
      <c r="G20" s="16">
        <f>F20*E20</f>
        <v>0</v>
      </c>
      <c r="H20" s="21">
        <v>0.08</v>
      </c>
      <c r="I20" s="16">
        <f>G20*H20</f>
        <v>0</v>
      </c>
      <c r="J20" s="16">
        <f>K20/E20</f>
        <v>0</v>
      </c>
      <c r="K20" s="16">
        <f>G20+I20</f>
        <v>0</v>
      </c>
      <c r="L20" s="5"/>
      <c r="M20" s="5"/>
    </row>
    <row r="21" spans="1:13" ht="28.5" customHeight="1" x14ac:dyDescent="0.2">
      <c r="A21" s="34" t="s">
        <v>36</v>
      </c>
      <c r="B21" s="34"/>
      <c r="C21" s="34"/>
      <c r="D21" s="34"/>
      <c r="E21" s="34"/>
      <c r="F21" s="34"/>
      <c r="G21" s="20">
        <f>G16+G17+G18+G19+G20</f>
        <v>0</v>
      </c>
      <c r="H21" s="20"/>
      <c r="I21" s="20">
        <f>I16+I17+I18+I19+I20</f>
        <v>0</v>
      </c>
      <c r="J21" s="20"/>
      <c r="K21" s="20">
        <f>K16+K17+K18+K19+K20</f>
        <v>0</v>
      </c>
      <c r="L21" s="5"/>
      <c r="M21" s="5"/>
    </row>
    <row r="22" spans="1:13" ht="26.25" customHeight="1" x14ac:dyDescent="0.2">
      <c r="A22" s="35" t="s">
        <v>43</v>
      </c>
      <c r="B22" s="35"/>
      <c r="C22" s="35"/>
      <c r="D22" s="35"/>
      <c r="E22" s="35"/>
      <c r="F22" s="35"/>
      <c r="G22" s="20">
        <f>SUM(G14+G21)</f>
        <v>0</v>
      </c>
      <c r="H22" s="14" t="s">
        <v>44</v>
      </c>
      <c r="I22" s="20">
        <f>SUM(I14+I21)</f>
        <v>0</v>
      </c>
      <c r="J22" s="16" t="s">
        <v>44</v>
      </c>
      <c r="K22" s="20">
        <f>SUM(K14+K21)</f>
        <v>0</v>
      </c>
      <c r="L22" s="5"/>
      <c r="M22" s="5"/>
    </row>
    <row r="23" spans="1:13" ht="14.25" customHeight="1" x14ac:dyDescent="0.2">
      <c r="A23" s="36" t="s">
        <v>45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3" ht="14.25" customHeight="1" x14ac:dyDescent="0.2">
      <c r="A24" s="23" t="s">
        <v>46</v>
      </c>
      <c r="B24" s="37" t="s">
        <v>47</v>
      </c>
      <c r="C24" s="37"/>
      <c r="D24" s="37"/>
      <c r="E24" s="37"/>
      <c r="F24" s="37"/>
      <c r="G24" s="37"/>
      <c r="H24" s="37"/>
      <c r="I24" s="37"/>
      <c r="J24" s="37"/>
      <c r="K24" s="37"/>
    </row>
    <row r="25" spans="1:13" ht="14.25" customHeight="1" x14ac:dyDescent="0.2">
      <c r="A25" s="23" t="s">
        <v>48</v>
      </c>
      <c r="B25" s="37" t="s">
        <v>49</v>
      </c>
      <c r="C25" s="37"/>
      <c r="D25" s="37"/>
      <c r="E25" s="37"/>
      <c r="F25" s="37"/>
      <c r="G25" s="37"/>
      <c r="H25" s="37"/>
      <c r="I25" s="37"/>
      <c r="J25" s="37"/>
      <c r="K25" s="37"/>
    </row>
    <row r="26" spans="1:13" ht="14.25" customHeight="1" x14ac:dyDescent="0.2">
      <c r="A26" s="23" t="s">
        <v>48</v>
      </c>
      <c r="B26" s="37" t="s">
        <v>50</v>
      </c>
      <c r="C26" s="37"/>
      <c r="D26" s="37"/>
      <c r="E26" s="37"/>
      <c r="F26" s="37"/>
      <c r="G26" s="37"/>
      <c r="H26" s="37"/>
      <c r="I26" s="37"/>
      <c r="J26" s="37"/>
      <c r="K26" s="37"/>
    </row>
    <row r="27" spans="1:13" ht="14.25" customHeight="1" x14ac:dyDescent="0.2">
      <c r="A27" s="23" t="s">
        <v>48</v>
      </c>
      <c r="B27" s="37" t="s">
        <v>51</v>
      </c>
      <c r="C27" s="37"/>
      <c r="D27" s="37"/>
      <c r="E27" s="37"/>
      <c r="F27" s="37"/>
      <c r="G27" s="37"/>
      <c r="H27" s="37"/>
      <c r="I27" s="37"/>
      <c r="J27" s="37"/>
      <c r="K27" s="37"/>
    </row>
    <row r="28" spans="1:13" ht="14.25" customHeight="1" x14ac:dyDescent="0.2">
      <c r="A28" s="23" t="s">
        <v>48</v>
      </c>
      <c r="B28" s="37" t="s">
        <v>52</v>
      </c>
      <c r="C28" s="37"/>
      <c r="D28" s="37"/>
      <c r="E28" s="37"/>
      <c r="F28" s="37"/>
      <c r="G28" s="37"/>
      <c r="H28" s="37"/>
      <c r="I28" s="37"/>
      <c r="J28" s="37"/>
      <c r="K28" s="37"/>
    </row>
    <row r="29" spans="1:13" ht="14.25" customHeight="1" x14ac:dyDescent="0.2">
      <c r="A29" s="23" t="s">
        <v>48</v>
      </c>
      <c r="B29" s="37" t="s">
        <v>53</v>
      </c>
      <c r="C29" s="37"/>
      <c r="D29" s="37"/>
      <c r="E29" s="37"/>
      <c r="F29" s="37"/>
      <c r="G29" s="37"/>
      <c r="H29" s="37"/>
      <c r="I29" s="37"/>
      <c r="J29" s="37"/>
      <c r="K29" s="37"/>
    </row>
    <row r="30" spans="1:13" ht="15.75" customHeight="1" x14ac:dyDescent="0.2">
      <c r="A30" s="23" t="s">
        <v>48</v>
      </c>
      <c r="B30" s="37" t="s">
        <v>54</v>
      </c>
      <c r="C30" s="37"/>
      <c r="D30" s="37"/>
      <c r="E30" s="37"/>
      <c r="F30" s="37"/>
      <c r="G30" s="37"/>
      <c r="H30" s="37"/>
      <c r="I30" s="37"/>
      <c r="J30" s="37"/>
      <c r="K30" s="37"/>
    </row>
    <row r="31" spans="1:13" ht="12.75" customHeight="1" x14ac:dyDescent="0.2">
      <c r="A31" s="23" t="s">
        <v>48</v>
      </c>
      <c r="B31" s="37" t="s">
        <v>55</v>
      </c>
      <c r="C31" s="37"/>
      <c r="D31" s="37"/>
      <c r="E31" s="37"/>
      <c r="F31" s="37"/>
      <c r="G31" s="37"/>
      <c r="H31" s="37"/>
      <c r="I31" s="37"/>
      <c r="J31" s="37"/>
      <c r="K31" s="37"/>
    </row>
    <row r="32" spans="1:13" ht="12.75" customHeight="1" x14ac:dyDescent="0.2">
      <c r="A32" s="38" t="s">
        <v>56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1" ht="13.5" customHeight="1" x14ac:dyDescent="0.2">
      <c r="A33" s="23"/>
      <c r="B33" s="37" t="s">
        <v>57</v>
      </c>
      <c r="C33" s="37"/>
      <c r="D33" s="37"/>
      <c r="E33" s="37"/>
      <c r="F33" s="37"/>
      <c r="G33" s="37"/>
      <c r="H33" s="37"/>
      <c r="I33" s="37"/>
      <c r="J33" s="37"/>
      <c r="K33" s="37"/>
    </row>
    <row r="34" spans="1:11" ht="18.75" customHeight="1" x14ac:dyDescent="0.2">
      <c r="A34" s="23"/>
      <c r="B34" s="37" t="s">
        <v>58</v>
      </c>
      <c r="C34" s="37"/>
      <c r="D34" s="37"/>
      <c r="E34" s="37"/>
      <c r="F34" s="37"/>
      <c r="G34" s="37"/>
      <c r="H34" s="37"/>
      <c r="I34" s="37"/>
      <c r="J34" s="37"/>
      <c r="K34" s="37"/>
    </row>
    <row r="35" spans="1:11" ht="12.75" customHeight="1" x14ac:dyDescent="0.2">
      <c r="A35" s="23"/>
      <c r="B35" s="39" t="s">
        <v>59</v>
      </c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2.75" customHeight="1" x14ac:dyDescent="0.2">
      <c r="A36" s="23"/>
      <c r="B36" s="40" t="s">
        <v>60</v>
      </c>
      <c r="C36" s="40"/>
      <c r="D36" s="40"/>
      <c r="E36" s="40"/>
      <c r="F36" s="40"/>
      <c r="G36" s="40"/>
      <c r="H36" s="40"/>
      <c r="I36" s="40"/>
      <c r="J36" s="40"/>
      <c r="K36" s="40"/>
    </row>
    <row r="37" spans="1:11" ht="12.75" customHeight="1" x14ac:dyDescent="0.2">
      <c r="A37" s="23" t="s">
        <v>48</v>
      </c>
      <c r="B37" s="37" t="s">
        <v>61</v>
      </c>
      <c r="C37" s="37"/>
      <c r="D37" s="37"/>
      <c r="E37" s="37"/>
      <c r="F37" s="37"/>
      <c r="G37" s="37"/>
      <c r="H37" s="37"/>
      <c r="I37" s="37"/>
      <c r="J37" s="37"/>
      <c r="K37" s="37"/>
    </row>
    <row r="38" spans="1:11" ht="12.75" customHeight="1" x14ac:dyDescent="0.2">
      <c r="A38" s="23" t="s">
        <v>48</v>
      </c>
      <c r="B38" s="37" t="s">
        <v>62</v>
      </c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2.75" customHeight="1" x14ac:dyDescent="0.2">
      <c r="A39" s="23" t="s">
        <v>48</v>
      </c>
      <c r="B39" s="37" t="s">
        <v>63</v>
      </c>
      <c r="C39" s="37"/>
      <c r="D39" s="37"/>
      <c r="E39" s="37"/>
      <c r="F39" s="37"/>
      <c r="G39" s="37"/>
      <c r="H39" s="37"/>
      <c r="I39" s="37"/>
      <c r="J39" s="37"/>
      <c r="K39" s="37"/>
    </row>
    <row r="40" spans="1:11" ht="12.75" customHeight="1" x14ac:dyDescent="0.2">
      <c r="A40" s="23" t="s">
        <v>48</v>
      </c>
      <c r="B40" s="37" t="s">
        <v>64</v>
      </c>
      <c r="C40" s="37"/>
      <c r="D40" s="37"/>
      <c r="E40" s="37"/>
      <c r="F40" s="37"/>
      <c r="G40" s="37"/>
      <c r="H40" s="37"/>
      <c r="I40" s="37"/>
      <c r="J40" s="37"/>
      <c r="K40" s="37"/>
    </row>
    <row r="41" spans="1:11" ht="12.75" customHeight="1" x14ac:dyDescent="0.2">
      <c r="A41" s="23" t="s">
        <v>48</v>
      </c>
      <c r="B41" s="37" t="s">
        <v>65</v>
      </c>
      <c r="C41" s="37"/>
      <c r="D41" s="37"/>
      <c r="E41" s="37"/>
      <c r="F41" s="37"/>
      <c r="G41" s="37"/>
      <c r="H41" s="37"/>
      <c r="I41" s="37"/>
      <c r="J41" s="37"/>
      <c r="K41" s="37"/>
    </row>
    <row r="42" spans="1:11" x14ac:dyDescent="0.2">
      <c r="A42" s="23" t="s">
        <v>48</v>
      </c>
      <c r="B42" s="37" t="s">
        <v>66</v>
      </c>
      <c r="C42" s="37"/>
      <c r="D42" s="37"/>
      <c r="E42" s="37"/>
      <c r="F42" s="37"/>
      <c r="G42" s="37"/>
      <c r="H42" s="37"/>
      <c r="I42" s="37"/>
      <c r="J42" s="37"/>
      <c r="K42" s="37"/>
    </row>
    <row r="43" spans="1:11" x14ac:dyDescent="0.2">
      <c r="A43" s="23" t="s">
        <v>48</v>
      </c>
      <c r="B43" s="37" t="s">
        <v>67</v>
      </c>
      <c r="C43" s="37"/>
      <c r="D43" s="37"/>
      <c r="E43" s="37"/>
      <c r="F43" s="37"/>
      <c r="G43" s="37"/>
      <c r="H43" s="37"/>
      <c r="I43" s="37"/>
      <c r="J43" s="37"/>
      <c r="K43" s="37"/>
    </row>
    <row r="44" spans="1:11" x14ac:dyDescent="0.2">
      <c r="A44" s="24"/>
      <c r="B44" s="24"/>
      <c r="C44" s="25"/>
      <c r="D44" s="24"/>
      <c r="E44" s="24"/>
      <c r="F44" s="26"/>
      <c r="G44" s="26"/>
      <c r="H44" s="24"/>
      <c r="I44" s="26"/>
      <c r="J44" s="26"/>
      <c r="K44" s="26"/>
    </row>
    <row r="45" spans="1:11" ht="20.25" customHeight="1" x14ac:dyDescent="0.2">
      <c r="A45" s="41" t="s">
        <v>68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</row>
    <row r="46" spans="1:11" ht="21" customHeight="1" x14ac:dyDescent="0.2">
      <c r="A46" s="24" t="s">
        <v>48</v>
      </c>
      <c r="B46" s="42" t="s">
        <v>69</v>
      </c>
      <c r="C46" s="42"/>
      <c r="D46" s="42"/>
      <c r="E46" s="42"/>
      <c r="F46" s="42"/>
      <c r="G46" s="42"/>
      <c r="H46" s="42"/>
      <c r="I46" s="42"/>
      <c r="J46" s="42"/>
      <c r="K46" s="42"/>
    </row>
    <row r="47" spans="1:11" ht="21" customHeight="1" x14ac:dyDescent="0.2">
      <c r="A47" s="24" t="s">
        <v>48</v>
      </c>
      <c r="B47" s="42" t="s">
        <v>70</v>
      </c>
      <c r="C47" s="42"/>
      <c r="D47" s="42"/>
      <c r="E47" s="42"/>
      <c r="F47" s="42"/>
      <c r="G47" s="42"/>
      <c r="H47" s="42"/>
      <c r="I47" s="42"/>
      <c r="J47" s="42"/>
      <c r="K47" s="42"/>
    </row>
  </sheetData>
  <mergeCells count="34">
    <mergeCell ref="B43:K43"/>
    <mergeCell ref="A45:K45"/>
    <mergeCell ref="B46:K46"/>
    <mergeCell ref="B47:K47"/>
    <mergeCell ref="B38:K38"/>
    <mergeCell ref="B39:K39"/>
    <mergeCell ref="B40:K40"/>
    <mergeCell ref="B41:K41"/>
    <mergeCell ref="B42:K42"/>
    <mergeCell ref="B33:K33"/>
    <mergeCell ref="B34:K34"/>
    <mergeCell ref="B35:K35"/>
    <mergeCell ref="B36:K36"/>
    <mergeCell ref="B37:K37"/>
    <mergeCell ref="B28:K28"/>
    <mergeCell ref="B29:K29"/>
    <mergeCell ref="B30:K30"/>
    <mergeCell ref="B31:K31"/>
    <mergeCell ref="A32:K32"/>
    <mergeCell ref="A23:K23"/>
    <mergeCell ref="B24:K24"/>
    <mergeCell ref="B25:K25"/>
    <mergeCell ref="B26:K26"/>
    <mergeCell ref="B27:K27"/>
    <mergeCell ref="A7:K7"/>
    <mergeCell ref="A14:F14"/>
    <mergeCell ref="A15:K15"/>
    <mergeCell ref="A21:F21"/>
    <mergeCell ref="A22:F22"/>
    <mergeCell ref="A1:D1"/>
    <mergeCell ref="E1:K2"/>
    <mergeCell ref="A2:D2"/>
    <mergeCell ref="A3:K3"/>
    <mergeCell ref="A4:K4"/>
  </mergeCells>
  <pageMargins left="0.23611111111111099" right="0.23611111111111099" top="0.32638888888888901" bottom="0.74791666666666701" header="0.511811023622047" footer="0.511811023622047"/>
  <pageSetup paperSize="9" scale="91" fitToHeight="0" orientation="landscape" r:id="rId1"/>
  <rowBreaks count="1" manualBreakCount="1">
    <brk id="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4813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1.</vt:lpstr>
      <vt:lpstr>'Część 1.'!Obszar_wydruku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wsduser</dc:creator>
  <dc:description/>
  <cp:lastModifiedBy>Magda</cp:lastModifiedBy>
  <cp:revision>84</cp:revision>
  <cp:lastPrinted>2024-10-17T11:44:19Z</cp:lastPrinted>
  <dcterms:created xsi:type="dcterms:W3CDTF">2023-09-27T08:21:23Z</dcterms:created>
  <dcterms:modified xsi:type="dcterms:W3CDTF">2024-10-17T11:44:54Z</dcterms:modified>
  <dc:language>pl-PL</dc:language>
</cp:coreProperties>
</file>