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SMP POZNAŃ\"/>
    </mc:Choice>
  </mc:AlternateContent>
  <xr:revisionPtr revIDLastSave="0" documentId="13_ncr:1_{DB7B3407-78DB-462B-A0B0-4253D9C91E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Arkusz1" sheetId="2" r:id="rId2"/>
  </sheets>
  <definedNames>
    <definedName name="_xlnm._FilterDatabase" localSheetId="0" hidden="1">Sheet1!$A$3:$BL$94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1" i="1" l="1"/>
  <c r="G108" i="1"/>
  <c r="J106" i="1"/>
  <c r="G106" i="1"/>
  <c r="J99" i="1"/>
  <c r="G99" i="1"/>
  <c r="K116" i="1"/>
  <c r="I116" i="1"/>
  <c r="H116" i="1"/>
  <c r="E116" i="1"/>
  <c r="G115" i="1"/>
  <c r="F116" i="1"/>
  <c r="G114" i="1"/>
  <c r="G113" i="1"/>
  <c r="G112" i="1"/>
  <c r="G110" i="1"/>
  <c r="J109" i="1"/>
  <c r="G109" i="1"/>
  <c r="J107" i="1"/>
  <c r="G107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8" i="1"/>
  <c r="G98" i="1"/>
  <c r="G116" i="1" l="1"/>
  <c r="J116" i="1"/>
  <c r="R94" i="1" l="1"/>
  <c r="AR94" i="1"/>
  <c r="AP94" i="1"/>
  <c r="AS93" i="1"/>
  <c r="AS92" i="1"/>
  <c r="AS90" i="1"/>
  <c r="AS89" i="1"/>
  <c r="AS88" i="1"/>
  <c r="AS87" i="1"/>
  <c r="AS86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15" i="1"/>
  <c r="AS14" i="1"/>
  <c r="AS13" i="1"/>
  <c r="AS12" i="1"/>
  <c r="AS11" i="1"/>
  <c r="AS10" i="1"/>
  <c r="AS9" i="1"/>
  <c r="AS8" i="1"/>
  <c r="AS7" i="1"/>
  <c r="AS6" i="1"/>
  <c r="AS5" i="1"/>
  <c r="AS4" i="1"/>
  <c r="AQ54" i="1"/>
  <c r="AQ53" i="1"/>
  <c r="AQ82" i="1"/>
  <c r="AT82" i="1" s="1"/>
  <c r="AQ81" i="1"/>
  <c r="AT81" i="1" s="1"/>
  <c r="AQ80" i="1"/>
  <c r="AT80" i="1" s="1"/>
  <c r="AQ79" i="1"/>
  <c r="AT79" i="1" s="1"/>
  <c r="AQ78" i="1"/>
  <c r="AT78" i="1" s="1"/>
  <c r="AQ77" i="1"/>
  <c r="AT77" i="1" s="1"/>
  <c r="AQ76" i="1"/>
  <c r="AT76" i="1" s="1"/>
  <c r="AQ75" i="1"/>
  <c r="AQ74" i="1"/>
  <c r="AT74" i="1" s="1"/>
  <c r="AQ73" i="1"/>
  <c r="AT73" i="1" s="1"/>
  <c r="AQ72" i="1"/>
  <c r="AT72" i="1" s="1"/>
  <c r="AQ71" i="1"/>
  <c r="AT71" i="1" s="1"/>
  <c r="AQ70" i="1"/>
  <c r="AT70" i="1" s="1"/>
  <c r="AQ69" i="1"/>
  <c r="AT69" i="1" s="1"/>
  <c r="AQ68" i="1"/>
  <c r="AT68" i="1" s="1"/>
  <c r="AQ67" i="1"/>
  <c r="AT67" i="1" s="1"/>
  <c r="AQ66" i="1"/>
  <c r="AT66" i="1" s="1"/>
  <c r="AQ65" i="1"/>
  <c r="AT65" i="1" s="1"/>
  <c r="AQ64" i="1"/>
  <c r="AQ63" i="1"/>
  <c r="AT63" i="1" s="1"/>
  <c r="AQ62" i="1"/>
  <c r="AT62" i="1" s="1"/>
  <c r="AQ61" i="1"/>
  <c r="AT61" i="1" s="1"/>
  <c r="AQ60" i="1"/>
  <c r="AT60" i="1" s="1"/>
  <c r="AQ59" i="1"/>
  <c r="AT59" i="1" s="1"/>
  <c r="AQ58" i="1"/>
  <c r="AT58" i="1" s="1"/>
  <c r="AQ57" i="1"/>
  <c r="AT57" i="1" s="1"/>
  <c r="AQ56" i="1"/>
  <c r="AT56" i="1" s="1"/>
  <c r="AQ55" i="1"/>
  <c r="AT55" i="1" s="1"/>
  <c r="AQ52" i="1"/>
  <c r="AT52" i="1" s="1"/>
  <c r="AQ51" i="1"/>
  <c r="AT51" i="1" s="1"/>
  <c r="AQ50" i="1"/>
  <c r="AT50" i="1" s="1"/>
  <c r="AQ49" i="1"/>
  <c r="AT49" i="1" s="1"/>
  <c r="AQ48" i="1"/>
  <c r="AT48" i="1" s="1"/>
  <c r="AQ47" i="1"/>
  <c r="AT47" i="1" s="1"/>
  <c r="AQ46" i="1"/>
  <c r="AT46" i="1" s="1"/>
  <c r="AQ45" i="1"/>
  <c r="AQ44" i="1"/>
  <c r="AQ43" i="1"/>
  <c r="AT43" i="1" s="1"/>
  <c r="AQ42" i="1"/>
  <c r="AQ41" i="1"/>
  <c r="AQ40" i="1"/>
  <c r="AQ39" i="1"/>
  <c r="AQ38" i="1"/>
  <c r="AQ37" i="1"/>
  <c r="AQ36" i="1"/>
  <c r="AQ35" i="1"/>
  <c r="AT35" i="1" s="1"/>
  <c r="AQ34" i="1"/>
  <c r="AQ33" i="1"/>
  <c r="AQ32" i="1"/>
  <c r="AQ31" i="1"/>
  <c r="AQ30" i="1"/>
  <c r="AQ29" i="1"/>
  <c r="AQ28" i="1"/>
  <c r="AQ27" i="1"/>
  <c r="AT27" i="1" s="1"/>
  <c r="AQ26" i="1"/>
  <c r="AQ25" i="1"/>
  <c r="AT25" i="1" s="1"/>
  <c r="AQ24" i="1"/>
  <c r="AT24" i="1" s="1"/>
  <c r="AQ23" i="1"/>
  <c r="AT23" i="1" s="1"/>
  <c r="AQ22" i="1"/>
  <c r="AT22" i="1" s="1"/>
  <c r="AQ21" i="1"/>
  <c r="AT21" i="1" s="1"/>
  <c r="AQ20" i="1"/>
  <c r="AT20" i="1" s="1"/>
  <c r="AQ19" i="1"/>
  <c r="AT19" i="1" s="1"/>
  <c r="AQ18" i="1"/>
  <c r="AT18" i="1" s="1"/>
  <c r="AQ17" i="1"/>
  <c r="AT17" i="1" s="1"/>
  <c r="AQ16" i="1"/>
  <c r="AT16" i="1" s="1"/>
  <c r="AQ15" i="1"/>
  <c r="AQ14" i="1"/>
  <c r="AQ13" i="1"/>
  <c r="AQ12" i="1"/>
  <c r="AQ11" i="1"/>
  <c r="AQ10" i="1"/>
  <c r="AQ9" i="1"/>
  <c r="AQ8" i="1"/>
  <c r="AQ7" i="1"/>
  <c r="AQ6" i="1"/>
  <c r="AQ5" i="1"/>
  <c r="AQ4" i="1"/>
  <c r="AQ90" i="1"/>
  <c r="AQ89" i="1"/>
  <c r="AQ88" i="1"/>
  <c r="AQ87" i="1"/>
  <c r="AQ86" i="1"/>
  <c r="AQ85" i="1"/>
  <c r="AT85" i="1" s="1"/>
  <c r="AQ84" i="1"/>
  <c r="AT84" i="1" s="1"/>
  <c r="AQ83" i="1"/>
  <c r="AT83" i="1" s="1"/>
  <c r="AQ93" i="1"/>
  <c r="AT93" i="1" s="1"/>
  <c r="AQ92" i="1"/>
  <c r="AQ91" i="1"/>
  <c r="AT91" i="1" s="1"/>
  <c r="AT64" i="1" l="1"/>
  <c r="AT9" i="1"/>
  <c r="AT90" i="1"/>
  <c r="AT29" i="1"/>
  <c r="AT37" i="1"/>
  <c r="AT45" i="1"/>
  <c r="AT11" i="1"/>
  <c r="AT87" i="1"/>
  <c r="AT33" i="1"/>
  <c r="AT41" i="1"/>
  <c r="AT88" i="1"/>
  <c r="AT75" i="1"/>
  <c r="AT15" i="1"/>
  <c r="AT7" i="1"/>
  <c r="AT92" i="1"/>
  <c r="AT8" i="1"/>
  <c r="AT26" i="1"/>
  <c r="AT34" i="1"/>
  <c r="AT42" i="1"/>
  <c r="AT4" i="1"/>
  <c r="AT12" i="1"/>
  <c r="AT28" i="1"/>
  <c r="AT36" i="1"/>
  <c r="AT44" i="1"/>
  <c r="AT6" i="1"/>
  <c r="AT14" i="1"/>
  <c r="AT86" i="1"/>
  <c r="AT32" i="1"/>
  <c r="AT40" i="1"/>
  <c r="AT10" i="1"/>
  <c r="AT5" i="1"/>
  <c r="AT13" i="1"/>
  <c r="AT38" i="1"/>
  <c r="AT31" i="1"/>
  <c r="AT39" i="1"/>
  <c r="AT30" i="1"/>
  <c r="AT53" i="1"/>
  <c r="AT89" i="1"/>
  <c r="AT54" i="1"/>
  <c r="AQ94" i="1"/>
  <c r="AS94" i="1"/>
  <c r="AO45" i="1"/>
  <c r="AT94" i="1" l="1"/>
  <c r="AO67" i="1"/>
  <c r="AO90" i="1"/>
  <c r="AO89" i="1"/>
  <c r="AO88" i="1"/>
  <c r="AO87" i="1"/>
  <c r="AO86" i="1"/>
  <c r="AO93" i="1" l="1"/>
  <c r="AO92" i="1" l="1"/>
  <c r="AO91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94" i="1" l="1"/>
  <c r="I11" i="2"/>
  <c r="H11" i="2"/>
  <c r="G11" i="2"/>
  <c r="F11" i="2"/>
  <c r="D11" i="2"/>
  <c r="C11" i="2"/>
  <c r="B11" i="2"/>
  <c r="J10" i="2"/>
  <c r="K10" i="2" s="1"/>
  <c r="J9" i="2"/>
  <c r="K9" i="2" s="1"/>
  <c r="J8" i="2"/>
  <c r="K8" i="2" s="1"/>
  <c r="K7" i="2"/>
  <c r="J7" i="2"/>
  <c r="J6" i="2"/>
  <c r="K6" i="2" s="1"/>
  <c r="J5" i="2"/>
  <c r="K5" i="2" s="1"/>
  <c r="J4" i="2"/>
  <c r="K4" i="2" s="1"/>
  <c r="K11" i="2" l="1"/>
  <c r="J11" i="2"/>
</calcChain>
</file>

<file path=xl/sharedStrings.xml><?xml version="1.0" encoding="utf-8"?>
<sst xmlns="http://schemas.openxmlformats.org/spreadsheetml/2006/main" count="1529" uniqueCount="540">
  <si>
    <t>Wg Zamawiających</t>
  </si>
  <si>
    <t>LP</t>
  </si>
  <si>
    <t>Dane odbiorcy: nazwa, adres</t>
  </si>
  <si>
    <t>Dane adresata: nazwa, adres</t>
  </si>
  <si>
    <t>Nazwa obiektu</t>
  </si>
  <si>
    <t>Adres Obiektu</t>
  </si>
  <si>
    <t>Dane OSD</t>
  </si>
  <si>
    <t>Nazwa Obecnego Sprzedawcy</t>
  </si>
  <si>
    <t>Zmiana Sprzedawcy</t>
  </si>
  <si>
    <t>Okres obowiązywania obecnej umowy/okres wypowiedzenia*</t>
  </si>
  <si>
    <t>Okres obowiązywania rabatu</t>
  </si>
  <si>
    <t>Taryfa PSG</t>
  </si>
  <si>
    <t>Płatnik podatku akcyzowego</t>
  </si>
  <si>
    <t>Moc umowna</t>
  </si>
  <si>
    <t>Nr gazomierza</t>
  </si>
  <si>
    <t>Nr PPG</t>
  </si>
  <si>
    <t>Okres trwania zamówienia</t>
  </si>
  <si>
    <t>Miejscowość/Ulica/Nr</t>
  </si>
  <si>
    <t>Kod</t>
  </si>
  <si>
    <t>Poczta</t>
  </si>
  <si>
    <t>od</t>
  </si>
  <si>
    <t>do</t>
  </si>
  <si>
    <t>Wykonanie [kWh] styczeń</t>
  </si>
  <si>
    <t>Wykonanie [kWh] luty</t>
  </si>
  <si>
    <t>Wykonanie [kWh] marzec</t>
  </si>
  <si>
    <t>Wykonanie [kWh] kwiecień</t>
  </si>
  <si>
    <t>Wykonanie [kWh] maj</t>
  </si>
  <si>
    <t>Wykonanie [kWh] czerwiec</t>
  </si>
  <si>
    <t>Wykonanie [kWh] lipiec</t>
  </si>
  <si>
    <t>Wykonanie [kWh] sierpień</t>
  </si>
  <si>
    <t>Wykonanie [kWh] wrzesień</t>
  </si>
  <si>
    <t>Wykonanie [kWh] październik</t>
  </si>
  <si>
    <t xml:space="preserve">Wykonanie [kWh] listopad </t>
  </si>
  <si>
    <t>Wykonanie [kWh] grudzień</t>
  </si>
  <si>
    <t>suma</t>
  </si>
  <si>
    <t>64-500</t>
  </si>
  <si>
    <t>Szamotuły</t>
  </si>
  <si>
    <t>PSG Sp. z .o. O/Poznań</t>
  </si>
  <si>
    <t>kolejna</t>
  </si>
  <si>
    <t>W - 3.6</t>
  </si>
  <si>
    <t>ZW</t>
  </si>
  <si>
    <t>W - 5.1</t>
  </si>
  <si>
    <t>Miasto i Gmina Szamotuły, ul. Dworcowa 26, 64-500 Szamotuły</t>
  </si>
  <si>
    <t>W - 4</t>
  </si>
  <si>
    <t>W - 2.1</t>
  </si>
  <si>
    <t>Świetlica wiejska w Gałowie</t>
  </si>
  <si>
    <t>Sportowa dz. 106/22</t>
  </si>
  <si>
    <t>Gałowo</t>
  </si>
  <si>
    <t>Świetlica wiejska w Śmiłowie</t>
  </si>
  <si>
    <t>Śmiłowo</t>
  </si>
  <si>
    <t>Budynek Straży Miejskiej</t>
  </si>
  <si>
    <t>Pl. Henryka Sienkiewicza 14a</t>
  </si>
  <si>
    <t>Jarzębionowa dz. 105/1</t>
  </si>
  <si>
    <t>Kępa</t>
  </si>
  <si>
    <t>ZGK Szamotuly</t>
  </si>
  <si>
    <t>Zakład Gospodarki Komunalnej w Szamotułach Spółka z o.o., ul. Wojska Polskiego 14, 64-500 Szamotuły</t>
  </si>
  <si>
    <t>pływalnia</t>
  </si>
  <si>
    <t>62-085</t>
  </si>
  <si>
    <t>Skoki</t>
  </si>
  <si>
    <t>Gmina Skoki, ul. Wincentego Ciastowicza 11, 62-085 Skoki</t>
  </si>
  <si>
    <t>urząd gminy</t>
  </si>
  <si>
    <t>ul. Wincentego Ciastowicza 11</t>
  </si>
  <si>
    <t>boisko</t>
  </si>
  <si>
    <t>Parkowa 10</t>
  </si>
  <si>
    <t>OSP Skoki</t>
  </si>
  <si>
    <t>Parkowa 3</t>
  </si>
  <si>
    <t>sala ślubów</t>
  </si>
  <si>
    <t>00829405</t>
  </si>
  <si>
    <t>62-052</t>
  </si>
  <si>
    <t>Komorniki</t>
  </si>
  <si>
    <t>62-064</t>
  </si>
  <si>
    <t>Plewiska</t>
  </si>
  <si>
    <t>W - 1.1</t>
  </si>
  <si>
    <t>Gmina Komorniki, ul. Stawna 1, 62-052 Komorniki</t>
  </si>
  <si>
    <t>urząd</t>
  </si>
  <si>
    <t>Stawna 1</t>
  </si>
  <si>
    <t>zamawiający uzupełni niezwłocznie</t>
  </si>
  <si>
    <t>Gminny Ośrodek Sportu i Rekreacji ul. Polna 37, 62-052 Komorniki</t>
  </si>
  <si>
    <t>GOSIR boisko sportowe Jeziorna w Komornikach</t>
  </si>
  <si>
    <t>Jeziorna 3</t>
  </si>
  <si>
    <t>GOSIR sala sportowa Polna 37 w Komornikach</t>
  </si>
  <si>
    <t>Polna 37</t>
  </si>
  <si>
    <t>GOSIR pawilon szatniowy Szkolna w Plewiskach</t>
  </si>
  <si>
    <t>Szkolna 132</t>
  </si>
  <si>
    <t>Miasto i Gmina Kórnik, Plac Niepodległości 1, 62-035 Kórnik</t>
  </si>
  <si>
    <t>62-035</t>
  </si>
  <si>
    <t>Kórnik</t>
  </si>
  <si>
    <t xml:space="preserve">62-035 </t>
  </si>
  <si>
    <t>budynek administracyjny</t>
  </si>
  <si>
    <t>pl. Niepodległości 41</t>
  </si>
  <si>
    <t>budynek administacyjny</t>
  </si>
  <si>
    <t>budynek admimnistracyjny</t>
  </si>
  <si>
    <t>Pl. Niepodległości 1</t>
  </si>
  <si>
    <t>pl. Niepodległości 5/6</t>
  </si>
  <si>
    <t>Kórnickie Centrum Rekreacji i Sportu OAZA, ul. Leśna 6 62-035 Kórnik</t>
  </si>
  <si>
    <t>Ignacego Krasickiego 1 dz. 470/4</t>
  </si>
  <si>
    <t>pierwsza</t>
  </si>
  <si>
    <t>Leśna 6/10</t>
  </si>
  <si>
    <t>Leśna 6/5</t>
  </si>
  <si>
    <t>Leśna 6 /2</t>
  </si>
  <si>
    <t>Leśna 6/12</t>
  </si>
  <si>
    <t>hotel</t>
  </si>
  <si>
    <t xml:space="preserve">Leśna 6 </t>
  </si>
  <si>
    <t>tawerna</t>
  </si>
  <si>
    <t>Leśna 6/8</t>
  </si>
  <si>
    <t>Leśna 6 /3</t>
  </si>
  <si>
    <t>Leśna 6/9</t>
  </si>
  <si>
    <t>Leśna 6/7</t>
  </si>
  <si>
    <t>budynek adm-biurowy</t>
  </si>
  <si>
    <t>Pl. Niepodległości 4</t>
  </si>
  <si>
    <t>Gmina Luboń</t>
  </si>
  <si>
    <t>Kom-Lub Sp. z o.o., al. Niepodległości 11, 62-030 Luboń</t>
  </si>
  <si>
    <t>KOM-LUB  biurowiec z cz. socjalną i warsztatem</t>
  </si>
  <si>
    <t>62-030</t>
  </si>
  <si>
    <t>Luboń</t>
  </si>
  <si>
    <t>LOSiR Sp. z o.o., ul. Kołłątaja 2, 62-200 Luboń</t>
  </si>
  <si>
    <t>ul. Szkolna dz. 2</t>
  </si>
  <si>
    <t>BUDYNEK WIELORODZINNY</t>
  </si>
  <si>
    <t>ul. Jana III Sobieskiego 65</t>
  </si>
  <si>
    <t>Urząd Miasta Luboń</t>
  </si>
  <si>
    <t>Pl. Bojanowskiego 2</t>
  </si>
  <si>
    <t>Przedsiębiorstwo Transportowe  "Translub" Spółka z o.o., ul. Przemysłowa 13/15, 62-030 Luboń</t>
  </si>
  <si>
    <t>P.T. "Translub" Sp z o.o. - baza transportowa</t>
  </si>
  <si>
    <t>ul. Przemysłowa 13 /15</t>
  </si>
  <si>
    <t>Gmina Dopiewo</t>
  </si>
  <si>
    <t>Gmina Dopiewo, ul. Leśna 1C, 62-070 Dopiewo</t>
  </si>
  <si>
    <t>Dopiewo, ul. Leśna 2B</t>
  </si>
  <si>
    <t>62-070</t>
  </si>
  <si>
    <t>Dopiewo</t>
  </si>
  <si>
    <t>UG - biurowiec</t>
  </si>
  <si>
    <t>Dopiewo, ul. Leśna 1C</t>
  </si>
  <si>
    <t>00005519</t>
  </si>
  <si>
    <t>UG Świetlica Gołuski</t>
  </si>
  <si>
    <t>Gołuski, ul. Polna 4</t>
  </si>
  <si>
    <t>USC</t>
  </si>
  <si>
    <t>Dopiewo, ul. Wyzwolenia 24</t>
  </si>
  <si>
    <t>Dworzec kolejowy Dopiewo</t>
  </si>
  <si>
    <t>Dopiewo, ul. Dworcowa 1</t>
  </si>
  <si>
    <t>Gminny Ośrodek Sportu i Rekreacji, ul. Polna 1A, 62-070 Dopiewo</t>
  </si>
  <si>
    <t>GOSIR</t>
  </si>
  <si>
    <t>Dopiewo, ul. Polna 1A</t>
  </si>
  <si>
    <t>Gmina Oborniki</t>
  </si>
  <si>
    <t>Gmina Oborniki, ul. Marszałka Józefa Piłsudskiego 76, 64-600 Oborniki</t>
  </si>
  <si>
    <t>Oborniki, ul. Marszałka Józefa Piłsudskiego 76</t>
  </si>
  <si>
    <t>Gmina Oborniki, ul.  Piłsudskiego 76, 64-600 Oborniki</t>
  </si>
  <si>
    <t>Obornickie Centrum Sportu, ul. Objezierska 2, 64-600 Oborniki</t>
  </si>
  <si>
    <t>OCS</t>
  </si>
  <si>
    <t xml:space="preserve">Oborniki, ul. Obrzycka 88 </t>
  </si>
  <si>
    <t>Oborniki, ul. Objezierska 2</t>
  </si>
  <si>
    <t>Gmina Oborniki, ul. Piłsudskiego 76, 64-600 Oborniki</t>
  </si>
  <si>
    <t>Urząd Miejski w Obornikach, ul. Piłsudskiego 76, 64-600 Oborniki</t>
  </si>
  <si>
    <t>SWIETLICA</t>
  </si>
  <si>
    <t>Łukowo 38</t>
  </si>
  <si>
    <t>Karina Stachowiak ul. Bluszczowa 16, Kowanówko, 64-600 Oborniki</t>
  </si>
  <si>
    <t>Kowanówko, ul. Tarninowa 23</t>
  </si>
  <si>
    <t>Gmina Czerwonak</t>
  </si>
  <si>
    <t>Gmina Czerwonak, ul. Żródlana 39, 62-004 Czerwonak</t>
  </si>
  <si>
    <t>Stawna 3</t>
  </si>
  <si>
    <t>Czerwonak</t>
  </si>
  <si>
    <t>ul. Leśna 8</t>
  </si>
  <si>
    <t>ul. Gdyńska 53,</t>
  </si>
  <si>
    <t>62-004</t>
  </si>
  <si>
    <t>Żródlana 39</t>
  </si>
  <si>
    <t>Pl. Powstańców Wielkopolskich 18</t>
  </si>
  <si>
    <t>ul. Feliksa Nowowiejskiego</t>
  </si>
  <si>
    <t>ul. Bolesława Chrobrego 17B</t>
  </si>
  <si>
    <t>ul. Sportowa 6</t>
  </si>
  <si>
    <t>ul. Wojska Polskiego 14</t>
  </si>
  <si>
    <t>Leśna 6/6</t>
  </si>
  <si>
    <t>Leśna 6/4</t>
  </si>
  <si>
    <t>Leśna 6/1</t>
  </si>
  <si>
    <t>Śmiłowo dz. 41m.35</t>
  </si>
  <si>
    <t>Jagiellońska 1 dz. 972 Oborniki</t>
  </si>
  <si>
    <t>KCRiS Oaza</t>
  </si>
  <si>
    <t>domek</t>
  </si>
  <si>
    <t>domki</t>
  </si>
  <si>
    <t>Świetlica wiejska w Kępie</t>
  </si>
  <si>
    <t>PGNiG Obrót Detaliczny sp. z o.o</t>
  </si>
  <si>
    <t xml:space="preserve">Uwagi </t>
  </si>
  <si>
    <t>Wiórek</t>
  </si>
  <si>
    <t>60-160</t>
  </si>
  <si>
    <t>62-050</t>
  </si>
  <si>
    <t>Mosina</t>
  </si>
  <si>
    <t>Krosno</t>
  </si>
  <si>
    <t>Ośrodek Sportu i Rekreacji w Mosinie ul. Szkolna 1 52-050 Mosina</t>
  </si>
  <si>
    <t>Konopnickiej 29</t>
  </si>
  <si>
    <t>Krasickiego 16</t>
  </si>
  <si>
    <t>Hala widowiskowo sportowa</t>
  </si>
  <si>
    <t>Stadion</t>
  </si>
  <si>
    <t>61-160</t>
  </si>
  <si>
    <t>Krosinko</t>
  </si>
  <si>
    <t>8018590365500019487767</t>
  </si>
  <si>
    <t>Piaskowa dz. 153/3</t>
  </si>
  <si>
    <t>Wiejska 47</t>
  </si>
  <si>
    <t>Podleśna 12</t>
  </si>
  <si>
    <t>Piotrowska 4</t>
  </si>
  <si>
    <t>Gmina Mosina, ul. Plac 20 Października 1, 62-050 Mosina</t>
  </si>
  <si>
    <t>Urząd Miejski w Mosinie, ul. Plac 20 Października 1, 62-050 Mosina</t>
  </si>
  <si>
    <t>Urząd miejski</t>
  </si>
  <si>
    <t>Plac 20 Października 1</t>
  </si>
  <si>
    <t>Dworcowa 3</t>
  </si>
  <si>
    <t>8018590365500019151705</t>
  </si>
  <si>
    <t>Długa 17 dz.296</t>
  </si>
  <si>
    <t>Radzewice</t>
  </si>
  <si>
    <t xml:space="preserve">Kórnicka 8 a dz.212 </t>
  </si>
  <si>
    <t>Świątniki</t>
  </si>
  <si>
    <t>Poznań</t>
  </si>
  <si>
    <t>Świetlica wiejska w Krośnie</t>
  </si>
  <si>
    <t>Świetlica wiejska w Krosinku</t>
  </si>
  <si>
    <t>Świetlica wiejska w Wiórku</t>
  </si>
  <si>
    <t>Świetlica wiejska w Daszewicach</t>
  </si>
  <si>
    <t>Świetlica wiejska w Radzewicach</t>
  </si>
  <si>
    <t>Świetlica wiejska w Świątnikach</t>
  </si>
  <si>
    <t>W-4</t>
  </si>
  <si>
    <t>W-5.1</t>
  </si>
  <si>
    <t>W-3.6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</si>
  <si>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</si>
  <si>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</si>
  <si>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</si>
  <si>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</si>
  <si>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ilość miesięcy w roku 2023</t>
  </si>
  <si>
    <t>ilość miesięcy w roku 2024</t>
  </si>
  <si>
    <t>Zużycie gazu - suma w roku 2023 - (kWh)</t>
  </si>
  <si>
    <t>Zużycie gazu - suma w roku 2024 - (kWh)</t>
  </si>
  <si>
    <t>Podsumowanie wg grup taryfowych (część II 1B):</t>
  </si>
  <si>
    <t>Grupa taryfowa</t>
  </si>
  <si>
    <t>Ilość ppe</t>
  </si>
  <si>
    <t>Ilość godz. X moc umowna</t>
  </si>
  <si>
    <t>Podatek akcyzowy</t>
  </si>
  <si>
    <t>Ilość kWh na 18 miesięcy - z zastosowaniem taryfy  zatwierdzonej przez Prezesa URE</t>
  </si>
  <si>
    <t>Opłata abonamentowa - z zastosowaniem taryfy  zatwierdzonej przez Prezesa URE</t>
  </si>
  <si>
    <t>Ilość kWh na 18 miesięcy - bez zastosowania taryfy (ceny konkurencyjne)</t>
  </si>
  <si>
    <t>Opłata abonamentowa - bez zastosowaniem taryfy (ceny konkurencyjne)</t>
  </si>
  <si>
    <t xml:space="preserve">Ilość kWh na 18 miesięcy - zamówienie planowane  </t>
  </si>
  <si>
    <t>Zwiększenie/zmniejszenie ilości paliwa gazowego w trakcie trwania zamówienia +/- 20% od wartości zamówienia planowanego (kWh)</t>
  </si>
  <si>
    <t>płatnik podatku akcyzowego</t>
  </si>
  <si>
    <t>W-2.1</t>
  </si>
  <si>
    <t>W-1.1</t>
  </si>
  <si>
    <t>W.1.1</t>
  </si>
  <si>
    <t>Suma</t>
  </si>
  <si>
    <t>Fortum Marketing and Sales Polska SA.</t>
  </si>
  <si>
    <t>terminowa do  31.12.2022 r., nie wymaga wypowiedzenia</t>
  </si>
  <si>
    <t>Kolejowa nr działki 270/14, 270/15</t>
  </si>
  <si>
    <t>Bolechowo Osiedle</t>
  </si>
  <si>
    <t>XI2001378196</t>
  </si>
  <si>
    <t>XM0600008847</t>
  </si>
  <si>
    <t>8018590365500030345312</t>
  </si>
  <si>
    <t>XM1300223265</t>
  </si>
  <si>
    <t>8018590365500049272258</t>
  </si>
  <si>
    <t>XA1205532800</t>
  </si>
  <si>
    <t>8018590365500048857876</t>
  </si>
  <si>
    <t>Franciszka Mickiewicza  dz. 165/1, Rożnowo</t>
  </si>
  <si>
    <t>XI2001378358</t>
  </si>
  <si>
    <t>XI1700622344</t>
  </si>
  <si>
    <t>8018590365500043925228</t>
  </si>
  <si>
    <t>8018590365500043778619</t>
  </si>
  <si>
    <t>8018590365500043065948</t>
  </si>
  <si>
    <t>XM1200340363</t>
  </si>
  <si>
    <t>Gmina Oborniki, Marszałka Józefa Piłsudskiego 76, 64-600 Oborniki</t>
  </si>
  <si>
    <t>Główna 18, Dąbrówka Leśna</t>
  </si>
  <si>
    <t>8018590365500043240789</t>
  </si>
  <si>
    <t>XM1100175557</t>
  </si>
  <si>
    <t>8018590365500042355088</t>
  </si>
  <si>
    <t>Oborniki, ul. Szymańskiego  1552/13</t>
  </si>
  <si>
    <t>XM1000030306</t>
  </si>
  <si>
    <t>8018590365500042862982</t>
  </si>
  <si>
    <t>XM1000074891</t>
  </si>
  <si>
    <t>8018590365500051462197</t>
  </si>
  <si>
    <t>Ilość umów z wyłonionym w postepowaniu wykonawcą</t>
  </si>
  <si>
    <t>XA1405713971</t>
  </si>
  <si>
    <t>8018590365500047376965</t>
  </si>
  <si>
    <t>XM1701629050</t>
  </si>
  <si>
    <t>8018590365500019949296</t>
  </si>
  <si>
    <t>XM2003009726</t>
  </si>
  <si>
    <t>8018590365500047371465</t>
  </si>
  <si>
    <t>Miasto Luboń, Pl. E. Bojanowskiego 2, 62-030 Luboń</t>
  </si>
  <si>
    <t>XA1205574425</t>
  </si>
  <si>
    <t>8018590365500050881135</t>
  </si>
  <si>
    <t>LOSiR boisko ul. Szkolna dz.  2</t>
  </si>
  <si>
    <t>XM1000190086</t>
  </si>
  <si>
    <t>8018590365500050850100</t>
  </si>
  <si>
    <t>XM700024715</t>
  </si>
  <si>
    <t>XA0505088308</t>
  </si>
  <si>
    <t>8018590365500044634686</t>
  </si>
  <si>
    <t>8018590365500044918212</t>
  </si>
  <si>
    <t>XK1027997713</t>
  </si>
  <si>
    <t>8018590365500044843248</t>
  </si>
  <si>
    <t>XA1326054398</t>
  </si>
  <si>
    <t>8018590365500045485638</t>
  </si>
  <si>
    <t>0014016803</t>
  </si>
  <si>
    <t>8018590365500019154867</t>
  </si>
  <si>
    <t>8018590365500019149573</t>
  </si>
  <si>
    <t>XM1701285642</t>
  </si>
  <si>
    <t>8018590365500047974607</t>
  </si>
  <si>
    <t>8018590365500019146961</t>
  </si>
  <si>
    <t>XM2103711513</t>
  </si>
  <si>
    <t>8018590365500050842112</t>
  </si>
  <si>
    <t>8018590365500044241587</t>
  </si>
  <si>
    <t>8018590365500044167733</t>
  </si>
  <si>
    <t>XI1100008734</t>
  </si>
  <si>
    <t>8018590365500019891564</t>
  </si>
  <si>
    <t>8018590365500044169485</t>
  </si>
  <si>
    <t>XM1100351540</t>
  </si>
  <si>
    <t>XI1800998345</t>
  </si>
  <si>
    <t>Zakład Wodociągów i Kanalizacji, ul. Jana Pawła II 43b, 62-085 Skoki</t>
  </si>
  <si>
    <t>RW-202/000403/2020 czas nieoznaczony, wypowiedzenie 1 m-c, wypowiada Wykonawca</t>
  </si>
  <si>
    <t xml:space="preserve"> ul. Jana Pawła II 43b, dz. 630/12 i 19</t>
  </si>
  <si>
    <t>XM2002681337</t>
  </si>
  <si>
    <t>8018590365500044336825</t>
  </si>
  <si>
    <t>XM1200260195</t>
  </si>
  <si>
    <t>8018590365500048338399</t>
  </si>
  <si>
    <t>XA1928108543</t>
  </si>
  <si>
    <t>8018590365500048152070</t>
  </si>
  <si>
    <t>XM1701594223</t>
  </si>
  <si>
    <t>8018590365500048579976</t>
  </si>
  <si>
    <t>X!1928008740</t>
  </si>
  <si>
    <t>8018590365500048102297</t>
  </si>
  <si>
    <t>8078590365500048126538</t>
  </si>
  <si>
    <t>Puszczykowo</t>
  </si>
  <si>
    <t>Miasto Puszczykowo Podleśna 4, 62-040 Puszczykowo</t>
  </si>
  <si>
    <t>Poznańska 1</t>
  </si>
  <si>
    <t>XA1928036267</t>
  </si>
  <si>
    <t>8018590365500029182058</t>
  </si>
  <si>
    <t>Podleśna 4</t>
  </si>
  <si>
    <t>XM1400151588</t>
  </si>
  <si>
    <t>8018590365500042765115</t>
  </si>
  <si>
    <t>Podleśna 17</t>
  </si>
  <si>
    <t>8018590365500042765542</t>
  </si>
  <si>
    <t>XI2001379033</t>
  </si>
  <si>
    <t>terminowa do 31.03.2023 r., nie wymaga wypowiedzenia</t>
  </si>
  <si>
    <t>XM2003049641</t>
  </si>
  <si>
    <t>8018590365500045764726</t>
  </si>
  <si>
    <t>XM1701634629</t>
  </si>
  <si>
    <t>8018590365500050631976</t>
  </si>
  <si>
    <t>Sportowa 23</t>
  </si>
  <si>
    <t>Pamiątkowo</t>
  </si>
  <si>
    <t>XM2104854212</t>
  </si>
  <si>
    <t>8018590365500042010659</t>
  </si>
  <si>
    <t>Sportowa 11</t>
  </si>
  <si>
    <t>Szczuczyn</t>
  </si>
  <si>
    <t>na czas nieoznaczony, 1 m-c wypowiedzenia, wypowiada wykonawca</t>
  </si>
  <si>
    <t>8018590365500044564426</t>
  </si>
  <si>
    <t>XI2001378437</t>
  </si>
  <si>
    <t>XA1827884694</t>
  </si>
  <si>
    <t>8018590365500044746815</t>
  </si>
  <si>
    <t>Stanisława Staszica 4A</t>
  </si>
  <si>
    <t>XM1000030132</t>
  </si>
  <si>
    <t>8018590365500020886931</t>
  </si>
  <si>
    <t>Gmina Kleszczewo, ul. Poznańska 4, 63-005 Kleszczewo</t>
  </si>
  <si>
    <t>BO.1010/353012/2010 z dnia 25.06.2010, na czas nieoznaczony, wypowiedzenie 1 m-c, wypowiada Wykonawca</t>
  </si>
  <si>
    <t>Poznańska 4</t>
  </si>
  <si>
    <t>Kleszczewo</t>
  </si>
  <si>
    <t>63-005</t>
  </si>
  <si>
    <t>XI1901366236</t>
  </si>
  <si>
    <t>8018590365500044779103</t>
  </si>
  <si>
    <t>zaplecze sportowe</t>
  </si>
  <si>
    <t>XM100343289</t>
  </si>
  <si>
    <t>63-004</t>
  </si>
  <si>
    <t>Tulce</t>
  </si>
  <si>
    <t>Poznańska 23</t>
  </si>
  <si>
    <t>XM0700006422</t>
  </si>
  <si>
    <t>8018590365500050965286</t>
  </si>
  <si>
    <t>11 dz. 69/47</t>
  </si>
  <si>
    <t>Nagradowice</t>
  </si>
  <si>
    <t>63-006</t>
  </si>
  <si>
    <t>8018590365500045651033</t>
  </si>
  <si>
    <t>BO.1010/353021/2010 z dnia 25.06.2010, na czas nieoznaczony, wypowiedzenie 1 m-c, wypowiada Wykonawca</t>
  </si>
  <si>
    <t>BO.1010/353037/2010 z dnia 25.06.2010, na czas nieoznaczony, wypowiedzenie 1 m-c, wypowiada Wykonawca</t>
  </si>
  <si>
    <t>BO.1010/353053/2010 z dnia 25.06.2010, na czas nieoznaczony, wypowiedzenie 1 m-c, wypowiada Wykonawca</t>
  </si>
  <si>
    <t>Rabowicka 1</t>
  </si>
  <si>
    <t>Gowarzewo</t>
  </si>
  <si>
    <t>BO.1010/717300/2011 z dnia 23.11.2011, na czas nieoznaczony, wypowiedzenie 1 m-c, wypowiada Wykonawca</t>
  </si>
  <si>
    <t>8018590365500051246391</t>
  </si>
  <si>
    <t>XM1100292257</t>
  </si>
  <si>
    <t>Gmina Suchy Las, ul. Szkolna 13, 62-002 Suchy Las, NIP 7773145371</t>
  </si>
  <si>
    <t>Gmina Suchy Las, ul. Szkolna 13, 62-002 Suchy Las,</t>
  </si>
  <si>
    <t>Urząd Gminy Suchy Las</t>
  </si>
  <si>
    <t>62-002</t>
  </si>
  <si>
    <t>Suchy Las</t>
  </si>
  <si>
    <t>Suchy La ul. Szkolna 13</t>
  </si>
  <si>
    <t>XM1601251590</t>
  </si>
  <si>
    <t>8018590365500019892776</t>
  </si>
  <si>
    <t>Udział procentowy zużycia paliwa kolumna V + W</t>
  </si>
  <si>
    <t>XA1827884852</t>
  </si>
  <si>
    <t>8018590365500042351349</t>
  </si>
  <si>
    <t>8018590365500020696967</t>
  </si>
  <si>
    <t>8018590365500019145650</t>
  </si>
  <si>
    <t>LOSiR Sp. z o.o., ul. Hugona Kołłątaja 2, 62-030 Luboń</t>
  </si>
  <si>
    <t>P.T. "Translub" Sp. z o.o., ul. Przemysłowa 13/15, 62-030 Luboń</t>
  </si>
  <si>
    <t>Świetlica opiekuńczo-wychowawcza</t>
  </si>
  <si>
    <t>Dom Włodarza</t>
  </si>
  <si>
    <t>proszę o podanie danych</t>
  </si>
  <si>
    <t>02392088</t>
  </si>
  <si>
    <t>nie</t>
  </si>
  <si>
    <t>00000223</t>
  </si>
  <si>
    <t>GOSIR pawilon szatniowy Szreniawa</t>
  </si>
  <si>
    <t>Szreniawa, ul. Poznańska dz. 7/8</t>
  </si>
  <si>
    <t>budynerk Archiwum UM/Straży Miejskiej</t>
  </si>
  <si>
    <t>8018590365500041453754</t>
  </si>
  <si>
    <t>XM2104054333</t>
  </si>
  <si>
    <t>Budynek Straży Miejskiej, Pl. Sienkiewicz 14a, 64-500 Szamotuły</t>
  </si>
  <si>
    <t>XM0700029156</t>
  </si>
  <si>
    <t>8018590365500045925073</t>
  </si>
  <si>
    <t>XM070029160</t>
  </si>
  <si>
    <t>8018590365500045924908</t>
  </si>
  <si>
    <t>XM2103729541</t>
  </si>
  <si>
    <t>8018590365500045923765</t>
  </si>
  <si>
    <t>XM2103729878</t>
  </si>
  <si>
    <t>8018590365500045923987</t>
  </si>
  <si>
    <t>8018590365500019107894</t>
  </si>
  <si>
    <t>XM2103729894</t>
  </si>
  <si>
    <t>8018590365500045923000</t>
  </si>
  <si>
    <t>XM2103729899</t>
  </si>
  <si>
    <t>8018590365500045923567</t>
  </si>
  <si>
    <t>Kórnickie Centrum Rekreacji i Sportu OAZA, ul. Ignacego Krasickiego 1, 62-035 Kórnik</t>
  </si>
  <si>
    <t>XM2103729867</t>
  </si>
  <si>
    <t>8018590365500045923369</t>
  </si>
  <si>
    <t>XM2103729862</t>
  </si>
  <si>
    <t>8018590365500045923192</t>
  </si>
  <si>
    <t>XM2103729885</t>
  </si>
  <si>
    <t>8018590365500045924212</t>
  </si>
  <si>
    <t>XM2103729841</t>
  </si>
  <si>
    <t>8018590365500045924441</t>
  </si>
  <si>
    <t>XM0000154398</t>
  </si>
  <si>
    <t>8018590365500045925370</t>
  </si>
  <si>
    <t>XM0700029309</t>
  </si>
  <si>
    <t>8018590365500004525257</t>
  </si>
  <si>
    <t>8018590365500045193823</t>
  </si>
  <si>
    <t>XK1229485492</t>
  </si>
  <si>
    <t>27935390/3</t>
  </si>
  <si>
    <t>05941635/3</t>
  </si>
  <si>
    <t>XA1426455067</t>
  </si>
  <si>
    <t>8018590365500045549538</t>
  </si>
  <si>
    <t>XM1400358326</t>
  </si>
  <si>
    <t>XM2103859028</t>
  </si>
  <si>
    <t>8018590365500048860999</t>
  </si>
  <si>
    <t>XM2103723234</t>
  </si>
  <si>
    <t>8018590365500049020729</t>
  </si>
  <si>
    <t>XM1701629035</t>
  </si>
  <si>
    <t>8018590365500046200865</t>
  </si>
  <si>
    <t>XM1300084666</t>
  </si>
  <si>
    <t>8018590365500048511426</t>
  </si>
  <si>
    <t>8018590365500045453644</t>
  </si>
  <si>
    <t>XK1431722812</t>
  </si>
  <si>
    <t>8018590365500050719988</t>
  </si>
  <si>
    <t>XM0300003538</t>
  </si>
  <si>
    <t>8018590365500046726853</t>
  </si>
  <si>
    <t>Pl. Powstańców Wlkp. 13-14 dz. 527</t>
  </si>
  <si>
    <t>XM2103722793</t>
  </si>
  <si>
    <t>8018590365500070103934</t>
  </si>
  <si>
    <t>XM1500844811</t>
  </si>
  <si>
    <t>8018590365500047875178</t>
  </si>
  <si>
    <t>8018590365500046001370</t>
  </si>
  <si>
    <t>XM1500965918</t>
  </si>
  <si>
    <t>8018590365500045981161</t>
  </si>
  <si>
    <t>XM2103729837</t>
  </si>
  <si>
    <t>8018590365500046041925</t>
  </si>
  <si>
    <t>Rynek 1  dz. 170</t>
  </si>
  <si>
    <t>Powiat Poznański, ul. Maksymiliana Jackowskiego 18, 60-509 Poznań</t>
  </si>
  <si>
    <t>PUP</t>
  </si>
  <si>
    <t>Stefana Czarnieckiego 9</t>
  </si>
  <si>
    <t>8018590365500019142864</t>
  </si>
  <si>
    <t>Dom Intergacji Międzypokoleniowej</t>
  </si>
  <si>
    <t>pustostan, budynek do remontu, brak zużycia.</t>
  </si>
  <si>
    <t>05667591/03</t>
  </si>
  <si>
    <t>8018590365500019107535</t>
  </si>
  <si>
    <t>apteka</t>
  </si>
  <si>
    <t>budynek użytkowy</t>
  </si>
  <si>
    <t>8018590365500043516525</t>
  </si>
  <si>
    <t>ul. Łączna</t>
  </si>
  <si>
    <t>ul. Powstańców Wielkopolskich 18a</t>
  </si>
  <si>
    <t>LOSIR Spółka z Ograniczoną Odpowiedzialnością, ul. Hugona Kołłątaja 2, 62-030 Luboń</t>
  </si>
  <si>
    <t>Miasto Luboń, pl. E. Bojanowskiego 2, 62-030 Luboń</t>
  </si>
  <si>
    <t>Miasto Luboń Biuro Majątku Komunalnego w Luboniu, Pl. E. Bojanowskiego 2, 62-030 Luboń</t>
  </si>
  <si>
    <t>obiekt planowany od   07/2023  lub później</t>
  </si>
  <si>
    <t>obiekt planowany od   05/2023  lub później</t>
  </si>
  <si>
    <t>płatnik podatku akcyzowego w części, zgodnie z oświadczeniem, które zostanie zlożone do umowy. Zamawiający do celów złożenia oferty przyjął, że jest płatnikiem podatku akcyzowego.</t>
  </si>
  <si>
    <t>brak umowy</t>
  </si>
  <si>
    <t>1 na ZGK Szamotuły</t>
  </si>
  <si>
    <t>1  na Gminę</t>
  </si>
  <si>
    <t>1 na ZWiK</t>
  </si>
  <si>
    <t>1 na Kom Lub -1</t>
  </si>
  <si>
    <t>1 na Losir - 1</t>
  </si>
  <si>
    <t>1 na Translub - 1</t>
  </si>
  <si>
    <t xml:space="preserve">1 na Gminę wraz z jednostkami </t>
  </si>
  <si>
    <t>1 na OSiR</t>
  </si>
  <si>
    <t>1 na Gminę wraz z jednostkami</t>
  </si>
  <si>
    <t>1 na Gminę</t>
  </si>
  <si>
    <t>8018590365500050691772</t>
  </si>
  <si>
    <t>XA1827913453</t>
  </si>
  <si>
    <t>dworzec PKP</t>
  </si>
  <si>
    <t>Urząd Gminy</t>
  </si>
  <si>
    <t>Oborniki</t>
  </si>
  <si>
    <t>Powiatowy Urząd Pracy, ul. Sądowa 5, 64-600 Oborniki</t>
  </si>
  <si>
    <t>nr 010/2021/19054/UG na czas oznaczony do 31.12.2022 r.</t>
  </si>
  <si>
    <t>Sądowa 5</t>
  </si>
  <si>
    <t>XM1801685473</t>
  </si>
  <si>
    <t>8018590365500042803404</t>
  </si>
  <si>
    <t>1 umowa na PUP</t>
  </si>
  <si>
    <t>do dnia 31.12.2022 r, nie wymaga wypowiedzenia</t>
  </si>
  <si>
    <t>XM2103864944</t>
  </si>
  <si>
    <t>Straż Miejska Plac Sienkiewicza 14a, 64-500 Szamotuły</t>
  </si>
  <si>
    <t>W - 6A.1</t>
  </si>
  <si>
    <t>czas nieoznaczony, umowa rezerwowa, wejście w życie zamówienia od 01.04.2023 r.</t>
  </si>
  <si>
    <t>*Umowy wymagające wypowiedzenia zostaną wypowiedziane przez Wykonawcę.</t>
  </si>
  <si>
    <t>lodowisko kryte i zaplecze socjalne</t>
  </si>
  <si>
    <t>Leśna  dz. Nr 9/2</t>
  </si>
  <si>
    <t xml:space="preserve">obiekt planowany od przyłączenia 01.01.2023 r. </t>
  </si>
  <si>
    <t>61-538</t>
  </si>
  <si>
    <t>20EBKG6568016956155</t>
  </si>
  <si>
    <t>Gmina Kleszczewo</t>
  </si>
  <si>
    <t>Powiat Poznański</t>
  </si>
  <si>
    <t>Zamówienie wg faktur - zapotrzebowanie na gaz ziemny kWh (okres 12 m-cy)  wielkość maksymalna zamówienia</t>
  </si>
  <si>
    <t>Załącznik nr 1B do SWZ - opis przedmiotu zamówienia</t>
  </si>
  <si>
    <t>1 umowa na Gminę</t>
  </si>
  <si>
    <t>KOM-LUB Sp. z o.o., al. Niepodległości 11, 62-030 Luboń</t>
  </si>
  <si>
    <t>al. Niepodległości 11A</t>
  </si>
  <si>
    <t>1 na BMK</t>
  </si>
  <si>
    <t>1 na PUP</t>
  </si>
  <si>
    <t>Gmina Mosina</t>
  </si>
  <si>
    <t>Miasto Puszczykowo</t>
  </si>
  <si>
    <t>Gmina Kórnik</t>
  </si>
  <si>
    <t>Gmina Komorniki</t>
  </si>
  <si>
    <t>Gmina Skoki</t>
  </si>
  <si>
    <t>Gmina Szamotuły</t>
  </si>
  <si>
    <t>Dane nabywcy: nazwa, adres</t>
  </si>
  <si>
    <t>NIP Nabywcy</t>
  </si>
  <si>
    <t>Suma zużycia na lata w trakcie trwania zamówienia kWh</t>
  </si>
  <si>
    <t>Podsumowanie wg grup taryfowych</t>
  </si>
  <si>
    <t>Płatnik podatku akcyzowego tak lub nie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</si>
  <si>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</si>
  <si>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</si>
  <si>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</si>
  <si>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</si>
  <si>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</si>
  <si>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</si>
  <si>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Ilość paliwa gazowego w kWh w trakcie trwania zamówienia - rozliczenie wg cen taryfowych</t>
  </si>
  <si>
    <t>W-6A.1</t>
  </si>
  <si>
    <t>budynek urzędu</t>
  </si>
  <si>
    <t>Powiatowy Urząd Pracy,  ul. Czarnieckiego 9, 61-538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</si>
</sst>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z val="9"/>
      <color theme="1"/>
      <name val="Calibri Light"/>
      <family val="1"/>
      <charset val="238"/>
      <scheme val="major"/>
    </font>
    <font>
      <b/>
      <sz val="9"/>
      <color theme="1"/>
      <name val="Calibri Light"/>
      <family val="1"/>
      <charset val="238"/>
      <scheme val="major"/>
    </font>
    <font>
      <b/>
      <sz val="9"/>
      <name val="Calibri Light"/>
      <family val="1"/>
      <charset val="238"/>
      <scheme val="major"/>
    </font>
    <font>
      <sz val="9"/>
      <name val="Calibri Light"/>
      <family val="1"/>
      <charset val="238"/>
      <scheme val="major"/>
    </font>
    <font>
      <sz val="9"/>
      <name val="Times New Roman"/>
      <family val="1"/>
      <charset val="238"/>
    </font>
    <font>
      <sz val="9"/>
      <color rgb="FFFF0000"/>
      <name val="Calibri Light"/>
      <family val="1"/>
      <charset val="238"/>
      <scheme val="major"/>
    </font>
    <font>
      <sz val="9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75">
    <xf numFmtId="0" fontId="0" fillId="0" borderId="0" xfId="0"/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3" xfId="0" quotePrefix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hidden="1"/>
    </xf>
    <xf numFmtId="14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3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3" fontId="10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3" fontId="9" fillId="0" borderId="3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" xfId="0" quotePrefix="1" applyFont="1" applyFill="1" applyBorder="1" applyAlignment="1" applyProtection="1">
      <alignment horizontal="left" vertical="center"/>
      <protection locked="0"/>
    </xf>
    <xf numFmtId="2" fontId="5" fillId="3" borderId="3" xfId="0" quotePrefix="1" applyNumberFormat="1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hidden="1"/>
    </xf>
    <xf numFmtId="14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" xfId="0" quotePrefix="1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vertical="center"/>
    </xf>
    <xf numFmtId="0" fontId="5" fillId="3" borderId="3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3" xfId="0" quotePrefix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3" borderId="3" xfId="0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3" fontId="6" fillId="0" borderId="3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3" fontId="5" fillId="0" borderId="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2" fontId="5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2" fontId="5" fillId="0" borderId="3" xfId="0" applyNumberFormat="1" applyFont="1" applyFill="1" applyBorder="1" applyAlignment="1" applyProtection="1">
      <alignment horizontal="left" vertical="center"/>
      <protection locked="0"/>
    </xf>
    <xf numFmtId="2" fontId="5" fillId="3" borderId="3" xfId="0" quotePrefix="1" applyNumberFormat="1" applyFont="1" applyFill="1" applyBorder="1" applyAlignment="1" applyProtection="1">
      <alignment horizontal="left" vertical="center"/>
      <protection locked="0"/>
    </xf>
    <xf numFmtId="2" fontId="5" fillId="3" borderId="3" xfId="0" applyNumberFormat="1" applyFont="1" applyFill="1" applyBorder="1" applyAlignment="1">
      <alignment vertical="center"/>
    </xf>
    <xf numFmtId="0" fontId="5" fillId="0" borderId="3" xfId="0" quotePrefix="1" applyFont="1" applyBorder="1" applyAlignment="1" applyProtection="1">
      <alignment horizontal="left" vertical="center"/>
      <protection locked="0"/>
    </xf>
    <xf numFmtId="49" fontId="5" fillId="0" borderId="3" xfId="0" quotePrefix="1" applyNumberFormat="1" applyFont="1" applyBorder="1" applyAlignment="1" applyProtection="1">
      <alignment horizontal="left" vertical="center"/>
      <protection locked="0"/>
    </xf>
    <xf numFmtId="2" fontId="5" fillId="0" borderId="3" xfId="0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3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13" fillId="0" borderId="0" xfId="0" applyFont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3" fontId="13" fillId="0" borderId="3" xfId="0" applyNumberFormat="1" applyFont="1" applyBorder="1" applyAlignment="1" applyProtection="1">
      <alignment horizontal="right" vertical="center"/>
      <protection locked="0"/>
    </xf>
    <xf numFmtId="3" fontId="13" fillId="0" borderId="3" xfId="0" applyNumberFormat="1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3" fontId="13" fillId="0" borderId="3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textRotation="90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4">
    <cellStyle name="Normalny" xfId="0" builtinId="0"/>
    <cellStyle name="Normalny 2" xfId="2" xr:uid="{1029809C-BB26-4F1F-A95F-8F09CCDDBC78}"/>
    <cellStyle name="Normalny 2 2" xfId="3" xr:uid="{D949F212-D929-4ADE-874F-238B14C517F3}"/>
    <cellStyle name="Normalny 3" xfId="1" xr:uid="{76AC9A48-4FFA-4F02-80B6-292BE507D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40"/>
  <sheetViews>
    <sheetView tabSelected="1" topLeftCell="O1" zoomScale="90" zoomScaleNormal="90" workbookViewId="0">
      <pane ySplit="3" topLeftCell="A84" activePane="bottomLeft" state="frozen"/>
      <selection pane="bottomLeft" activeCell="Y93" sqref="Y93"/>
    </sheetView>
  </sheetViews>
  <sheetFormatPr defaultColWidth="8.77734375" defaultRowHeight="12"/>
  <cols>
    <col min="1" max="1" width="14.21875" style="139" customWidth="1"/>
    <col min="2" max="2" width="6.5546875" style="3" customWidth="1"/>
    <col min="3" max="3" width="62.109375" style="3" customWidth="1"/>
    <col min="4" max="4" width="53.44140625" style="76" customWidth="1"/>
    <col min="5" max="5" width="11.44140625" style="3" customWidth="1"/>
    <col min="6" max="6" width="66.44140625" style="3" customWidth="1"/>
    <col min="7" max="7" width="13.5546875" style="3" customWidth="1"/>
    <col min="8" max="8" width="22.88671875" style="3" customWidth="1"/>
    <col min="9" max="9" width="11.6640625" style="3" customWidth="1"/>
    <col min="10" max="10" width="11.88671875" style="3" customWidth="1"/>
    <col min="11" max="11" width="15" style="3" customWidth="1"/>
    <col min="12" max="12" width="20.6640625" style="3" customWidth="1"/>
    <col min="13" max="13" width="13.44140625" style="3" customWidth="1"/>
    <col min="14" max="14" width="43.5546875" style="3" customWidth="1"/>
    <col min="15" max="15" width="16.6640625" style="3" customWidth="1"/>
    <col min="16" max="16" width="10.77734375" style="3" customWidth="1"/>
    <col min="17" max="17" width="19.6640625" style="3" customWidth="1"/>
    <col min="18" max="18" width="9.109375" style="93" customWidth="1"/>
    <col min="19" max="19" width="18.88671875" style="3" customWidth="1"/>
    <col min="20" max="20" width="26.5546875" style="119" customWidth="1"/>
    <col min="21" max="21" width="15" style="72" customWidth="1"/>
    <col min="22" max="22" width="7.5546875" style="73" customWidth="1"/>
    <col min="23" max="23" width="7.21875" style="73" customWidth="1"/>
    <col min="24" max="24" width="7.6640625" style="73" customWidth="1"/>
    <col min="25" max="25" width="14.6640625" style="3" customWidth="1"/>
    <col min="26" max="26" width="37.21875" style="3" customWidth="1"/>
    <col min="27" max="27" width="11" style="93" customWidth="1"/>
    <col min="28" max="28" width="10.6640625" style="93" customWidth="1"/>
    <col min="29" max="29" width="8.77734375" style="34" customWidth="1"/>
    <col min="30" max="39" width="8.77734375" style="33" customWidth="1"/>
    <col min="40" max="40" width="8.44140625" style="33" customWidth="1"/>
    <col min="41" max="41" width="10.5546875" style="33" customWidth="1"/>
    <col min="42" max="42" width="10.88671875" style="33" customWidth="1"/>
    <col min="43" max="43" width="10.21875" style="94" customWidth="1"/>
    <col min="44" max="44" width="10.5546875" style="120" customWidth="1"/>
    <col min="45" max="45" width="10.109375" style="121" customWidth="1"/>
    <col min="46" max="46" width="13.109375" style="62" customWidth="1"/>
    <col min="47" max="83" width="8.77734375" style="62"/>
    <col min="84" max="89" width="8.77734375" style="84"/>
    <col min="90" max="16384" width="8.77734375" style="3"/>
  </cols>
  <sheetData>
    <row r="1" spans="1:89" ht="15.6" customHeight="1">
      <c r="A1" s="166" t="s">
        <v>513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</row>
    <row r="2" spans="1:89" s="97" customFormat="1" ht="73.2" customHeight="1">
      <c r="A2" s="163" t="s">
        <v>0</v>
      </c>
      <c r="B2" s="152" t="s">
        <v>1</v>
      </c>
      <c r="C2" s="152" t="s">
        <v>525</v>
      </c>
      <c r="D2" s="152" t="s">
        <v>2</v>
      </c>
      <c r="E2" s="152" t="s">
        <v>526</v>
      </c>
      <c r="F2" s="152" t="s">
        <v>3</v>
      </c>
      <c r="G2" s="152" t="s">
        <v>4</v>
      </c>
      <c r="H2" s="152" t="s">
        <v>5</v>
      </c>
      <c r="I2" s="152"/>
      <c r="J2" s="152"/>
      <c r="K2" s="152" t="s">
        <v>6</v>
      </c>
      <c r="L2" s="152" t="s">
        <v>7</v>
      </c>
      <c r="M2" s="152" t="s">
        <v>8</v>
      </c>
      <c r="N2" s="152" t="s">
        <v>9</v>
      </c>
      <c r="O2" s="152" t="s">
        <v>10</v>
      </c>
      <c r="P2" s="152" t="s">
        <v>11</v>
      </c>
      <c r="Q2" s="152" t="s">
        <v>12</v>
      </c>
      <c r="R2" s="152" t="s">
        <v>13</v>
      </c>
      <c r="S2" s="152" t="s">
        <v>14</v>
      </c>
      <c r="T2" s="172" t="s">
        <v>15</v>
      </c>
      <c r="U2" s="156" t="s">
        <v>216</v>
      </c>
      <c r="V2" s="155" t="s">
        <v>217</v>
      </c>
      <c r="W2" s="155"/>
      <c r="X2" s="155" t="s">
        <v>382</v>
      </c>
      <c r="Y2" s="156" t="s">
        <v>268</v>
      </c>
      <c r="Z2" s="152" t="s">
        <v>178</v>
      </c>
      <c r="AA2" s="152" t="s">
        <v>16</v>
      </c>
      <c r="AB2" s="152"/>
      <c r="AC2" s="154" t="s">
        <v>512</v>
      </c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 t="s">
        <v>220</v>
      </c>
      <c r="AQ2" s="169" t="s">
        <v>222</v>
      </c>
      <c r="AR2" s="168" t="s">
        <v>221</v>
      </c>
      <c r="AS2" s="168" t="s">
        <v>223</v>
      </c>
      <c r="AT2" s="152" t="s">
        <v>527</v>
      </c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6"/>
      <c r="CG2" s="96"/>
      <c r="CH2" s="96"/>
      <c r="CI2" s="96"/>
      <c r="CJ2" s="96"/>
      <c r="CK2" s="96"/>
    </row>
    <row r="3" spans="1:89" s="97" customFormat="1" ht="65.400000000000006" customHeight="1">
      <c r="A3" s="164"/>
      <c r="B3" s="152"/>
      <c r="C3" s="152"/>
      <c r="D3" s="152"/>
      <c r="E3" s="152"/>
      <c r="F3" s="152"/>
      <c r="G3" s="152"/>
      <c r="H3" s="90" t="s">
        <v>17</v>
      </c>
      <c r="I3" s="90" t="s">
        <v>18</v>
      </c>
      <c r="J3" s="90" t="s">
        <v>19</v>
      </c>
      <c r="K3" s="152"/>
      <c r="L3" s="152"/>
      <c r="M3" s="152"/>
      <c r="N3" s="152"/>
      <c r="O3" s="152"/>
      <c r="P3" s="152"/>
      <c r="Q3" s="152"/>
      <c r="R3" s="152"/>
      <c r="S3" s="152"/>
      <c r="T3" s="172"/>
      <c r="U3" s="156"/>
      <c r="V3" s="91" t="s">
        <v>218</v>
      </c>
      <c r="W3" s="91" t="s">
        <v>219</v>
      </c>
      <c r="X3" s="155"/>
      <c r="Y3" s="156"/>
      <c r="Z3" s="152"/>
      <c r="AA3" s="90" t="s">
        <v>20</v>
      </c>
      <c r="AB3" s="90" t="s">
        <v>21</v>
      </c>
      <c r="AC3" s="87" t="s">
        <v>22</v>
      </c>
      <c r="AD3" s="87" t="s">
        <v>23</v>
      </c>
      <c r="AE3" s="87" t="s">
        <v>24</v>
      </c>
      <c r="AF3" s="87" t="s">
        <v>25</v>
      </c>
      <c r="AG3" s="87" t="s">
        <v>26</v>
      </c>
      <c r="AH3" s="87" t="s">
        <v>27</v>
      </c>
      <c r="AI3" s="87" t="s">
        <v>28</v>
      </c>
      <c r="AJ3" s="87" t="s">
        <v>29</v>
      </c>
      <c r="AK3" s="87" t="s">
        <v>30</v>
      </c>
      <c r="AL3" s="87" t="s">
        <v>31</v>
      </c>
      <c r="AM3" s="87" t="s">
        <v>32</v>
      </c>
      <c r="AN3" s="87" t="s">
        <v>33</v>
      </c>
      <c r="AO3" s="87" t="s">
        <v>34</v>
      </c>
      <c r="AP3" s="154"/>
      <c r="AQ3" s="169"/>
      <c r="AR3" s="168"/>
      <c r="AS3" s="168"/>
      <c r="AT3" s="152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6"/>
      <c r="CG3" s="96"/>
      <c r="CH3" s="96"/>
      <c r="CI3" s="96"/>
      <c r="CJ3" s="96"/>
      <c r="CK3" s="96"/>
    </row>
    <row r="4" spans="1:89" s="100" customFormat="1" ht="14.4" customHeight="1">
      <c r="A4" s="165" t="s">
        <v>524</v>
      </c>
      <c r="B4" s="38">
        <v>1</v>
      </c>
      <c r="C4" s="35" t="s">
        <v>42</v>
      </c>
      <c r="D4" s="63" t="s">
        <v>42</v>
      </c>
      <c r="E4" s="35">
        <v>7872074467</v>
      </c>
      <c r="F4" s="35" t="s">
        <v>42</v>
      </c>
      <c r="G4" s="35" t="s">
        <v>45</v>
      </c>
      <c r="H4" s="35" t="s">
        <v>46</v>
      </c>
      <c r="I4" s="35" t="s">
        <v>35</v>
      </c>
      <c r="J4" s="35" t="s">
        <v>47</v>
      </c>
      <c r="K4" s="40" t="s">
        <v>37</v>
      </c>
      <c r="L4" s="38" t="s">
        <v>240</v>
      </c>
      <c r="M4" s="35" t="s">
        <v>38</v>
      </c>
      <c r="N4" s="35" t="s">
        <v>241</v>
      </c>
      <c r="O4" s="41"/>
      <c r="P4" s="36" t="s">
        <v>39</v>
      </c>
      <c r="Q4" s="36" t="s">
        <v>40</v>
      </c>
      <c r="R4" s="134"/>
      <c r="S4" s="36" t="s">
        <v>330</v>
      </c>
      <c r="T4" s="42" t="s">
        <v>331</v>
      </c>
      <c r="U4" s="53" t="s">
        <v>393</v>
      </c>
      <c r="V4" s="51"/>
      <c r="W4" s="51"/>
      <c r="X4" s="108"/>
      <c r="Y4" s="35" t="s">
        <v>514</v>
      </c>
      <c r="Z4" s="35"/>
      <c r="AA4" s="39">
        <v>44927</v>
      </c>
      <c r="AB4" s="39">
        <v>45657</v>
      </c>
      <c r="AC4" s="86">
        <v>15728</v>
      </c>
      <c r="AD4" s="86">
        <v>0</v>
      </c>
      <c r="AE4" s="86">
        <v>5130</v>
      </c>
      <c r="AF4" s="86"/>
      <c r="AG4" s="86">
        <v>2097</v>
      </c>
      <c r="AH4" s="86"/>
      <c r="AI4" s="86">
        <v>646</v>
      </c>
      <c r="AJ4" s="86"/>
      <c r="AK4" s="86">
        <v>620</v>
      </c>
      <c r="AL4" s="86"/>
      <c r="AM4" s="86">
        <v>1467</v>
      </c>
      <c r="AN4" s="86"/>
      <c r="AO4" s="86">
        <f t="shared" ref="AO4:AO25" si="0">SUM(AC4:AN4)</f>
        <v>25688</v>
      </c>
      <c r="AP4" s="86">
        <v>12</v>
      </c>
      <c r="AQ4" s="86">
        <f t="shared" ref="AQ4:AQ25" si="1">AC4+AD4+AE4+AF4+AG4+AH4+AI4+AJ4+AK4+AL4+AM4+AN4</f>
        <v>25688</v>
      </c>
      <c r="AR4" s="98">
        <v>12</v>
      </c>
      <c r="AS4" s="99">
        <f>AC4+AD4+AE4+AF4+AG4+AH4+AI4+AJ4+AK4+AL4+AM4+AN4</f>
        <v>25688</v>
      </c>
      <c r="AT4" s="89">
        <f>AQ4+AS4</f>
        <v>51376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</row>
    <row r="5" spans="1:89" s="100" customFormat="1" ht="14.4" customHeight="1">
      <c r="A5" s="165"/>
      <c r="B5" s="38">
        <v>2</v>
      </c>
      <c r="C5" s="35" t="s">
        <v>42</v>
      </c>
      <c r="D5" s="63" t="s">
        <v>42</v>
      </c>
      <c r="E5" s="35">
        <v>7872074467</v>
      </c>
      <c r="F5" s="35" t="s">
        <v>42</v>
      </c>
      <c r="G5" s="35" t="s">
        <v>48</v>
      </c>
      <c r="H5" s="35" t="s">
        <v>171</v>
      </c>
      <c r="I5" s="35" t="s">
        <v>35</v>
      </c>
      <c r="J5" s="35" t="s">
        <v>49</v>
      </c>
      <c r="K5" s="40" t="s">
        <v>37</v>
      </c>
      <c r="L5" s="38" t="s">
        <v>240</v>
      </c>
      <c r="M5" s="35" t="s">
        <v>38</v>
      </c>
      <c r="N5" s="35" t="s">
        <v>241</v>
      </c>
      <c r="O5" s="35"/>
      <c r="P5" s="36" t="s">
        <v>39</v>
      </c>
      <c r="Q5" s="36" t="s">
        <v>40</v>
      </c>
      <c r="R5" s="134"/>
      <c r="S5" s="36" t="s">
        <v>342</v>
      </c>
      <c r="T5" s="42" t="s">
        <v>341</v>
      </c>
      <c r="U5" s="53" t="s">
        <v>393</v>
      </c>
      <c r="V5" s="51"/>
      <c r="W5" s="51"/>
      <c r="X5" s="108"/>
      <c r="Y5" s="35"/>
      <c r="Z5" s="35"/>
      <c r="AA5" s="39">
        <v>44927</v>
      </c>
      <c r="AB5" s="39">
        <v>45657</v>
      </c>
      <c r="AC5" s="86">
        <v>0</v>
      </c>
      <c r="AD5" s="86">
        <v>17618</v>
      </c>
      <c r="AE5" s="86"/>
      <c r="AF5" s="86">
        <v>14783</v>
      </c>
      <c r="AG5" s="86"/>
      <c r="AH5" s="86">
        <v>4243</v>
      </c>
      <c r="AI5" s="86"/>
      <c r="AJ5" s="86">
        <v>13</v>
      </c>
      <c r="AK5" s="86"/>
      <c r="AL5" s="86">
        <v>435</v>
      </c>
      <c r="AM5" s="86"/>
      <c r="AN5" s="86">
        <v>12129</v>
      </c>
      <c r="AO5" s="86">
        <f t="shared" si="0"/>
        <v>49221</v>
      </c>
      <c r="AP5" s="86">
        <v>12</v>
      </c>
      <c r="AQ5" s="86">
        <f t="shared" si="1"/>
        <v>49221</v>
      </c>
      <c r="AR5" s="98">
        <v>12</v>
      </c>
      <c r="AS5" s="99">
        <f t="shared" ref="AS5:AS10" si="2">AC5+AD5+AE5+AF5+AG5+AH5+AI5+AJ5+AK5+AL5+AM5+AN5</f>
        <v>49221</v>
      </c>
      <c r="AT5" s="89">
        <f t="shared" ref="AT5:AT68" si="3">AQ5+AS5</f>
        <v>98442</v>
      </c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</row>
    <row r="6" spans="1:89" s="100" customFormat="1" ht="14.4" customHeight="1">
      <c r="A6" s="165"/>
      <c r="B6" s="38">
        <v>3</v>
      </c>
      <c r="C6" s="35" t="s">
        <v>42</v>
      </c>
      <c r="D6" s="35" t="s">
        <v>501</v>
      </c>
      <c r="E6" s="35">
        <v>7872074467</v>
      </c>
      <c r="F6" s="35" t="s">
        <v>400</v>
      </c>
      <c r="G6" s="35" t="s">
        <v>50</v>
      </c>
      <c r="H6" s="35" t="s">
        <v>51</v>
      </c>
      <c r="I6" s="35" t="s">
        <v>35</v>
      </c>
      <c r="J6" s="35" t="s">
        <v>36</v>
      </c>
      <c r="K6" s="40" t="s">
        <v>37</v>
      </c>
      <c r="L6" s="38" t="s">
        <v>240</v>
      </c>
      <c r="M6" s="35" t="s">
        <v>38</v>
      </c>
      <c r="N6" s="35" t="s">
        <v>241</v>
      </c>
      <c r="O6" s="35"/>
      <c r="P6" s="36" t="s">
        <v>39</v>
      </c>
      <c r="Q6" s="36" t="s">
        <v>40</v>
      </c>
      <c r="R6" s="134"/>
      <c r="S6" s="36" t="s">
        <v>343</v>
      </c>
      <c r="T6" s="42" t="s">
        <v>344</v>
      </c>
      <c r="U6" s="53" t="s">
        <v>393</v>
      </c>
      <c r="V6" s="51"/>
      <c r="W6" s="51"/>
      <c r="X6" s="108"/>
      <c r="Y6" s="35"/>
      <c r="Z6" s="35"/>
      <c r="AA6" s="39">
        <v>44927</v>
      </c>
      <c r="AB6" s="39">
        <v>45657</v>
      </c>
      <c r="AC6" s="86">
        <v>9572</v>
      </c>
      <c r="AD6" s="86"/>
      <c r="AE6" s="86">
        <v>10732</v>
      </c>
      <c r="AF6" s="86"/>
      <c r="AG6" s="86">
        <v>6714</v>
      </c>
      <c r="AH6" s="86"/>
      <c r="AI6" s="86">
        <v>0</v>
      </c>
      <c r="AJ6" s="86"/>
      <c r="AK6" s="86">
        <v>3824</v>
      </c>
      <c r="AL6" s="86"/>
      <c r="AM6" s="86">
        <v>8512</v>
      </c>
      <c r="AN6" s="86"/>
      <c r="AO6" s="86">
        <f t="shared" si="0"/>
        <v>39354</v>
      </c>
      <c r="AP6" s="86">
        <v>12</v>
      </c>
      <c r="AQ6" s="86">
        <f t="shared" si="1"/>
        <v>39354</v>
      </c>
      <c r="AR6" s="98">
        <v>12</v>
      </c>
      <c r="AS6" s="99">
        <f t="shared" si="2"/>
        <v>39354</v>
      </c>
      <c r="AT6" s="89">
        <f t="shared" si="3"/>
        <v>78708</v>
      </c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9" s="101" customFormat="1" ht="14.4" customHeight="1">
      <c r="A7" s="165"/>
      <c r="B7" s="38">
        <v>4</v>
      </c>
      <c r="C7" s="35" t="s">
        <v>42</v>
      </c>
      <c r="D7" s="63" t="s">
        <v>42</v>
      </c>
      <c r="E7" s="35">
        <v>7872074467</v>
      </c>
      <c r="F7" s="35" t="s">
        <v>42</v>
      </c>
      <c r="G7" s="35" t="s">
        <v>176</v>
      </c>
      <c r="H7" s="35" t="s">
        <v>52</v>
      </c>
      <c r="I7" s="35" t="s">
        <v>35</v>
      </c>
      <c r="J7" s="35" t="s">
        <v>53</v>
      </c>
      <c r="K7" s="40" t="s">
        <v>37</v>
      </c>
      <c r="L7" s="38" t="s">
        <v>240</v>
      </c>
      <c r="M7" s="35" t="s">
        <v>38</v>
      </c>
      <c r="N7" s="35" t="s">
        <v>241</v>
      </c>
      <c r="O7" s="35"/>
      <c r="P7" s="36" t="s">
        <v>44</v>
      </c>
      <c r="Q7" s="36" t="s">
        <v>40</v>
      </c>
      <c r="R7" s="134"/>
      <c r="S7" s="36" t="s">
        <v>332</v>
      </c>
      <c r="T7" s="42" t="s">
        <v>333</v>
      </c>
      <c r="U7" s="53" t="s">
        <v>393</v>
      </c>
      <c r="V7" s="51"/>
      <c r="W7" s="51"/>
      <c r="X7" s="108"/>
      <c r="Y7" s="35"/>
      <c r="Z7" s="35"/>
      <c r="AA7" s="39">
        <v>44927</v>
      </c>
      <c r="AB7" s="39">
        <v>45657</v>
      </c>
      <c r="AC7" s="86">
        <v>1153</v>
      </c>
      <c r="AD7" s="170">
        <v>7921</v>
      </c>
      <c r="AE7" s="170"/>
      <c r="AF7" s="170"/>
      <c r="AG7" s="170"/>
      <c r="AH7" s="170"/>
      <c r="AI7" s="170"/>
      <c r="AJ7" s="170"/>
      <c r="AK7" s="170"/>
      <c r="AL7" s="86"/>
      <c r="AM7" s="86">
        <v>1568</v>
      </c>
      <c r="AN7" s="86">
        <v>0</v>
      </c>
      <c r="AO7" s="86">
        <f t="shared" si="0"/>
        <v>10642</v>
      </c>
      <c r="AP7" s="86">
        <v>12</v>
      </c>
      <c r="AQ7" s="86">
        <f t="shared" si="1"/>
        <v>10642</v>
      </c>
      <c r="AR7" s="98">
        <v>12</v>
      </c>
      <c r="AS7" s="99">
        <f t="shared" si="2"/>
        <v>10642</v>
      </c>
      <c r="AT7" s="89">
        <f t="shared" si="3"/>
        <v>21284</v>
      </c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</row>
    <row r="8" spans="1:89" s="101" customFormat="1" ht="14.4" customHeight="1">
      <c r="A8" s="165"/>
      <c r="B8" s="38">
        <v>5</v>
      </c>
      <c r="C8" s="35" t="s">
        <v>42</v>
      </c>
      <c r="D8" s="63" t="s">
        <v>42</v>
      </c>
      <c r="E8" s="35">
        <v>7872074467</v>
      </c>
      <c r="F8" s="35" t="s">
        <v>42</v>
      </c>
      <c r="G8" s="35"/>
      <c r="H8" s="35" t="s">
        <v>334</v>
      </c>
      <c r="I8" s="35"/>
      <c r="J8" s="35" t="s">
        <v>335</v>
      </c>
      <c r="K8" s="40" t="s">
        <v>37</v>
      </c>
      <c r="L8" s="38" t="s">
        <v>177</v>
      </c>
      <c r="M8" s="35" t="s">
        <v>96</v>
      </c>
      <c r="N8" s="35" t="s">
        <v>340</v>
      </c>
      <c r="O8" s="35"/>
      <c r="P8" s="36" t="s">
        <v>39</v>
      </c>
      <c r="Q8" s="36" t="s">
        <v>40</v>
      </c>
      <c r="R8" s="134"/>
      <c r="S8" s="36" t="s">
        <v>336</v>
      </c>
      <c r="T8" s="42" t="s">
        <v>337</v>
      </c>
      <c r="U8" s="53" t="s">
        <v>393</v>
      </c>
      <c r="V8" s="51"/>
      <c r="W8" s="51"/>
      <c r="X8" s="108"/>
      <c r="Y8" s="35"/>
      <c r="Z8" s="35"/>
      <c r="AA8" s="39">
        <v>44927</v>
      </c>
      <c r="AB8" s="39">
        <v>45657</v>
      </c>
      <c r="AC8" s="86"/>
      <c r="AD8" s="86">
        <v>10544</v>
      </c>
      <c r="AE8" s="86"/>
      <c r="AF8" s="86">
        <v>2562</v>
      </c>
      <c r="AG8" s="86"/>
      <c r="AH8" s="86">
        <v>345</v>
      </c>
      <c r="AI8" s="86"/>
      <c r="AJ8" s="86">
        <v>456</v>
      </c>
      <c r="AK8" s="86"/>
      <c r="AL8" s="86">
        <v>1877</v>
      </c>
      <c r="AM8" s="86"/>
      <c r="AN8" s="86">
        <v>7689</v>
      </c>
      <c r="AO8" s="86">
        <f t="shared" si="0"/>
        <v>23473</v>
      </c>
      <c r="AP8" s="86">
        <v>12</v>
      </c>
      <c r="AQ8" s="86">
        <f t="shared" si="1"/>
        <v>23473</v>
      </c>
      <c r="AR8" s="98">
        <v>12</v>
      </c>
      <c r="AS8" s="99">
        <f t="shared" si="2"/>
        <v>23473</v>
      </c>
      <c r="AT8" s="89">
        <f t="shared" si="3"/>
        <v>46946</v>
      </c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</row>
    <row r="9" spans="1:89" s="101" customFormat="1" ht="14.4" customHeight="1">
      <c r="A9" s="165"/>
      <c r="B9" s="38">
        <v>6</v>
      </c>
      <c r="C9" s="35" t="s">
        <v>42</v>
      </c>
      <c r="D9" s="63" t="s">
        <v>42</v>
      </c>
      <c r="E9" s="35">
        <v>7872074467</v>
      </c>
      <c r="F9" s="35" t="s">
        <v>42</v>
      </c>
      <c r="G9" s="35"/>
      <c r="H9" s="35" t="s">
        <v>338</v>
      </c>
      <c r="I9" s="35"/>
      <c r="J9" s="35" t="s">
        <v>339</v>
      </c>
      <c r="K9" s="40" t="s">
        <v>37</v>
      </c>
      <c r="L9" s="38" t="s">
        <v>177</v>
      </c>
      <c r="M9" s="35" t="s">
        <v>96</v>
      </c>
      <c r="N9" s="35" t="s">
        <v>340</v>
      </c>
      <c r="O9" s="35"/>
      <c r="P9" s="36" t="s">
        <v>39</v>
      </c>
      <c r="Q9" s="36" t="s">
        <v>40</v>
      </c>
      <c r="R9" s="134"/>
      <c r="S9" s="36" t="s">
        <v>399</v>
      </c>
      <c r="T9" s="42" t="s">
        <v>398</v>
      </c>
      <c r="U9" s="53" t="s">
        <v>393</v>
      </c>
      <c r="V9" s="51"/>
      <c r="W9" s="51"/>
      <c r="X9" s="108"/>
      <c r="Y9" s="35"/>
      <c r="Z9" s="35"/>
      <c r="AA9" s="39">
        <v>44927</v>
      </c>
      <c r="AB9" s="39">
        <v>45657</v>
      </c>
      <c r="AC9" s="86"/>
      <c r="AD9" s="86">
        <v>8776</v>
      </c>
      <c r="AE9" s="86"/>
      <c r="AF9" s="86">
        <v>7890</v>
      </c>
      <c r="AG9" s="86"/>
      <c r="AH9" s="86">
        <v>432</v>
      </c>
      <c r="AI9" s="86"/>
      <c r="AJ9" s="86">
        <v>234</v>
      </c>
      <c r="AK9" s="86"/>
      <c r="AL9" s="86">
        <v>2143</v>
      </c>
      <c r="AM9" s="86"/>
      <c r="AN9" s="86">
        <v>8766</v>
      </c>
      <c r="AO9" s="86">
        <f t="shared" si="0"/>
        <v>28241</v>
      </c>
      <c r="AP9" s="86">
        <v>12</v>
      </c>
      <c r="AQ9" s="86">
        <f t="shared" si="1"/>
        <v>28241</v>
      </c>
      <c r="AR9" s="98">
        <v>12</v>
      </c>
      <c r="AS9" s="99">
        <f t="shared" si="2"/>
        <v>28241</v>
      </c>
      <c r="AT9" s="89">
        <f t="shared" si="3"/>
        <v>56482</v>
      </c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</row>
    <row r="10" spans="1:89" s="101" customFormat="1" ht="14.4" customHeight="1">
      <c r="A10" s="165"/>
      <c r="B10" s="38">
        <v>7</v>
      </c>
      <c r="C10" s="35" t="s">
        <v>42</v>
      </c>
      <c r="D10" s="63" t="s">
        <v>42</v>
      </c>
      <c r="E10" s="35">
        <v>7872074467</v>
      </c>
      <c r="F10" s="35" t="s">
        <v>42</v>
      </c>
      <c r="G10" s="35"/>
      <c r="H10" s="35" t="s">
        <v>345</v>
      </c>
      <c r="I10" s="35" t="s">
        <v>35</v>
      </c>
      <c r="J10" s="35" t="s">
        <v>36</v>
      </c>
      <c r="K10" s="40" t="s">
        <v>37</v>
      </c>
      <c r="L10" s="38" t="s">
        <v>177</v>
      </c>
      <c r="M10" s="35" t="s">
        <v>96</v>
      </c>
      <c r="N10" s="35" t="s">
        <v>340</v>
      </c>
      <c r="O10" s="35"/>
      <c r="P10" s="36" t="s">
        <v>39</v>
      </c>
      <c r="Q10" s="36" t="s">
        <v>40</v>
      </c>
      <c r="R10" s="134"/>
      <c r="S10" s="36" t="s">
        <v>346</v>
      </c>
      <c r="T10" s="42" t="s">
        <v>347</v>
      </c>
      <c r="U10" s="53" t="s">
        <v>393</v>
      </c>
      <c r="V10" s="51"/>
      <c r="W10" s="51"/>
      <c r="X10" s="108"/>
      <c r="Y10" s="35"/>
      <c r="Z10" s="35"/>
      <c r="AA10" s="39">
        <v>44927</v>
      </c>
      <c r="AB10" s="39">
        <v>45657</v>
      </c>
      <c r="AC10" s="86"/>
      <c r="AD10" s="86"/>
      <c r="AE10" s="86">
        <v>12167</v>
      </c>
      <c r="AF10" s="86"/>
      <c r="AG10" s="86">
        <v>3245</v>
      </c>
      <c r="AH10" s="86"/>
      <c r="AI10" s="86">
        <v>365</v>
      </c>
      <c r="AJ10" s="86"/>
      <c r="AK10" s="86">
        <v>145</v>
      </c>
      <c r="AL10" s="86"/>
      <c r="AM10" s="86">
        <v>10433</v>
      </c>
      <c r="AN10" s="86"/>
      <c r="AO10" s="86">
        <f t="shared" si="0"/>
        <v>26355</v>
      </c>
      <c r="AP10" s="86">
        <v>12</v>
      </c>
      <c r="AQ10" s="86">
        <f t="shared" si="1"/>
        <v>26355</v>
      </c>
      <c r="AR10" s="98">
        <v>12</v>
      </c>
      <c r="AS10" s="99">
        <f t="shared" si="2"/>
        <v>26355</v>
      </c>
      <c r="AT10" s="89">
        <f t="shared" si="3"/>
        <v>52710</v>
      </c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</row>
    <row r="11" spans="1:89" s="76" customFormat="1">
      <c r="A11" s="162" t="s">
        <v>54</v>
      </c>
      <c r="B11" s="2">
        <v>1</v>
      </c>
      <c r="C11" s="49" t="s">
        <v>55</v>
      </c>
      <c r="D11" s="50" t="s">
        <v>55</v>
      </c>
      <c r="E11" s="49">
        <v>7872081332</v>
      </c>
      <c r="F11" s="49" t="s">
        <v>55</v>
      </c>
      <c r="G11" s="49"/>
      <c r="H11" s="49" t="s">
        <v>164</v>
      </c>
      <c r="I11" s="49"/>
      <c r="J11" s="49" t="s">
        <v>36</v>
      </c>
      <c r="K11" s="6" t="s">
        <v>37</v>
      </c>
      <c r="L11" s="60" t="s">
        <v>240</v>
      </c>
      <c r="M11" s="49" t="s">
        <v>38</v>
      </c>
      <c r="N11" s="49" t="s">
        <v>241</v>
      </c>
      <c r="O11" s="49"/>
      <c r="P11" s="5" t="s">
        <v>39</v>
      </c>
      <c r="Q11" s="5" t="s">
        <v>12</v>
      </c>
      <c r="R11" s="135"/>
      <c r="S11" s="5" t="s">
        <v>281</v>
      </c>
      <c r="T11" s="8" t="s">
        <v>284</v>
      </c>
      <c r="U11" s="55" t="s">
        <v>393</v>
      </c>
      <c r="V11" s="52"/>
      <c r="W11" s="52"/>
      <c r="X11" s="122"/>
      <c r="Y11" s="49" t="s">
        <v>478</v>
      </c>
      <c r="Z11" s="49"/>
      <c r="AA11" s="77">
        <v>44927</v>
      </c>
      <c r="AB11" s="77">
        <v>45657</v>
      </c>
      <c r="AC11" s="89">
        <v>21382</v>
      </c>
      <c r="AD11" s="89"/>
      <c r="AE11" s="89">
        <v>29638</v>
      </c>
      <c r="AF11" s="89"/>
      <c r="AG11" s="89">
        <v>12437</v>
      </c>
      <c r="AH11" s="89">
        <v>7847</v>
      </c>
      <c r="AI11" s="89"/>
      <c r="AJ11" s="89">
        <v>3291</v>
      </c>
      <c r="AK11" s="89"/>
      <c r="AL11" s="89">
        <v>1130</v>
      </c>
      <c r="AM11" s="89"/>
      <c r="AN11" s="89">
        <v>29980</v>
      </c>
      <c r="AO11" s="75">
        <f t="shared" si="0"/>
        <v>105705</v>
      </c>
      <c r="AP11" s="89">
        <v>12</v>
      </c>
      <c r="AQ11" s="85">
        <f t="shared" si="1"/>
        <v>105705</v>
      </c>
      <c r="AR11" s="102">
        <v>12</v>
      </c>
      <c r="AS11" s="103">
        <f t="shared" ref="AS11:AS15" si="4">AC11+AD11+AE11+AF11+AG11+AH11+AI11+AJ11+AK11+AL11+AM11+AN11</f>
        <v>105705</v>
      </c>
      <c r="AT11" s="89">
        <f t="shared" si="3"/>
        <v>211410</v>
      </c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83"/>
      <c r="CG11" s="83"/>
      <c r="CH11" s="83"/>
      <c r="CI11" s="83"/>
      <c r="CJ11" s="83"/>
      <c r="CK11" s="83"/>
    </row>
    <row r="12" spans="1:89" s="76" customFormat="1">
      <c r="A12" s="162"/>
      <c r="B12" s="2">
        <v>2</v>
      </c>
      <c r="C12" s="49" t="s">
        <v>55</v>
      </c>
      <c r="D12" s="50" t="s">
        <v>55</v>
      </c>
      <c r="E12" s="49">
        <v>7872081332</v>
      </c>
      <c r="F12" s="49" t="s">
        <v>55</v>
      </c>
      <c r="G12" s="49"/>
      <c r="H12" s="49" t="s">
        <v>165</v>
      </c>
      <c r="I12" s="49"/>
      <c r="J12" s="49" t="s">
        <v>36</v>
      </c>
      <c r="K12" s="6" t="s">
        <v>37</v>
      </c>
      <c r="L12" s="60" t="s">
        <v>240</v>
      </c>
      <c r="M12" s="49" t="s">
        <v>38</v>
      </c>
      <c r="N12" s="49" t="s">
        <v>241</v>
      </c>
      <c r="O12" s="49"/>
      <c r="P12" s="5" t="s">
        <v>39</v>
      </c>
      <c r="Q12" s="5" t="s">
        <v>40</v>
      </c>
      <c r="R12" s="135"/>
      <c r="S12" s="5" t="s">
        <v>282</v>
      </c>
      <c r="T12" s="8" t="s">
        <v>283</v>
      </c>
      <c r="U12" s="55" t="s">
        <v>393</v>
      </c>
      <c r="V12" s="52"/>
      <c r="W12" s="52"/>
      <c r="X12" s="122"/>
      <c r="Y12" s="49"/>
      <c r="Z12" s="49"/>
      <c r="AA12" s="77">
        <v>44927</v>
      </c>
      <c r="AB12" s="77">
        <v>45657</v>
      </c>
      <c r="AC12" s="89">
        <v>20079</v>
      </c>
      <c r="AD12" s="89"/>
      <c r="AE12" s="89">
        <v>38196</v>
      </c>
      <c r="AF12" s="89"/>
      <c r="AG12" s="89">
        <v>15569</v>
      </c>
      <c r="AH12" s="89">
        <v>829</v>
      </c>
      <c r="AI12" s="89">
        <v>1322</v>
      </c>
      <c r="AJ12" s="89">
        <v>53</v>
      </c>
      <c r="AK12" s="89">
        <v>1689</v>
      </c>
      <c r="AL12" s="89">
        <v>9481</v>
      </c>
      <c r="AM12" s="89">
        <v>11757</v>
      </c>
      <c r="AN12" s="89">
        <v>27464</v>
      </c>
      <c r="AO12" s="75">
        <f t="shared" si="0"/>
        <v>126439</v>
      </c>
      <c r="AP12" s="89">
        <v>12</v>
      </c>
      <c r="AQ12" s="85">
        <f t="shared" si="1"/>
        <v>126439</v>
      </c>
      <c r="AR12" s="102">
        <v>12</v>
      </c>
      <c r="AS12" s="103">
        <f t="shared" si="4"/>
        <v>126439</v>
      </c>
      <c r="AT12" s="89">
        <f t="shared" si="3"/>
        <v>252878</v>
      </c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83"/>
      <c r="CG12" s="83"/>
      <c r="CH12" s="83"/>
      <c r="CI12" s="83"/>
      <c r="CJ12" s="83"/>
      <c r="CK12" s="83"/>
    </row>
    <row r="13" spans="1:89" s="76" customFormat="1">
      <c r="A13" s="162"/>
      <c r="B13" s="2">
        <v>3</v>
      </c>
      <c r="C13" s="49" t="s">
        <v>55</v>
      </c>
      <c r="D13" s="50" t="s">
        <v>55</v>
      </c>
      <c r="E13" s="49">
        <v>7872081332</v>
      </c>
      <c r="F13" s="49" t="s">
        <v>55</v>
      </c>
      <c r="G13" s="49" t="s">
        <v>56</v>
      </c>
      <c r="H13" s="49" t="s">
        <v>166</v>
      </c>
      <c r="I13" s="49"/>
      <c r="J13" s="49" t="s">
        <v>36</v>
      </c>
      <c r="K13" s="6" t="s">
        <v>37</v>
      </c>
      <c r="L13" s="60" t="s">
        <v>240</v>
      </c>
      <c r="M13" s="49" t="s">
        <v>38</v>
      </c>
      <c r="N13" s="49" t="s">
        <v>241</v>
      </c>
      <c r="O13" s="49"/>
      <c r="P13" s="49" t="s">
        <v>502</v>
      </c>
      <c r="Q13" s="5" t="s">
        <v>40</v>
      </c>
      <c r="R13" s="135">
        <v>711</v>
      </c>
      <c r="S13" s="5" t="s">
        <v>289</v>
      </c>
      <c r="T13" s="8" t="s">
        <v>290</v>
      </c>
      <c r="U13" s="55" t="s">
        <v>393</v>
      </c>
      <c r="V13" s="52"/>
      <c r="W13" s="52"/>
      <c r="X13" s="122"/>
      <c r="Y13" s="49"/>
      <c r="Z13" s="49"/>
      <c r="AA13" s="77">
        <v>44927</v>
      </c>
      <c r="AB13" s="77">
        <v>45657</v>
      </c>
      <c r="AC13" s="89">
        <v>312294</v>
      </c>
      <c r="AD13" s="89">
        <v>261799</v>
      </c>
      <c r="AE13" s="89">
        <v>275592</v>
      </c>
      <c r="AF13" s="89">
        <v>186212</v>
      </c>
      <c r="AG13" s="89">
        <v>135403</v>
      </c>
      <c r="AH13" s="89">
        <v>76718</v>
      </c>
      <c r="AI13" s="89">
        <v>71006</v>
      </c>
      <c r="AJ13" s="89">
        <v>85338</v>
      </c>
      <c r="AK13" s="89">
        <v>120753</v>
      </c>
      <c r="AL13" s="89">
        <v>188417</v>
      </c>
      <c r="AM13" s="89">
        <v>239961</v>
      </c>
      <c r="AN13" s="89">
        <v>321567</v>
      </c>
      <c r="AO13" s="75">
        <f t="shared" si="0"/>
        <v>2275060</v>
      </c>
      <c r="AP13" s="89">
        <v>12</v>
      </c>
      <c r="AQ13" s="85">
        <f t="shared" si="1"/>
        <v>2275060</v>
      </c>
      <c r="AR13" s="102">
        <v>12</v>
      </c>
      <c r="AS13" s="103">
        <f t="shared" si="4"/>
        <v>2275060</v>
      </c>
      <c r="AT13" s="89">
        <f t="shared" si="3"/>
        <v>4550120</v>
      </c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83"/>
      <c r="CG13" s="83"/>
      <c r="CH13" s="83"/>
      <c r="CI13" s="83"/>
      <c r="CJ13" s="83"/>
      <c r="CK13" s="83"/>
    </row>
    <row r="14" spans="1:89" s="76" customFormat="1">
      <c r="A14" s="162"/>
      <c r="B14" s="2">
        <v>4</v>
      </c>
      <c r="C14" s="49" t="s">
        <v>55</v>
      </c>
      <c r="D14" s="50" t="s">
        <v>55</v>
      </c>
      <c r="E14" s="49">
        <v>7872081332</v>
      </c>
      <c r="F14" s="49" t="s">
        <v>55</v>
      </c>
      <c r="G14" s="49"/>
      <c r="H14" s="49" t="s">
        <v>167</v>
      </c>
      <c r="I14" s="49"/>
      <c r="J14" s="49" t="s">
        <v>36</v>
      </c>
      <c r="K14" s="6" t="s">
        <v>37</v>
      </c>
      <c r="L14" s="60" t="s">
        <v>240</v>
      </c>
      <c r="M14" s="49" t="s">
        <v>38</v>
      </c>
      <c r="N14" s="49" t="s">
        <v>241</v>
      </c>
      <c r="O14" s="49"/>
      <c r="P14" s="5" t="s">
        <v>43</v>
      </c>
      <c r="Q14" s="5" t="s">
        <v>12</v>
      </c>
      <c r="R14" s="135"/>
      <c r="S14" s="5" t="s">
        <v>285</v>
      </c>
      <c r="T14" s="8" t="s">
        <v>286</v>
      </c>
      <c r="U14" s="55" t="s">
        <v>393</v>
      </c>
      <c r="V14" s="52"/>
      <c r="W14" s="52"/>
      <c r="X14" s="122"/>
      <c r="Y14" s="49"/>
      <c r="Z14" s="49"/>
      <c r="AA14" s="77">
        <v>44927</v>
      </c>
      <c r="AB14" s="77">
        <v>45657</v>
      </c>
      <c r="AC14" s="89">
        <v>39459</v>
      </c>
      <c r="AD14" s="89">
        <v>32645</v>
      </c>
      <c r="AE14" s="89">
        <v>35160</v>
      </c>
      <c r="AF14" s="89">
        <v>33738</v>
      </c>
      <c r="AG14" s="89">
        <v>28288</v>
      </c>
      <c r="AH14" s="89">
        <v>9453</v>
      </c>
      <c r="AI14" s="89">
        <v>4337</v>
      </c>
      <c r="AJ14" s="89">
        <v>5582</v>
      </c>
      <c r="AK14" s="89">
        <v>19461</v>
      </c>
      <c r="AL14" s="89">
        <v>27059</v>
      </c>
      <c r="AM14" s="89">
        <v>31885</v>
      </c>
      <c r="AN14" s="89">
        <v>40881</v>
      </c>
      <c r="AO14" s="75">
        <f t="shared" si="0"/>
        <v>307948</v>
      </c>
      <c r="AP14" s="89">
        <v>12</v>
      </c>
      <c r="AQ14" s="85">
        <f t="shared" si="1"/>
        <v>307948</v>
      </c>
      <c r="AR14" s="102">
        <v>12</v>
      </c>
      <c r="AS14" s="103">
        <f t="shared" si="4"/>
        <v>307948</v>
      </c>
      <c r="AT14" s="89">
        <f t="shared" si="3"/>
        <v>615896</v>
      </c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83"/>
      <c r="CG14" s="83"/>
      <c r="CH14" s="83"/>
      <c r="CI14" s="83"/>
      <c r="CJ14" s="83"/>
      <c r="CK14" s="83"/>
    </row>
    <row r="15" spans="1:89" s="105" customFormat="1" ht="12.6" thickBot="1">
      <c r="A15" s="162"/>
      <c r="B15" s="2">
        <v>5</v>
      </c>
      <c r="C15" s="49" t="s">
        <v>55</v>
      </c>
      <c r="D15" s="50" t="s">
        <v>55</v>
      </c>
      <c r="E15" s="49">
        <v>7872081332</v>
      </c>
      <c r="F15" s="49" t="s">
        <v>55</v>
      </c>
      <c r="G15" s="49"/>
      <c r="H15" s="49" t="s">
        <v>166</v>
      </c>
      <c r="I15" s="49"/>
      <c r="J15" s="49" t="s">
        <v>36</v>
      </c>
      <c r="K15" s="6" t="s">
        <v>37</v>
      </c>
      <c r="L15" s="60" t="s">
        <v>240</v>
      </c>
      <c r="M15" s="49" t="s">
        <v>38</v>
      </c>
      <c r="N15" s="49" t="s">
        <v>241</v>
      </c>
      <c r="O15" s="49"/>
      <c r="P15" s="5" t="s">
        <v>39</v>
      </c>
      <c r="Q15" s="5" t="s">
        <v>40</v>
      </c>
      <c r="R15" s="135"/>
      <c r="S15" s="5" t="s">
        <v>287</v>
      </c>
      <c r="T15" s="8" t="s">
        <v>288</v>
      </c>
      <c r="U15" s="55" t="s">
        <v>393</v>
      </c>
      <c r="V15" s="52"/>
      <c r="W15" s="52"/>
      <c r="X15" s="122"/>
      <c r="Y15" s="49"/>
      <c r="Z15" s="49"/>
      <c r="AA15" s="77">
        <v>44927</v>
      </c>
      <c r="AB15" s="77">
        <v>45657</v>
      </c>
      <c r="AC15" s="89">
        <v>5071</v>
      </c>
      <c r="AD15" s="89"/>
      <c r="AE15" s="89">
        <v>4152</v>
      </c>
      <c r="AF15" s="89"/>
      <c r="AG15" s="89">
        <v>743</v>
      </c>
      <c r="AH15" s="89"/>
      <c r="AI15" s="89">
        <v>2005</v>
      </c>
      <c r="AJ15" s="89"/>
      <c r="AK15" s="89">
        <v>6693</v>
      </c>
      <c r="AL15" s="89"/>
      <c r="AM15" s="89">
        <v>5982</v>
      </c>
      <c r="AN15" s="89"/>
      <c r="AO15" s="75">
        <f t="shared" si="0"/>
        <v>24646</v>
      </c>
      <c r="AP15" s="89">
        <v>12</v>
      </c>
      <c r="AQ15" s="85">
        <f t="shared" si="1"/>
        <v>24646</v>
      </c>
      <c r="AR15" s="102">
        <v>12</v>
      </c>
      <c r="AS15" s="103">
        <f t="shared" si="4"/>
        <v>24646</v>
      </c>
      <c r="AT15" s="89">
        <f t="shared" si="3"/>
        <v>49292</v>
      </c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104"/>
      <c r="CG15" s="104"/>
      <c r="CH15" s="104"/>
      <c r="CI15" s="104"/>
      <c r="CJ15" s="104"/>
      <c r="CK15" s="104"/>
    </row>
    <row r="16" spans="1:89" s="100" customFormat="1" ht="14.4" customHeight="1">
      <c r="A16" s="159" t="s">
        <v>523</v>
      </c>
      <c r="B16" s="38">
        <v>1</v>
      </c>
      <c r="C16" s="35" t="s">
        <v>59</v>
      </c>
      <c r="D16" s="63" t="s">
        <v>59</v>
      </c>
      <c r="E16" s="35">
        <v>7661968104</v>
      </c>
      <c r="F16" s="35" t="s">
        <v>59</v>
      </c>
      <c r="G16" s="35" t="s">
        <v>60</v>
      </c>
      <c r="H16" s="35" t="s">
        <v>61</v>
      </c>
      <c r="I16" s="35" t="s">
        <v>57</v>
      </c>
      <c r="J16" s="35" t="s">
        <v>58</v>
      </c>
      <c r="K16" s="40" t="s">
        <v>37</v>
      </c>
      <c r="L16" s="38" t="s">
        <v>240</v>
      </c>
      <c r="M16" s="35" t="s">
        <v>38</v>
      </c>
      <c r="N16" s="35" t="s">
        <v>241</v>
      </c>
      <c r="O16" s="35"/>
      <c r="P16" s="36" t="s">
        <v>43</v>
      </c>
      <c r="Q16" s="35" t="s">
        <v>40</v>
      </c>
      <c r="R16" s="134"/>
      <c r="S16" s="36" t="s">
        <v>299</v>
      </c>
      <c r="T16" s="42" t="s">
        <v>300</v>
      </c>
      <c r="U16" s="53" t="s">
        <v>393</v>
      </c>
      <c r="V16" s="51"/>
      <c r="W16" s="51"/>
      <c r="X16" s="108"/>
      <c r="Y16" s="35" t="s">
        <v>479</v>
      </c>
      <c r="Z16" s="35"/>
      <c r="AA16" s="39">
        <v>44927</v>
      </c>
      <c r="AB16" s="39">
        <v>45291</v>
      </c>
      <c r="AC16" s="86">
        <v>27068</v>
      </c>
      <c r="AD16" s="86">
        <v>21380</v>
      </c>
      <c r="AE16" s="86">
        <v>22450</v>
      </c>
      <c r="AF16" s="86">
        <v>13689</v>
      </c>
      <c r="AG16" s="86">
        <v>9346</v>
      </c>
      <c r="AH16" s="86">
        <v>182</v>
      </c>
      <c r="AI16" s="86">
        <v>0</v>
      </c>
      <c r="AJ16" s="86">
        <v>494</v>
      </c>
      <c r="AK16" s="86">
        <v>3040</v>
      </c>
      <c r="AL16" s="86">
        <v>12664</v>
      </c>
      <c r="AM16" s="86">
        <v>19304</v>
      </c>
      <c r="AN16" s="86">
        <v>29820</v>
      </c>
      <c r="AO16" s="86">
        <f t="shared" si="0"/>
        <v>159437</v>
      </c>
      <c r="AP16" s="86">
        <v>12</v>
      </c>
      <c r="AQ16" s="86">
        <f t="shared" si="1"/>
        <v>159437</v>
      </c>
      <c r="AR16" s="129">
        <v>0</v>
      </c>
      <c r="AS16" s="99">
        <v>0</v>
      </c>
      <c r="AT16" s="89">
        <f t="shared" si="3"/>
        <v>159437</v>
      </c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</row>
    <row r="17" spans="1:89" s="100" customFormat="1" ht="14.4" customHeight="1">
      <c r="A17" s="159"/>
      <c r="B17" s="38">
        <v>2</v>
      </c>
      <c r="C17" s="35" t="s">
        <v>59</v>
      </c>
      <c r="D17" s="63" t="s">
        <v>59</v>
      </c>
      <c r="E17" s="35">
        <v>7661968104</v>
      </c>
      <c r="F17" s="35" t="s">
        <v>59</v>
      </c>
      <c r="G17" s="35" t="s">
        <v>62</v>
      </c>
      <c r="H17" s="35" t="s">
        <v>63</v>
      </c>
      <c r="I17" s="35"/>
      <c r="J17" s="35" t="s">
        <v>58</v>
      </c>
      <c r="K17" s="40" t="s">
        <v>37</v>
      </c>
      <c r="L17" s="38" t="s">
        <v>240</v>
      </c>
      <c r="M17" s="35" t="s">
        <v>38</v>
      </c>
      <c r="N17" s="35" t="s">
        <v>241</v>
      </c>
      <c r="O17" s="35"/>
      <c r="P17" s="36" t="s">
        <v>39</v>
      </c>
      <c r="Q17" s="35" t="s">
        <v>40</v>
      </c>
      <c r="R17" s="134"/>
      <c r="S17" s="36" t="s">
        <v>302</v>
      </c>
      <c r="T17" s="43" t="s">
        <v>301</v>
      </c>
      <c r="U17" s="53" t="s">
        <v>393</v>
      </c>
      <c r="V17" s="51"/>
      <c r="W17" s="51"/>
      <c r="X17" s="108"/>
      <c r="Y17" s="35"/>
      <c r="Z17" s="35"/>
      <c r="AA17" s="39">
        <v>44927</v>
      </c>
      <c r="AB17" s="39">
        <v>45291</v>
      </c>
      <c r="AC17" s="86"/>
      <c r="AD17" s="86">
        <v>15132</v>
      </c>
      <c r="AE17" s="86"/>
      <c r="AF17" s="86">
        <v>11362</v>
      </c>
      <c r="AG17" s="86"/>
      <c r="AH17" s="86">
        <v>10235</v>
      </c>
      <c r="AI17" s="86"/>
      <c r="AJ17" s="86"/>
      <c r="AK17" s="86">
        <v>6522</v>
      </c>
      <c r="AL17" s="86"/>
      <c r="AM17" s="86"/>
      <c r="AN17" s="86">
        <v>13179</v>
      </c>
      <c r="AO17" s="86">
        <f t="shared" si="0"/>
        <v>56430</v>
      </c>
      <c r="AP17" s="86">
        <v>12</v>
      </c>
      <c r="AQ17" s="86">
        <f t="shared" si="1"/>
        <v>56430</v>
      </c>
      <c r="AR17" s="129">
        <v>0</v>
      </c>
      <c r="AS17" s="99">
        <v>0</v>
      </c>
      <c r="AT17" s="89">
        <f t="shared" si="3"/>
        <v>56430</v>
      </c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</row>
    <row r="18" spans="1:89" s="100" customFormat="1" ht="14.4" customHeight="1">
      <c r="A18" s="159"/>
      <c r="B18" s="38">
        <v>3</v>
      </c>
      <c r="C18" s="35" t="s">
        <v>59</v>
      </c>
      <c r="D18" s="63" t="s">
        <v>59</v>
      </c>
      <c r="E18" s="35">
        <v>7661968104</v>
      </c>
      <c r="F18" s="35" t="s">
        <v>59</v>
      </c>
      <c r="G18" s="35" t="s">
        <v>64</v>
      </c>
      <c r="H18" s="35" t="s">
        <v>65</v>
      </c>
      <c r="I18" s="35"/>
      <c r="J18" s="35" t="s">
        <v>58</v>
      </c>
      <c r="K18" s="40" t="s">
        <v>37</v>
      </c>
      <c r="L18" s="38" t="s">
        <v>240</v>
      </c>
      <c r="M18" s="35" t="s">
        <v>38</v>
      </c>
      <c r="N18" s="35" t="s">
        <v>241</v>
      </c>
      <c r="O18" s="35"/>
      <c r="P18" s="36" t="s">
        <v>39</v>
      </c>
      <c r="Q18" s="35" t="s">
        <v>12</v>
      </c>
      <c r="R18" s="134"/>
      <c r="S18" s="36" t="s">
        <v>303</v>
      </c>
      <c r="T18" s="43" t="s">
        <v>298</v>
      </c>
      <c r="U18" s="53" t="s">
        <v>393</v>
      </c>
      <c r="V18" s="51"/>
      <c r="W18" s="51"/>
      <c r="X18" s="108"/>
      <c r="Y18" s="35"/>
      <c r="Z18" s="35"/>
      <c r="AA18" s="39">
        <v>44927</v>
      </c>
      <c r="AB18" s="39">
        <v>45291</v>
      </c>
      <c r="AC18" s="86"/>
      <c r="AD18" s="86">
        <v>21087</v>
      </c>
      <c r="AE18" s="86"/>
      <c r="AF18" s="86">
        <v>17265</v>
      </c>
      <c r="AG18" s="86"/>
      <c r="AH18" s="86">
        <v>4562</v>
      </c>
      <c r="AI18" s="86"/>
      <c r="AJ18" s="86">
        <v>1026</v>
      </c>
      <c r="AK18" s="86"/>
      <c r="AL18" s="86">
        <v>3732</v>
      </c>
      <c r="AM18" s="86"/>
      <c r="AN18" s="86">
        <v>17843</v>
      </c>
      <c r="AO18" s="86">
        <f t="shared" si="0"/>
        <v>65515</v>
      </c>
      <c r="AP18" s="86">
        <v>12</v>
      </c>
      <c r="AQ18" s="86">
        <f t="shared" si="1"/>
        <v>65515</v>
      </c>
      <c r="AR18" s="129">
        <v>0</v>
      </c>
      <c r="AS18" s="99">
        <v>0</v>
      </c>
      <c r="AT18" s="89">
        <f t="shared" si="3"/>
        <v>65515</v>
      </c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</row>
    <row r="19" spans="1:89" s="106" customFormat="1" ht="15" customHeight="1" thickBot="1">
      <c r="A19" s="159"/>
      <c r="B19" s="38">
        <v>4</v>
      </c>
      <c r="C19" s="35" t="s">
        <v>59</v>
      </c>
      <c r="D19" s="63" t="s">
        <v>59</v>
      </c>
      <c r="E19" s="35">
        <v>7661968104</v>
      </c>
      <c r="F19" s="35" t="s">
        <v>59</v>
      </c>
      <c r="G19" s="35" t="s">
        <v>66</v>
      </c>
      <c r="H19" s="35" t="s">
        <v>163</v>
      </c>
      <c r="I19" s="35"/>
      <c r="J19" s="35" t="s">
        <v>58</v>
      </c>
      <c r="K19" s="40" t="s">
        <v>37</v>
      </c>
      <c r="L19" s="38" t="s">
        <v>240</v>
      </c>
      <c r="M19" s="35" t="s">
        <v>38</v>
      </c>
      <c r="N19" s="35" t="s">
        <v>241</v>
      </c>
      <c r="O19" s="35"/>
      <c r="P19" s="36" t="s">
        <v>39</v>
      </c>
      <c r="Q19" s="35" t="s">
        <v>40</v>
      </c>
      <c r="R19" s="134"/>
      <c r="S19" s="36" t="s">
        <v>67</v>
      </c>
      <c r="T19" s="43" t="s">
        <v>297</v>
      </c>
      <c r="U19" s="53" t="s">
        <v>393</v>
      </c>
      <c r="V19" s="51"/>
      <c r="W19" s="51"/>
      <c r="X19" s="108"/>
      <c r="Y19" s="35"/>
      <c r="Z19" s="35"/>
      <c r="AA19" s="39">
        <v>44927</v>
      </c>
      <c r="AB19" s="39">
        <v>45291</v>
      </c>
      <c r="AC19" s="86">
        <v>7238</v>
      </c>
      <c r="AD19" s="86"/>
      <c r="AE19" s="86">
        <v>12054</v>
      </c>
      <c r="AF19" s="86"/>
      <c r="AG19" s="86">
        <v>6257</v>
      </c>
      <c r="AH19" s="86"/>
      <c r="AI19" s="86">
        <v>150</v>
      </c>
      <c r="AJ19" s="86"/>
      <c r="AK19" s="86"/>
      <c r="AL19" s="86">
        <v>2546</v>
      </c>
      <c r="AM19" s="86"/>
      <c r="AN19" s="86">
        <v>8162</v>
      </c>
      <c r="AO19" s="86">
        <f t="shared" si="0"/>
        <v>36407</v>
      </c>
      <c r="AP19" s="86">
        <v>12</v>
      </c>
      <c r="AQ19" s="86">
        <f t="shared" si="1"/>
        <v>36407</v>
      </c>
      <c r="AR19" s="129">
        <v>0</v>
      </c>
      <c r="AS19" s="99">
        <v>0</v>
      </c>
      <c r="AT19" s="89">
        <f t="shared" si="3"/>
        <v>36407</v>
      </c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</row>
    <row r="20" spans="1:89" s="101" customFormat="1" ht="15" customHeight="1">
      <c r="A20" s="159"/>
      <c r="B20" s="38">
        <v>5</v>
      </c>
      <c r="C20" s="35" t="s">
        <v>59</v>
      </c>
      <c r="D20" s="63" t="s">
        <v>304</v>
      </c>
      <c r="E20" s="35">
        <v>7661968104</v>
      </c>
      <c r="F20" s="35" t="s">
        <v>304</v>
      </c>
      <c r="G20" s="35"/>
      <c r="H20" s="35" t="s">
        <v>306</v>
      </c>
      <c r="I20" s="35" t="s">
        <v>57</v>
      </c>
      <c r="J20" s="35" t="s">
        <v>58</v>
      </c>
      <c r="K20" s="40" t="s">
        <v>37</v>
      </c>
      <c r="L20" s="38" t="s">
        <v>177</v>
      </c>
      <c r="M20" s="35" t="s">
        <v>96</v>
      </c>
      <c r="N20" s="35" t="s">
        <v>305</v>
      </c>
      <c r="O20" s="35"/>
      <c r="P20" s="36" t="s">
        <v>39</v>
      </c>
      <c r="Q20" s="35" t="s">
        <v>40</v>
      </c>
      <c r="R20" s="134"/>
      <c r="S20" s="36" t="s">
        <v>307</v>
      </c>
      <c r="T20" s="43" t="s">
        <v>308</v>
      </c>
      <c r="U20" s="53" t="s">
        <v>393</v>
      </c>
      <c r="V20" s="51"/>
      <c r="W20" s="51"/>
      <c r="X20" s="108"/>
      <c r="Y20" s="35" t="s">
        <v>480</v>
      </c>
      <c r="Z20" s="35"/>
      <c r="AA20" s="39">
        <v>44927</v>
      </c>
      <c r="AB20" s="39">
        <v>45291</v>
      </c>
      <c r="AC20" s="86">
        <v>14642</v>
      </c>
      <c r="AD20" s="86"/>
      <c r="AE20" s="86">
        <v>17991</v>
      </c>
      <c r="AF20" s="86"/>
      <c r="AG20" s="86">
        <v>12359</v>
      </c>
      <c r="AH20" s="86"/>
      <c r="AI20" s="86">
        <v>1923</v>
      </c>
      <c r="AJ20" s="86"/>
      <c r="AK20" s="86">
        <v>4795</v>
      </c>
      <c r="AL20" s="86"/>
      <c r="AM20" s="86">
        <v>4778</v>
      </c>
      <c r="AN20" s="86"/>
      <c r="AO20" s="86">
        <f t="shared" si="0"/>
        <v>56488</v>
      </c>
      <c r="AP20" s="86">
        <v>12</v>
      </c>
      <c r="AQ20" s="86">
        <f t="shared" si="1"/>
        <v>56488</v>
      </c>
      <c r="AR20" s="129">
        <v>0</v>
      </c>
      <c r="AS20" s="99">
        <v>0</v>
      </c>
      <c r="AT20" s="89">
        <f t="shared" si="3"/>
        <v>56488</v>
      </c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</row>
    <row r="21" spans="1:89" s="76" customFormat="1">
      <c r="A21" s="160" t="s">
        <v>522</v>
      </c>
      <c r="B21" s="2">
        <v>1</v>
      </c>
      <c r="C21" s="49" t="s">
        <v>73</v>
      </c>
      <c r="D21" s="50" t="s">
        <v>73</v>
      </c>
      <c r="E21" s="49">
        <v>7773140250</v>
      </c>
      <c r="F21" s="49" t="s">
        <v>73</v>
      </c>
      <c r="G21" s="49" t="s">
        <v>74</v>
      </c>
      <c r="H21" s="49" t="s">
        <v>75</v>
      </c>
      <c r="I21" s="49" t="s">
        <v>68</v>
      </c>
      <c r="J21" s="49" t="s">
        <v>69</v>
      </c>
      <c r="K21" s="6" t="s">
        <v>37</v>
      </c>
      <c r="L21" s="60" t="s">
        <v>240</v>
      </c>
      <c r="M21" s="49" t="s">
        <v>38</v>
      </c>
      <c r="N21" s="49" t="s">
        <v>241</v>
      </c>
      <c r="O21" s="7"/>
      <c r="P21" s="5" t="s">
        <v>41</v>
      </c>
      <c r="Q21" s="49" t="s">
        <v>40</v>
      </c>
      <c r="R21" s="135">
        <v>176</v>
      </c>
      <c r="S21" s="5" t="s">
        <v>392</v>
      </c>
      <c r="T21" s="1" t="s">
        <v>291</v>
      </c>
      <c r="U21" s="55" t="s">
        <v>393</v>
      </c>
      <c r="V21" s="52"/>
      <c r="W21" s="52"/>
      <c r="X21" s="122"/>
      <c r="Y21" s="49" t="s">
        <v>487</v>
      </c>
      <c r="Z21" s="49"/>
      <c r="AA21" s="77">
        <v>44927</v>
      </c>
      <c r="AB21" s="77">
        <v>45291</v>
      </c>
      <c r="AC21" s="89">
        <v>42599</v>
      </c>
      <c r="AD21" s="89">
        <v>31232</v>
      </c>
      <c r="AE21" s="89">
        <v>31633</v>
      </c>
      <c r="AF21" s="89">
        <v>25653</v>
      </c>
      <c r="AG21" s="89">
        <v>9007</v>
      </c>
      <c r="AH21" s="89">
        <v>2027</v>
      </c>
      <c r="AI21" s="89">
        <v>1940</v>
      </c>
      <c r="AJ21" s="89">
        <v>172</v>
      </c>
      <c r="AK21" s="89">
        <v>3310</v>
      </c>
      <c r="AL21" s="89">
        <v>18615</v>
      </c>
      <c r="AM21" s="89">
        <v>29881</v>
      </c>
      <c r="AN21" s="89">
        <v>46618</v>
      </c>
      <c r="AO21" s="75">
        <f t="shared" si="0"/>
        <v>242687</v>
      </c>
      <c r="AP21" s="89">
        <v>12</v>
      </c>
      <c r="AQ21" s="85">
        <f t="shared" si="1"/>
        <v>242687</v>
      </c>
      <c r="AR21" s="130">
        <v>0</v>
      </c>
      <c r="AS21" s="103">
        <v>0</v>
      </c>
      <c r="AT21" s="89">
        <f t="shared" si="3"/>
        <v>242687</v>
      </c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83"/>
      <c r="CG21" s="83"/>
      <c r="CH21" s="83"/>
      <c r="CI21" s="83"/>
      <c r="CJ21" s="83"/>
      <c r="CK21" s="83"/>
    </row>
    <row r="22" spans="1:89" s="76" customFormat="1">
      <c r="A22" s="160"/>
      <c r="B22" s="2">
        <v>2</v>
      </c>
      <c r="C22" s="49" t="s">
        <v>73</v>
      </c>
      <c r="D22" s="50" t="s">
        <v>77</v>
      </c>
      <c r="E22" s="49">
        <v>7773140250</v>
      </c>
      <c r="F22" s="49" t="s">
        <v>77</v>
      </c>
      <c r="G22" s="49" t="s">
        <v>78</v>
      </c>
      <c r="H22" s="49" t="s">
        <v>79</v>
      </c>
      <c r="I22" s="49" t="s">
        <v>68</v>
      </c>
      <c r="J22" s="49" t="s">
        <v>69</v>
      </c>
      <c r="K22" s="6" t="s">
        <v>37</v>
      </c>
      <c r="L22" s="60" t="s">
        <v>240</v>
      </c>
      <c r="M22" s="49" t="s">
        <v>38</v>
      </c>
      <c r="N22" s="49" t="s">
        <v>241</v>
      </c>
      <c r="O22" s="7"/>
      <c r="P22" s="5" t="s">
        <v>39</v>
      </c>
      <c r="Q22" s="49" t="s">
        <v>40</v>
      </c>
      <c r="R22" s="135"/>
      <c r="S22" s="5" t="s">
        <v>292</v>
      </c>
      <c r="T22" s="1" t="s">
        <v>293</v>
      </c>
      <c r="U22" s="55" t="s">
        <v>393</v>
      </c>
      <c r="V22" s="52"/>
      <c r="W22" s="52"/>
      <c r="X22" s="122"/>
      <c r="Y22" s="49"/>
      <c r="Z22" s="49"/>
      <c r="AA22" s="77">
        <v>44927</v>
      </c>
      <c r="AB22" s="77">
        <v>45291</v>
      </c>
      <c r="AC22" s="89">
        <v>23593</v>
      </c>
      <c r="AD22" s="89"/>
      <c r="AE22" s="89">
        <v>36672</v>
      </c>
      <c r="AF22" s="89"/>
      <c r="AG22" s="89">
        <v>16022</v>
      </c>
      <c r="AH22" s="89"/>
      <c r="AI22" s="89">
        <v>1676</v>
      </c>
      <c r="AJ22" s="89"/>
      <c r="AK22" s="89">
        <v>5001</v>
      </c>
      <c r="AL22" s="89"/>
      <c r="AM22" s="89">
        <v>29562</v>
      </c>
      <c r="AN22" s="89"/>
      <c r="AO22" s="75">
        <f t="shared" si="0"/>
        <v>112526</v>
      </c>
      <c r="AP22" s="89">
        <v>12</v>
      </c>
      <c r="AQ22" s="85">
        <f t="shared" si="1"/>
        <v>112526</v>
      </c>
      <c r="AR22" s="130">
        <v>0</v>
      </c>
      <c r="AS22" s="103">
        <v>0</v>
      </c>
      <c r="AT22" s="89">
        <f t="shared" si="3"/>
        <v>112526</v>
      </c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83"/>
      <c r="CG22" s="83"/>
      <c r="CH22" s="83"/>
      <c r="CI22" s="83"/>
      <c r="CJ22" s="83"/>
      <c r="CK22" s="83"/>
    </row>
    <row r="23" spans="1:89" s="76" customFormat="1">
      <c r="A23" s="160"/>
      <c r="B23" s="2">
        <v>3</v>
      </c>
      <c r="C23" s="49" t="s">
        <v>73</v>
      </c>
      <c r="D23" s="50" t="s">
        <v>77</v>
      </c>
      <c r="E23" s="49">
        <v>7773140250</v>
      </c>
      <c r="F23" s="49" t="s">
        <v>77</v>
      </c>
      <c r="G23" s="49" t="s">
        <v>80</v>
      </c>
      <c r="H23" s="49" t="s">
        <v>81</v>
      </c>
      <c r="I23" s="49" t="s">
        <v>68</v>
      </c>
      <c r="J23" s="49" t="s">
        <v>69</v>
      </c>
      <c r="K23" s="6" t="s">
        <v>37</v>
      </c>
      <c r="L23" s="60" t="s">
        <v>240</v>
      </c>
      <c r="M23" s="49" t="s">
        <v>38</v>
      </c>
      <c r="N23" s="49" t="s">
        <v>241</v>
      </c>
      <c r="O23" s="49"/>
      <c r="P23" s="5" t="s">
        <v>41</v>
      </c>
      <c r="Q23" s="49" t="s">
        <v>40</v>
      </c>
      <c r="R23" s="135">
        <v>439</v>
      </c>
      <c r="S23" s="5" t="s">
        <v>394</v>
      </c>
      <c r="T23" s="1" t="s">
        <v>294</v>
      </c>
      <c r="U23" s="55" t="s">
        <v>393</v>
      </c>
      <c r="V23" s="52"/>
      <c r="W23" s="52"/>
      <c r="X23" s="122"/>
      <c r="Y23" s="49"/>
      <c r="Z23" s="49"/>
      <c r="AA23" s="77">
        <v>44927</v>
      </c>
      <c r="AB23" s="77">
        <v>45291</v>
      </c>
      <c r="AC23" s="89">
        <v>50680</v>
      </c>
      <c r="AD23" s="89">
        <v>39669</v>
      </c>
      <c r="AE23" s="89">
        <v>41823</v>
      </c>
      <c r="AF23" s="89">
        <v>30095</v>
      </c>
      <c r="AG23" s="89">
        <v>8539</v>
      </c>
      <c r="AH23" s="89">
        <v>0</v>
      </c>
      <c r="AI23" s="89">
        <v>1289</v>
      </c>
      <c r="AJ23" s="89">
        <v>3661</v>
      </c>
      <c r="AK23" s="89">
        <v>6673</v>
      </c>
      <c r="AL23" s="89">
        <v>23804</v>
      </c>
      <c r="AM23" s="89">
        <v>35717</v>
      </c>
      <c r="AN23" s="89">
        <v>53950</v>
      </c>
      <c r="AO23" s="75">
        <f t="shared" si="0"/>
        <v>295900</v>
      </c>
      <c r="AP23" s="89">
        <v>12</v>
      </c>
      <c r="AQ23" s="85">
        <f t="shared" si="1"/>
        <v>295900</v>
      </c>
      <c r="AR23" s="130">
        <v>0</v>
      </c>
      <c r="AS23" s="103">
        <v>0</v>
      </c>
      <c r="AT23" s="89">
        <f t="shared" si="3"/>
        <v>295900</v>
      </c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83"/>
      <c r="CG23" s="83"/>
      <c r="CH23" s="83"/>
      <c r="CI23" s="83"/>
      <c r="CJ23" s="83"/>
      <c r="CK23" s="83"/>
    </row>
    <row r="24" spans="1:89" s="76" customFormat="1">
      <c r="A24" s="160"/>
      <c r="B24" s="2">
        <v>4</v>
      </c>
      <c r="C24" s="49" t="s">
        <v>73</v>
      </c>
      <c r="D24" s="50" t="s">
        <v>77</v>
      </c>
      <c r="E24" s="49">
        <v>7773140250</v>
      </c>
      <c r="F24" s="49" t="s">
        <v>77</v>
      </c>
      <c r="G24" s="49" t="s">
        <v>82</v>
      </c>
      <c r="H24" s="49" t="s">
        <v>83</v>
      </c>
      <c r="I24" s="49" t="s">
        <v>70</v>
      </c>
      <c r="J24" s="49" t="s">
        <v>71</v>
      </c>
      <c r="K24" s="6" t="s">
        <v>37</v>
      </c>
      <c r="L24" s="60" t="s">
        <v>240</v>
      </c>
      <c r="M24" s="49" t="s">
        <v>38</v>
      </c>
      <c r="N24" s="49" t="s">
        <v>241</v>
      </c>
      <c r="O24" s="7"/>
      <c r="P24" s="5" t="s">
        <v>43</v>
      </c>
      <c r="Q24" s="49" t="s">
        <v>40</v>
      </c>
      <c r="R24" s="135"/>
      <c r="S24" s="5" t="s">
        <v>295</v>
      </c>
      <c r="T24" s="1" t="s">
        <v>296</v>
      </c>
      <c r="U24" s="55" t="s">
        <v>393</v>
      </c>
      <c r="V24" s="52"/>
      <c r="W24" s="52"/>
      <c r="X24" s="122"/>
      <c r="Y24" s="49"/>
      <c r="Z24" s="49"/>
      <c r="AA24" s="77">
        <v>44927</v>
      </c>
      <c r="AB24" s="77">
        <v>45291</v>
      </c>
      <c r="AC24" s="89">
        <v>17715</v>
      </c>
      <c r="AD24" s="89">
        <v>14971</v>
      </c>
      <c r="AE24" s="89">
        <v>13026</v>
      </c>
      <c r="AF24" s="89">
        <v>10918</v>
      </c>
      <c r="AG24" s="89">
        <v>7140</v>
      </c>
      <c r="AH24" s="89">
        <v>3106</v>
      </c>
      <c r="AI24" s="89">
        <v>2750</v>
      </c>
      <c r="AJ24" s="89">
        <v>3171</v>
      </c>
      <c r="AK24" s="89">
        <v>3815</v>
      </c>
      <c r="AL24" s="89">
        <v>7990</v>
      </c>
      <c r="AM24" s="89">
        <v>13399</v>
      </c>
      <c r="AN24" s="89">
        <v>18002</v>
      </c>
      <c r="AO24" s="75">
        <f t="shared" si="0"/>
        <v>116003</v>
      </c>
      <c r="AP24" s="89">
        <v>12</v>
      </c>
      <c r="AQ24" s="85">
        <f t="shared" si="1"/>
        <v>116003</v>
      </c>
      <c r="AR24" s="130">
        <v>0</v>
      </c>
      <c r="AS24" s="103">
        <v>0</v>
      </c>
      <c r="AT24" s="89">
        <f t="shared" si="3"/>
        <v>116003</v>
      </c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83"/>
      <c r="CG24" s="83"/>
      <c r="CH24" s="83"/>
      <c r="CI24" s="83"/>
      <c r="CJ24" s="83"/>
      <c r="CK24" s="83"/>
    </row>
    <row r="25" spans="1:89" s="76" customFormat="1">
      <c r="A25" s="161"/>
      <c r="B25" s="2">
        <v>5</v>
      </c>
      <c r="C25" s="49" t="s">
        <v>73</v>
      </c>
      <c r="D25" s="50" t="s">
        <v>77</v>
      </c>
      <c r="E25" s="49">
        <v>7773140250</v>
      </c>
      <c r="F25" s="49" t="s">
        <v>77</v>
      </c>
      <c r="G25" s="49" t="s">
        <v>395</v>
      </c>
      <c r="H25" s="49" t="s">
        <v>396</v>
      </c>
      <c r="I25" s="49" t="s">
        <v>68</v>
      </c>
      <c r="J25" s="49" t="s">
        <v>69</v>
      </c>
      <c r="K25" s="6" t="s">
        <v>37</v>
      </c>
      <c r="L25" s="2" t="s">
        <v>240</v>
      </c>
      <c r="M25" s="49" t="s">
        <v>38</v>
      </c>
      <c r="N25" s="49" t="s">
        <v>241</v>
      </c>
      <c r="O25" s="7"/>
      <c r="P25" s="5" t="s">
        <v>43</v>
      </c>
      <c r="Q25" s="49" t="s">
        <v>40</v>
      </c>
      <c r="R25" s="135"/>
      <c r="S25" s="5" t="s">
        <v>76</v>
      </c>
      <c r="T25" s="1" t="s">
        <v>76</v>
      </c>
      <c r="U25" s="55" t="s">
        <v>393</v>
      </c>
      <c r="V25" s="52"/>
      <c r="W25" s="52"/>
      <c r="X25" s="122"/>
      <c r="Y25" s="49"/>
      <c r="Z25" s="7"/>
      <c r="AA25" s="77">
        <v>44927</v>
      </c>
      <c r="AB25" s="77">
        <v>45291</v>
      </c>
      <c r="AC25" s="89">
        <v>23658</v>
      </c>
      <c r="AD25" s="89">
        <v>22658</v>
      </c>
      <c r="AE25" s="89">
        <v>23874</v>
      </c>
      <c r="AF25" s="89">
        <v>16958</v>
      </c>
      <c r="AG25" s="89">
        <v>15698</v>
      </c>
      <c r="AH25" s="89">
        <v>5698</v>
      </c>
      <c r="AI25" s="89">
        <v>569</v>
      </c>
      <c r="AJ25" s="89">
        <v>486</v>
      </c>
      <c r="AK25" s="89">
        <v>3596</v>
      </c>
      <c r="AL25" s="89">
        <v>12659</v>
      </c>
      <c r="AM25" s="89">
        <v>19856</v>
      </c>
      <c r="AN25" s="89">
        <v>22653</v>
      </c>
      <c r="AO25" s="75">
        <f t="shared" si="0"/>
        <v>168363</v>
      </c>
      <c r="AP25" s="89">
        <v>12</v>
      </c>
      <c r="AQ25" s="85">
        <f t="shared" si="1"/>
        <v>168363</v>
      </c>
      <c r="AR25" s="130">
        <v>0</v>
      </c>
      <c r="AS25" s="103">
        <v>0</v>
      </c>
      <c r="AT25" s="89">
        <f t="shared" si="3"/>
        <v>168363</v>
      </c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83"/>
      <c r="CG25" s="83"/>
      <c r="CH25" s="83"/>
      <c r="CI25" s="83"/>
      <c r="CJ25" s="83"/>
      <c r="CK25" s="83"/>
    </row>
    <row r="26" spans="1:89" s="100" customFormat="1">
      <c r="A26" s="159" t="s">
        <v>521</v>
      </c>
      <c r="B26" s="38">
        <v>1</v>
      </c>
      <c r="C26" s="35" t="s">
        <v>84</v>
      </c>
      <c r="D26" s="63" t="s">
        <v>84</v>
      </c>
      <c r="E26" s="35">
        <v>7772717606</v>
      </c>
      <c r="F26" s="35" t="s">
        <v>84</v>
      </c>
      <c r="G26" s="35" t="s">
        <v>88</v>
      </c>
      <c r="H26" s="35" t="s">
        <v>89</v>
      </c>
      <c r="I26" s="35" t="s">
        <v>87</v>
      </c>
      <c r="J26" s="35" t="s">
        <v>86</v>
      </c>
      <c r="K26" s="40" t="s">
        <v>37</v>
      </c>
      <c r="L26" s="38" t="s">
        <v>240</v>
      </c>
      <c r="M26" s="35" t="s">
        <v>38</v>
      </c>
      <c r="N26" s="35" t="s">
        <v>241</v>
      </c>
      <c r="O26" s="35"/>
      <c r="P26" s="36" t="s">
        <v>39</v>
      </c>
      <c r="Q26" s="35" t="s">
        <v>40</v>
      </c>
      <c r="R26" s="134"/>
      <c r="S26" s="36" t="s">
        <v>455</v>
      </c>
      <c r="T26" s="43" t="s">
        <v>456</v>
      </c>
      <c r="U26" s="53" t="s">
        <v>393</v>
      </c>
      <c r="V26" s="51"/>
      <c r="W26" s="51"/>
      <c r="X26" s="108"/>
      <c r="Y26" s="35" t="s">
        <v>487</v>
      </c>
      <c r="Z26" s="35"/>
      <c r="AA26" s="39">
        <v>44927</v>
      </c>
      <c r="AB26" s="39">
        <v>45657</v>
      </c>
      <c r="AC26" s="86"/>
      <c r="AD26" s="86">
        <v>6681</v>
      </c>
      <c r="AE26" s="86"/>
      <c r="AF26" s="86">
        <v>5491</v>
      </c>
      <c r="AG26" s="86">
        <v>0</v>
      </c>
      <c r="AH26" s="86">
        <v>11</v>
      </c>
      <c r="AI26" s="86"/>
      <c r="AJ26" s="86">
        <v>151</v>
      </c>
      <c r="AK26" s="86"/>
      <c r="AL26" s="86">
        <v>1637</v>
      </c>
      <c r="AM26" s="86"/>
      <c r="AN26" s="86">
        <v>3806</v>
      </c>
      <c r="AO26" s="86">
        <f t="shared" ref="AO26:AO46" si="5">SUM(AC26:AN26)</f>
        <v>17777</v>
      </c>
      <c r="AP26" s="86">
        <v>12</v>
      </c>
      <c r="AQ26" s="86">
        <f t="shared" ref="AQ26:AQ44" si="6">AC26+AD26+AE26+AF26+AG26+AH26+AI26+AJ26+AK26+AL26+AM26+AN26</f>
        <v>17777</v>
      </c>
      <c r="AR26" s="98">
        <v>12</v>
      </c>
      <c r="AS26" s="99">
        <f>AC26+AD26+AE26+AF26+AG26+AH26+AI26+AJ26+AK26+AL26+AM26+AN26</f>
        <v>17777</v>
      </c>
      <c r="AT26" s="89">
        <f t="shared" si="3"/>
        <v>35554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</row>
    <row r="27" spans="1:89" s="100" customFormat="1">
      <c r="A27" s="159"/>
      <c r="B27" s="38">
        <v>2</v>
      </c>
      <c r="C27" s="35" t="s">
        <v>84</v>
      </c>
      <c r="D27" s="63" t="s">
        <v>84</v>
      </c>
      <c r="E27" s="35">
        <v>7772717606</v>
      </c>
      <c r="F27" s="35" t="s">
        <v>84</v>
      </c>
      <c r="G27" s="35" t="s">
        <v>90</v>
      </c>
      <c r="H27" s="35" t="s">
        <v>457</v>
      </c>
      <c r="I27" s="35" t="s">
        <v>85</v>
      </c>
      <c r="J27" s="35" t="s">
        <v>86</v>
      </c>
      <c r="K27" s="40" t="s">
        <v>37</v>
      </c>
      <c r="L27" s="38" t="s">
        <v>240</v>
      </c>
      <c r="M27" s="35" t="s">
        <v>38</v>
      </c>
      <c r="N27" s="35" t="s">
        <v>241</v>
      </c>
      <c r="O27" s="35"/>
      <c r="P27" s="36" t="s">
        <v>39</v>
      </c>
      <c r="Q27" s="35" t="s">
        <v>12</v>
      </c>
      <c r="R27" s="134"/>
      <c r="S27" s="36" t="s">
        <v>445</v>
      </c>
      <c r="T27" s="43" t="s">
        <v>446</v>
      </c>
      <c r="U27" s="53" t="s">
        <v>393</v>
      </c>
      <c r="V27" s="51"/>
      <c r="W27" s="51"/>
      <c r="X27" s="108"/>
      <c r="Y27" s="35"/>
      <c r="Z27" s="35"/>
      <c r="AA27" s="39">
        <v>44927</v>
      </c>
      <c r="AB27" s="39">
        <v>45657</v>
      </c>
      <c r="AC27" s="86"/>
      <c r="AD27" s="86">
        <v>21273</v>
      </c>
      <c r="AE27" s="86"/>
      <c r="AF27" s="86">
        <v>12360</v>
      </c>
      <c r="AG27" s="86">
        <v>9933</v>
      </c>
      <c r="AH27" s="86"/>
      <c r="AI27" s="86">
        <v>152</v>
      </c>
      <c r="AJ27" s="86">
        <v>0</v>
      </c>
      <c r="AK27" s="86">
        <v>0</v>
      </c>
      <c r="AL27" s="86">
        <v>4067</v>
      </c>
      <c r="AM27" s="86"/>
      <c r="AN27" s="86">
        <v>19955</v>
      </c>
      <c r="AO27" s="86">
        <f t="shared" si="5"/>
        <v>67740</v>
      </c>
      <c r="AP27" s="86">
        <v>12</v>
      </c>
      <c r="AQ27" s="86">
        <f t="shared" si="6"/>
        <v>67740</v>
      </c>
      <c r="AR27" s="98">
        <v>12</v>
      </c>
      <c r="AS27" s="99">
        <f>AC27+AD27+AE27+AF27+AG27+AH27+AI27+AJ27+AK27+AL27+AM27+AN27</f>
        <v>67740</v>
      </c>
      <c r="AT27" s="89">
        <f t="shared" si="3"/>
        <v>135480</v>
      </c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</row>
    <row r="28" spans="1:89" s="100" customFormat="1">
      <c r="A28" s="159"/>
      <c r="B28" s="38">
        <v>3</v>
      </c>
      <c r="C28" s="35" t="s">
        <v>84</v>
      </c>
      <c r="D28" s="63" t="s">
        <v>84</v>
      </c>
      <c r="E28" s="35">
        <v>7772717606</v>
      </c>
      <c r="F28" s="35" t="s">
        <v>84</v>
      </c>
      <c r="G28" s="35" t="s">
        <v>91</v>
      </c>
      <c r="H28" s="35" t="s">
        <v>92</v>
      </c>
      <c r="I28" s="35" t="s">
        <v>85</v>
      </c>
      <c r="J28" s="35" t="s">
        <v>86</v>
      </c>
      <c r="K28" s="40" t="s">
        <v>37</v>
      </c>
      <c r="L28" s="38" t="s">
        <v>240</v>
      </c>
      <c r="M28" s="35" t="s">
        <v>38</v>
      </c>
      <c r="N28" s="35" t="s">
        <v>241</v>
      </c>
      <c r="O28" s="41"/>
      <c r="P28" s="36" t="s">
        <v>43</v>
      </c>
      <c r="Q28" s="35" t="s">
        <v>40</v>
      </c>
      <c r="R28" s="134"/>
      <c r="S28" s="36" t="s">
        <v>450</v>
      </c>
      <c r="T28" s="43" t="s">
        <v>451</v>
      </c>
      <c r="U28" s="53" t="s">
        <v>393</v>
      </c>
      <c r="V28" s="51"/>
      <c r="W28" s="51"/>
      <c r="X28" s="108"/>
      <c r="Y28" s="35"/>
      <c r="Z28" s="35"/>
      <c r="AA28" s="39">
        <v>44927</v>
      </c>
      <c r="AB28" s="39">
        <v>45657</v>
      </c>
      <c r="AC28" s="86">
        <v>42246</v>
      </c>
      <c r="AD28" s="86">
        <v>30877</v>
      </c>
      <c r="AE28" s="86">
        <v>27910</v>
      </c>
      <c r="AF28" s="86">
        <v>20040</v>
      </c>
      <c r="AG28" s="86">
        <v>4859</v>
      </c>
      <c r="AH28" s="86">
        <v>869</v>
      </c>
      <c r="AI28" s="86">
        <v>0</v>
      </c>
      <c r="AJ28" s="86">
        <v>0</v>
      </c>
      <c r="AK28" s="86">
        <v>4436</v>
      </c>
      <c r="AL28" s="86">
        <v>20013</v>
      </c>
      <c r="AM28" s="86">
        <v>29574</v>
      </c>
      <c r="AN28" s="86">
        <v>45513</v>
      </c>
      <c r="AO28" s="86">
        <f t="shared" si="5"/>
        <v>226337</v>
      </c>
      <c r="AP28" s="86">
        <v>12</v>
      </c>
      <c r="AQ28" s="86">
        <f t="shared" si="6"/>
        <v>226337</v>
      </c>
      <c r="AR28" s="98">
        <v>12</v>
      </c>
      <c r="AS28" s="99">
        <f>AC28+AD28+AE28+AF28+AG28+AH28+AI28+AJ28+AK28+AL28+AM28+AN28</f>
        <v>226337</v>
      </c>
      <c r="AT28" s="89">
        <f t="shared" si="3"/>
        <v>452674</v>
      </c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</row>
    <row r="29" spans="1:89" s="100" customFormat="1">
      <c r="A29" s="159"/>
      <c r="B29" s="38">
        <v>4</v>
      </c>
      <c r="C29" s="35" t="s">
        <v>84</v>
      </c>
      <c r="D29" s="63" t="s">
        <v>84</v>
      </c>
      <c r="E29" s="35">
        <v>7772717606</v>
      </c>
      <c r="F29" s="35" t="s">
        <v>84</v>
      </c>
      <c r="G29" s="35" t="s">
        <v>88</v>
      </c>
      <c r="H29" s="35" t="s">
        <v>93</v>
      </c>
      <c r="I29" s="35" t="s">
        <v>85</v>
      </c>
      <c r="J29" s="35" t="s">
        <v>86</v>
      </c>
      <c r="K29" s="40" t="s">
        <v>37</v>
      </c>
      <c r="L29" s="38" t="s">
        <v>240</v>
      </c>
      <c r="M29" s="35" t="s">
        <v>38</v>
      </c>
      <c r="N29" s="35" t="s">
        <v>241</v>
      </c>
      <c r="O29" s="35"/>
      <c r="P29" s="36" t="s">
        <v>39</v>
      </c>
      <c r="Q29" s="35" t="s">
        <v>40</v>
      </c>
      <c r="R29" s="134"/>
      <c r="S29" s="36" t="s">
        <v>453</v>
      </c>
      <c r="T29" s="43" t="s">
        <v>454</v>
      </c>
      <c r="U29" s="53" t="s">
        <v>393</v>
      </c>
      <c r="V29" s="51"/>
      <c r="W29" s="51"/>
      <c r="X29" s="108"/>
      <c r="Y29" s="35"/>
      <c r="Z29" s="35"/>
      <c r="AA29" s="39">
        <v>44927</v>
      </c>
      <c r="AB29" s="39">
        <v>45657</v>
      </c>
      <c r="AC29" s="86"/>
      <c r="AD29" s="86">
        <v>4129</v>
      </c>
      <c r="AE29" s="86"/>
      <c r="AF29" s="86">
        <v>10187</v>
      </c>
      <c r="AG29" s="86"/>
      <c r="AH29" s="86">
        <v>3127</v>
      </c>
      <c r="AI29" s="86"/>
      <c r="AJ29" s="86">
        <v>511</v>
      </c>
      <c r="AK29" s="86"/>
      <c r="AL29" s="86">
        <v>3103</v>
      </c>
      <c r="AM29" s="86"/>
      <c r="AN29" s="86">
        <v>5669</v>
      </c>
      <c r="AO29" s="86">
        <f t="shared" si="5"/>
        <v>26726</v>
      </c>
      <c r="AP29" s="86">
        <v>12</v>
      </c>
      <c r="AQ29" s="86">
        <f t="shared" si="6"/>
        <v>26726</v>
      </c>
      <c r="AR29" s="98">
        <v>12</v>
      </c>
      <c r="AS29" s="99">
        <f t="shared" ref="AS29:AS30" si="7">AC29+AD29+AE29+AF29+AG29+AH29+AI29+AJ29+AK29+AL29+AM29+AN29</f>
        <v>26726</v>
      </c>
      <c r="AT29" s="89">
        <f t="shared" si="3"/>
        <v>53452</v>
      </c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</row>
    <row r="30" spans="1:89" s="100" customFormat="1">
      <c r="A30" s="159"/>
      <c r="B30" s="38">
        <v>5</v>
      </c>
      <c r="C30" s="35" t="s">
        <v>84</v>
      </c>
      <c r="D30" s="63" t="s">
        <v>84</v>
      </c>
      <c r="E30" s="35">
        <v>7772717606</v>
      </c>
      <c r="F30" s="35" t="s">
        <v>84</v>
      </c>
      <c r="G30" s="35" t="s">
        <v>462</v>
      </c>
      <c r="H30" s="35" t="s">
        <v>447</v>
      </c>
      <c r="I30" s="35"/>
      <c r="J30" s="35" t="s">
        <v>86</v>
      </c>
      <c r="K30" s="40" t="s">
        <v>37</v>
      </c>
      <c r="L30" s="38" t="s">
        <v>240</v>
      </c>
      <c r="M30" s="35" t="s">
        <v>38</v>
      </c>
      <c r="N30" s="35" t="s">
        <v>241</v>
      </c>
      <c r="O30" s="35"/>
      <c r="P30" s="36" t="s">
        <v>39</v>
      </c>
      <c r="Q30" s="35" t="s">
        <v>12</v>
      </c>
      <c r="R30" s="134"/>
      <c r="S30" s="36" t="s">
        <v>448</v>
      </c>
      <c r="T30" s="43" t="s">
        <v>449</v>
      </c>
      <c r="U30" s="53" t="s">
        <v>393</v>
      </c>
      <c r="V30" s="51"/>
      <c r="W30" s="51"/>
      <c r="X30" s="108"/>
      <c r="Y30" s="35"/>
      <c r="Z30" s="35"/>
      <c r="AA30" s="39">
        <v>44927</v>
      </c>
      <c r="AB30" s="39">
        <v>45657</v>
      </c>
      <c r="AC30" s="86"/>
      <c r="AD30" s="86">
        <v>17267</v>
      </c>
      <c r="AE30" s="86"/>
      <c r="AF30" s="86"/>
      <c r="AG30" s="86">
        <v>6032</v>
      </c>
      <c r="AH30" s="86"/>
      <c r="AI30" s="86"/>
      <c r="AJ30" s="86"/>
      <c r="AK30" s="86">
        <v>1652</v>
      </c>
      <c r="AL30" s="86"/>
      <c r="AM30" s="86">
        <v>11097</v>
      </c>
      <c r="AN30" s="86">
        <v>18868</v>
      </c>
      <c r="AO30" s="86">
        <f t="shared" si="5"/>
        <v>54916</v>
      </c>
      <c r="AP30" s="86">
        <v>12</v>
      </c>
      <c r="AQ30" s="86">
        <f t="shared" si="6"/>
        <v>54916</v>
      </c>
      <c r="AR30" s="98">
        <v>12</v>
      </c>
      <c r="AS30" s="99">
        <f t="shared" si="7"/>
        <v>54916</v>
      </c>
      <c r="AT30" s="89">
        <f t="shared" si="3"/>
        <v>109832</v>
      </c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</row>
    <row r="31" spans="1:89" s="100" customFormat="1">
      <c r="A31" s="159"/>
      <c r="B31" s="38">
        <v>6</v>
      </c>
      <c r="C31" s="35" t="s">
        <v>84</v>
      </c>
      <c r="D31" s="63" t="s">
        <v>94</v>
      </c>
      <c r="E31" s="35">
        <v>7772717606</v>
      </c>
      <c r="F31" s="35" t="s">
        <v>94</v>
      </c>
      <c r="G31" s="35" t="s">
        <v>173</v>
      </c>
      <c r="H31" s="35" t="s">
        <v>95</v>
      </c>
      <c r="I31" s="35" t="s">
        <v>85</v>
      </c>
      <c r="J31" s="35" t="s">
        <v>86</v>
      </c>
      <c r="K31" s="40" t="s">
        <v>37</v>
      </c>
      <c r="L31" s="38" t="s">
        <v>240</v>
      </c>
      <c r="M31" s="35" t="s">
        <v>38</v>
      </c>
      <c r="N31" s="35" t="s">
        <v>241</v>
      </c>
      <c r="O31" s="41"/>
      <c r="P31" s="35" t="s">
        <v>502</v>
      </c>
      <c r="Q31" s="35" t="s">
        <v>12</v>
      </c>
      <c r="R31" s="134">
        <v>768</v>
      </c>
      <c r="S31" s="35">
        <v>151566</v>
      </c>
      <c r="T31" s="43" t="s">
        <v>409</v>
      </c>
      <c r="U31" s="53" t="s">
        <v>393</v>
      </c>
      <c r="V31" s="51"/>
      <c r="W31" s="51"/>
      <c r="X31" s="108"/>
      <c r="Y31" s="35"/>
      <c r="Z31" s="35"/>
      <c r="AA31" s="39">
        <v>44927</v>
      </c>
      <c r="AB31" s="39">
        <v>45657</v>
      </c>
      <c r="AC31" s="86">
        <v>437251</v>
      </c>
      <c r="AD31" s="86">
        <v>353694</v>
      </c>
      <c r="AE31" s="86">
        <v>288700</v>
      </c>
      <c r="AF31" s="86">
        <v>200609</v>
      </c>
      <c r="AG31" s="86">
        <v>155360</v>
      </c>
      <c r="AH31" s="86">
        <v>88987</v>
      </c>
      <c r="AI31" s="86">
        <v>82840</v>
      </c>
      <c r="AJ31" s="86">
        <v>109936</v>
      </c>
      <c r="AK31" s="86">
        <v>133067</v>
      </c>
      <c r="AL31" s="86">
        <v>255582</v>
      </c>
      <c r="AM31" s="86">
        <v>337672</v>
      </c>
      <c r="AN31" s="86">
        <v>451356</v>
      </c>
      <c r="AO31" s="86">
        <f t="shared" si="5"/>
        <v>2895054</v>
      </c>
      <c r="AP31" s="86">
        <v>12</v>
      </c>
      <c r="AQ31" s="86">
        <f t="shared" si="6"/>
        <v>2895054</v>
      </c>
      <c r="AR31" s="98">
        <v>12</v>
      </c>
      <c r="AS31" s="99">
        <f>AC31+AD31+AE31+AF31+AG31+AH31+AI31+AJ31+AK31+AL31+AM31+AN31</f>
        <v>2895054</v>
      </c>
      <c r="AT31" s="89">
        <f t="shared" si="3"/>
        <v>5790108</v>
      </c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</row>
    <row r="32" spans="1:89" s="100" customFormat="1">
      <c r="A32" s="159"/>
      <c r="B32" s="38">
        <v>7</v>
      </c>
      <c r="C32" s="35" t="s">
        <v>84</v>
      </c>
      <c r="D32" s="47" t="s">
        <v>414</v>
      </c>
      <c r="E32" s="35">
        <v>7772717606</v>
      </c>
      <c r="F32" s="38" t="s">
        <v>414</v>
      </c>
      <c r="G32" s="35" t="s">
        <v>174</v>
      </c>
      <c r="H32" s="35" t="s">
        <v>97</v>
      </c>
      <c r="I32" s="35" t="s">
        <v>85</v>
      </c>
      <c r="J32" s="35" t="s">
        <v>86</v>
      </c>
      <c r="K32" s="40" t="s">
        <v>37</v>
      </c>
      <c r="L32" s="38" t="s">
        <v>240</v>
      </c>
      <c r="M32" s="35" t="s">
        <v>38</v>
      </c>
      <c r="N32" s="35" t="s">
        <v>241</v>
      </c>
      <c r="O32" s="41"/>
      <c r="P32" s="36" t="s">
        <v>39</v>
      </c>
      <c r="Q32" s="35" t="s">
        <v>40</v>
      </c>
      <c r="R32" s="134"/>
      <c r="S32" s="36" t="s">
        <v>403</v>
      </c>
      <c r="T32" s="43" t="s">
        <v>404</v>
      </c>
      <c r="U32" s="53" t="s">
        <v>393</v>
      </c>
      <c r="V32" s="51"/>
      <c r="W32" s="51"/>
      <c r="X32" s="108"/>
      <c r="Y32" s="35"/>
      <c r="Z32" s="35"/>
      <c r="AA32" s="39">
        <v>44927</v>
      </c>
      <c r="AB32" s="39">
        <v>45657</v>
      </c>
      <c r="AC32" s="86"/>
      <c r="AD32" s="86">
        <v>10036</v>
      </c>
      <c r="AE32" s="86"/>
      <c r="AF32" s="86">
        <v>6648</v>
      </c>
      <c r="AG32" s="86"/>
      <c r="AH32" s="86">
        <v>2216</v>
      </c>
      <c r="AI32" s="86"/>
      <c r="AJ32" s="86">
        <v>737</v>
      </c>
      <c r="AK32" s="86"/>
      <c r="AL32" s="86">
        <v>3044</v>
      </c>
      <c r="AM32" s="86"/>
      <c r="AN32" s="86">
        <v>7163</v>
      </c>
      <c r="AO32" s="86">
        <f t="shared" si="5"/>
        <v>29844</v>
      </c>
      <c r="AP32" s="86">
        <v>12</v>
      </c>
      <c r="AQ32" s="86">
        <f t="shared" si="6"/>
        <v>29844</v>
      </c>
      <c r="AR32" s="98">
        <v>12</v>
      </c>
      <c r="AS32" s="99">
        <f t="shared" ref="AS32:AS43" si="8">AC32+AD32+AE32+AF32+AG32+AH32+AI32+AJ32+AK32+AL32+AM32+AN32</f>
        <v>29844</v>
      </c>
      <c r="AT32" s="89">
        <f t="shared" si="3"/>
        <v>59688</v>
      </c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</row>
    <row r="33" spans="1:89" s="100" customFormat="1">
      <c r="A33" s="159"/>
      <c r="B33" s="38">
        <v>8</v>
      </c>
      <c r="C33" s="35" t="s">
        <v>84</v>
      </c>
      <c r="D33" s="47" t="s">
        <v>414</v>
      </c>
      <c r="E33" s="35">
        <v>7772717606</v>
      </c>
      <c r="F33" s="38" t="s">
        <v>414</v>
      </c>
      <c r="G33" s="35" t="s">
        <v>174</v>
      </c>
      <c r="H33" s="35" t="s">
        <v>98</v>
      </c>
      <c r="I33" s="35" t="s">
        <v>85</v>
      </c>
      <c r="J33" s="35" t="s">
        <v>86</v>
      </c>
      <c r="K33" s="40" t="s">
        <v>37</v>
      </c>
      <c r="L33" s="38" t="s">
        <v>240</v>
      </c>
      <c r="M33" s="35" t="s">
        <v>38</v>
      </c>
      <c r="N33" s="35" t="s">
        <v>241</v>
      </c>
      <c r="O33" s="41"/>
      <c r="P33" s="36" t="s">
        <v>39</v>
      </c>
      <c r="Q33" s="35" t="s">
        <v>12</v>
      </c>
      <c r="R33" s="134"/>
      <c r="S33" s="35" t="s">
        <v>410</v>
      </c>
      <c r="T33" s="43" t="s">
        <v>411</v>
      </c>
      <c r="U33" s="53" t="s">
        <v>393</v>
      </c>
      <c r="V33" s="51"/>
      <c r="W33" s="51"/>
      <c r="X33" s="108"/>
      <c r="Y33" s="35"/>
      <c r="Z33" s="35"/>
      <c r="AA33" s="39">
        <v>44927</v>
      </c>
      <c r="AB33" s="39">
        <v>45657</v>
      </c>
      <c r="AC33" s="86"/>
      <c r="AD33" s="86">
        <v>3989</v>
      </c>
      <c r="AE33" s="86"/>
      <c r="AF33" s="86">
        <v>3265</v>
      </c>
      <c r="AG33" s="86"/>
      <c r="AH33" s="86">
        <v>1306</v>
      </c>
      <c r="AI33" s="86"/>
      <c r="AJ33" s="86">
        <v>520</v>
      </c>
      <c r="AK33" s="86"/>
      <c r="AL33" s="86">
        <v>1069</v>
      </c>
      <c r="AM33" s="86"/>
      <c r="AN33" s="86">
        <v>3661</v>
      </c>
      <c r="AO33" s="86">
        <f t="shared" si="5"/>
        <v>13810</v>
      </c>
      <c r="AP33" s="86">
        <v>12</v>
      </c>
      <c r="AQ33" s="86">
        <f t="shared" si="6"/>
        <v>13810</v>
      </c>
      <c r="AR33" s="98">
        <v>12</v>
      </c>
      <c r="AS33" s="99">
        <f t="shared" si="8"/>
        <v>13810</v>
      </c>
      <c r="AT33" s="89">
        <f t="shared" si="3"/>
        <v>27620</v>
      </c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</row>
    <row r="34" spans="1:89" s="100" customFormat="1">
      <c r="A34" s="159"/>
      <c r="B34" s="38">
        <v>9</v>
      </c>
      <c r="C34" s="35" t="s">
        <v>84</v>
      </c>
      <c r="D34" s="47" t="s">
        <v>414</v>
      </c>
      <c r="E34" s="35">
        <v>7772717606</v>
      </c>
      <c r="F34" s="38" t="s">
        <v>414</v>
      </c>
      <c r="G34" s="35" t="s">
        <v>174</v>
      </c>
      <c r="H34" s="35" t="s">
        <v>99</v>
      </c>
      <c r="I34" s="35" t="s">
        <v>85</v>
      </c>
      <c r="J34" s="35" t="s">
        <v>86</v>
      </c>
      <c r="K34" s="40" t="s">
        <v>37</v>
      </c>
      <c r="L34" s="38" t="s">
        <v>240</v>
      </c>
      <c r="M34" s="35" t="s">
        <v>38</v>
      </c>
      <c r="N34" s="35" t="s">
        <v>241</v>
      </c>
      <c r="O34" s="41"/>
      <c r="P34" s="36" t="s">
        <v>39</v>
      </c>
      <c r="Q34" s="35" t="s">
        <v>12</v>
      </c>
      <c r="R34" s="134"/>
      <c r="S34" s="35" t="s">
        <v>417</v>
      </c>
      <c r="T34" s="43" t="s">
        <v>418</v>
      </c>
      <c r="U34" s="53" t="s">
        <v>393</v>
      </c>
      <c r="V34" s="51"/>
      <c r="W34" s="51"/>
      <c r="X34" s="108"/>
      <c r="Y34" s="35"/>
      <c r="Z34" s="35"/>
      <c r="AA34" s="39">
        <v>44927</v>
      </c>
      <c r="AB34" s="39">
        <v>45657</v>
      </c>
      <c r="AC34" s="86"/>
      <c r="AD34" s="86">
        <v>8130</v>
      </c>
      <c r="AE34" s="86"/>
      <c r="AF34" s="86">
        <v>8130</v>
      </c>
      <c r="AG34" s="86"/>
      <c r="AH34" s="86">
        <v>2360</v>
      </c>
      <c r="AI34" s="86"/>
      <c r="AJ34" s="86">
        <v>701</v>
      </c>
      <c r="AK34" s="86"/>
      <c r="AL34" s="86">
        <v>2299</v>
      </c>
      <c r="AM34" s="86"/>
      <c r="AN34" s="86">
        <v>7507</v>
      </c>
      <c r="AO34" s="86">
        <f t="shared" si="5"/>
        <v>29127</v>
      </c>
      <c r="AP34" s="86">
        <v>12</v>
      </c>
      <c r="AQ34" s="86">
        <f t="shared" si="6"/>
        <v>29127</v>
      </c>
      <c r="AR34" s="98">
        <v>12</v>
      </c>
      <c r="AS34" s="99">
        <f t="shared" si="8"/>
        <v>29127</v>
      </c>
      <c r="AT34" s="89">
        <f t="shared" si="3"/>
        <v>58254</v>
      </c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</row>
    <row r="35" spans="1:89" s="100" customFormat="1">
      <c r="A35" s="159"/>
      <c r="B35" s="38">
        <v>10</v>
      </c>
      <c r="C35" s="35" t="s">
        <v>84</v>
      </c>
      <c r="D35" s="47" t="s">
        <v>414</v>
      </c>
      <c r="E35" s="35">
        <v>7772717606</v>
      </c>
      <c r="F35" s="38" t="s">
        <v>414</v>
      </c>
      <c r="G35" s="35" t="s">
        <v>174</v>
      </c>
      <c r="H35" s="35" t="s">
        <v>170</v>
      </c>
      <c r="I35" s="35" t="s">
        <v>85</v>
      </c>
      <c r="J35" s="35" t="s">
        <v>86</v>
      </c>
      <c r="K35" s="40" t="s">
        <v>37</v>
      </c>
      <c r="L35" s="38" t="s">
        <v>240</v>
      </c>
      <c r="M35" s="35" t="s">
        <v>38</v>
      </c>
      <c r="N35" s="35" t="s">
        <v>241</v>
      </c>
      <c r="O35" s="41"/>
      <c r="P35" s="36" t="s">
        <v>39</v>
      </c>
      <c r="Q35" s="35" t="s">
        <v>12</v>
      </c>
      <c r="R35" s="134"/>
      <c r="S35" s="36" t="s">
        <v>415</v>
      </c>
      <c r="T35" s="43" t="s">
        <v>416</v>
      </c>
      <c r="U35" s="53" t="s">
        <v>393</v>
      </c>
      <c r="V35" s="51"/>
      <c r="W35" s="51"/>
      <c r="X35" s="108"/>
      <c r="Y35" s="35"/>
      <c r="Z35" s="35"/>
      <c r="AA35" s="39">
        <v>44927</v>
      </c>
      <c r="AB35" s="39">
        <v>45657</v>
      </c>
      <c r="AC35" s="86"/>
      <c r="AD35" s="86">
        <v>7549</v>
      </c>
      <c r="AE35" s="86"/>
      <c r="AF35" s="86">
        <v>5123</v>
      </c>
      <c r="AG35" s="86"/>
      <c r="AH35" s="86">
        <v>2896</v>
      </c>
      <c r="AI35" s="86"/>
      <c r="AJ35" s="86">
        <v>1023</v>
      </c>
      <c r="AK35" s="86"/>
      <c r="AL35" s="86">
        <v>1664</v>
      </c>
      <c r="AM35" s="86"/>
      <c r="AN35" s="86">
        <v>7099</v>
      </c>
      <c r="AO35" s="86">
        <f t="shared" si="5"/>
        <v>25354</v>
      </c>
      <c r="AP35" s="86">
        <v>12</v>
      </c>
      <c r="AQ35" s="86">
        <f t="shared" si="6"/>
        <v>25354</v>
      </c>
      <c r="AR35" s="98">
        <v>12</v>
      </c>
      <c r="AS35" s="99">
        <f t="shared" si="8"/>
        <v>25354</v>
      </c>
      <c r="AT35" s="89">
        <f t="shared" si="3"/>
        <v>50708</v>
      </c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</row>
    <row r="36" spans="1:89" s="100" customFormat="1">
      <c r="A36" s="159"/>
      <c r="B36" s="38">
        <v>11</v>
      </c>
      <c r="C36" s="35" t="s">
        <v>84</v>
      </c>
      <c r="D36" s="47" t="s">
        <v>414</v>
      </c>
      <c r="E36" s="35">
        <v>7772717606</v>
      </c>
      <c r="F36" s="38" t="s">
        <v>414</v>
      </c>
      <c r="G36" s="35" t="s">
        <v>174</v>
      </c>
      <c r="H36" s="35" t="s">
        <v>100</v>
      </c>
      <c r="I36" s="35" t="s">
        <v>85</v>
      </c>
      <c r="J36" s="35" t="s">
        <v>86</v>
      </c>
      <c r="K36" s="40" t="s">
        <v>37</v>
      </c>
      <c r="L36" s="38" t="s">
        <v>240</v>
      </c>
      <c r="M36" s="35" t="s">
        <v>38</v>
      </c>
      <c r="N36" s="35" t="s">
        <v>241</v>
      </c>
      <c r="O36" s="41"/>
      <c r="P36" s="36" t="s">
        <v>39</v>
      </c>
      <c r="Q36" s="35" t="s">
        <v>12</v>
      </c>
      <c r="R36" s="134"/>
      <c r="S36" s="36" t="s">
        <v>412</v>
      </c>
      <c r="T36" s="43" t="s">
        <v>413</v>
      </c>
      <c r="U36" s="53" t="s">
        <v>393</v>
      </c>
      <c r="V36" s="51"/>
      <c r="W36" s="51"/>
      <c r="X36" s="108"/>
      <c r="Y36" s="35"/>
      <c r="Z36" s="35"/>
      <c r="AA36" s="39">
        <v>44927</v>
      </c>
      <c r="AB36" s="39">
        <v>45657</v>
      </c>
      <c r="AC36" s="86"/>
      <c r="AD36" s="86">
        <v>16399</v>
      </c>
      <c r="AE36" s="86"/>
      <c r="AF36" s="86">
        <v>9180</v>
      </c>
      <c r="AG36" s="86"/>
      <c r="AH36" s="86">
        <v>6860</v>
      </c>
      <c r="AI36" s="86"/>
      <c r="AJ36" s="86">
        <v>5520</v>
      </c>
      <c r="AK36" s="86"/>
      <c r="AL36" s="86">
        <v>4477</v>
      </c>
      <c r="AM36" s="86"/>
      <c r="AN36" s="86">
        <v>9384</v>
      </c>
      <c r="AO36" s="86">
        <f t="shared" si="5"/>
        <v>51820</v>
      </c>
      <c r="AP36" s="86">
        <v>12</v>
      </c>
      <c r="AQ36" s="86">
        <f t="shared" si="6"/>
        <v>51820</v>
      </c>
      <c r="AR36" s="98">
        <v>12</v>
      </c>
      <c r="AS36" s="99">
        <f t="shared" si="8"/>
        <v>51820</v>
      </c>
      <c r="AT36" s="89">
        <f t="shared" si="3"/>
        <v>103640</v>
      </c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</row>
    <row r="37" spans="1:89" s="100" customFormat="1">
      <c r="A37" s="159"/>
      <c r="B37" s="38">
        <v>12</v>
      </c>
      <c r="C37" s="35" t="s">
        <v>84</v>
      </c>
      <c r="D37" s="47" t="s">
        <v>94</v>
      </c>
      <c r="E37" s="35">
        <v>7772717606</v>
      </c>
      <c r="F37" s="38" t="s">
        <v>94</v>
      </c>
      <c r="G37" s="35" t="s">
        <v>101</v>
      </c>
      <c r="H37" s="35" t="s">
        <v>102</v>
      </c>
      <c r="I37" s="35" t="s">
        <v>85</v>
      </c>
      <c r="J37" s="35" t="s">
        <v>86</v>
      </c>
      <c r="K37" s="40" t="s">
        <v>37</v>
      </c>
      <c r="L37" s="38" t="s">
        <v>177</v>
      </c>
      <c r="M37" s="35" t="s">
        <v>38</v>
      </c>
      <c r="N37" s="35" t="s">
        <v>241</v>
      </c>
      <c r="O37" s="41"/>
      <c r="P37" s="36" t="s">
        <v>43</v>
      </c>
      <c r="Q37" s="35" t="s">
        <v>12</v>
      </c>
      <c r="R37" s="134"/>
      <c r="S37" s="36" t="s">
        <v>405</v>
      </c>
      <c r="T37" s="43" t="s">
        <v>406</v>
      </c>
      <c r="U37" s="53" t="s">
        <v>393</v>
      </c>
      <c r="V37" s="51"/>
      <c r="W37" s="51"/>
      <c r="X37" s="108"/>
      <c r="Y37" s="35"/>
      <c r="Z37" s="35"/>
      <c r="AA37" s="39">
        <v>44927</v>
      </c>
      <c r="AB37" s="39">
        <v>45657</v>
      </c>
      <c r="AC37" s="86">
        <v>21222</v>
      </c>
      <c r="AD37" s="86">
        <v>19232</v>
      </c>
      <c r="AE37" s="86">
        <v>20705</v>
      </c>
      <c r="AF37" s="86">
        <v>12950</v>
      </c>
      <c r="AG37" s="86">
        <v>13423</v>
      </c>
      <c r="AH37" s="86">
        <v>4175</v>
      </c>
      <c r="AI37" s="86">
        <v>2940</v>
      </c>
      <c r="AJ37" s="86">
        <v>3290</v>
      </c>
      <c r="AK37" s="86">
        <v>4049</v>
      </c>
      <c r="AL37" s="86">
        <v>10780</v>
      </c>
      <c r="AM37" s="86">
        <v>13800</v>
      </c>
      <c r="AN37" s="86">
        <v>22069</v>
      </c>
      <c r="AO37" s="86">
        <f t="shared" si="5"/>
        <v>148635</v>
      </c>
      <c r="AP37" s="86">
        <v>12</v>
      </c>
      <c r="AQ37" s="86">
        <f t="shared" si="6"/>
        <v>148635</v>
      </c>
      <c r="AR37" s="98">
        <v>12</v>
      </c>
      <c r="AS37" s="99">
        <f t="shared" si="8"/>
        <v>148635</v>
      </c>
      <c r="AT37" s="89">
        <f t="shared" si="3"/>
        <v>297270</v>
      </c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</row>
    <row r="38" spans="1:89" s="100" customFormat="1">
      <c r="A38" s="159"/>
      <c r="B38" s="38">
        <v>13</v>
      </c>
      <c r="C38" s="35" t="s">
        <v>84</v>
      </c>
      <c r="D38" s="47" t="s">
        <v>94</v>
      </c>
      <c r="E38" s="35">
        <v>7772717606</v>
      </c>
      <c r="F38" s="38" t="s">
        <v>94</v>
      </c>
      <c r="G38" s="35" t="s">
        <v>103</v>
      </c>
      <c r="H38" s="35" t="s">
        <v>104</v>
      </c>
      <c r="I38" s="35" t="s">
        <v>85</v>
      </c>
      <c r="J38" s="35" t="s">
        <v>86</v>
      </c>
      <c r="K38" s="40" t="s">
        <v>37</v>
      </c>
      <c r="L38" s="38" t="s">
        <v>177</v>
      </c>
      <c r="M38" s="35" t="s">
        <v>38</v>
      </c>
      <c r="N38" s="35" t="s">
        <v>241</v>
      </c>
      <c r="O38" s="41"/>
      <c r="P38" s="36" t="s">
        <v>39</v>
      </c>
      <c r="Q38" s="35" t="s">
        <v>12</v>
      </c>
      <c r="R38" s="134"/>
      <c r="S38" s="36" t="s">
        <v>407</v>
      </c>
      <c r="T38" s="43" t="s">
        <v>408</v>
      </c>
      <c r="U38" s="53" t="s">
        <v>393</v>
      </c>
      <c r="V38" s="51"/>
      <c r="W38" s="51"/>
      <c r="X38" s="108"/>
      <c r="Y38" s="35"/>
      <c r="Z38" s="35"/>
      <c r="AA38" s="39">
        <v>44927</v>
      </c>
      <c r="AB38" s="39">
        <v>45657</v>
      </c>
      <c r="AC38" s="86"/>
      <c r="AD38" s="86">
        <v>6392</v>
      </c>
      <c r="AE38" s="86"/>
      <c r="AF38" s="86">
        <v>6020</v>
      </c>
      <c r="AG38" s="86"/>
      <c r="AH38" s="86">
        <v>6503</v>
      </c>
      <c r="AI38" s="86"/>
      <c r="AJ38" s="86">
        <v>10023</v>
      </c>
      <c r="AK38" s="86"/>
      <c r="AL38" s="86">
        <v>19229</v>
      </c>
      <c r="AM38" s="86"/>
      <c r="AN38" s="86">
        <v>56041</v>
      </c>
      <c r="AO38" s="86">
        <f t="shared" si="5"/>
        <v>104208</v>
      </c>
      <c r="AP38" s="86">
        <v>12</v>
      </c>
      <c r="AQ38" s="86">
        <f t="shared" si="6"/>
        <v>104208</v>
      </c>
      <c r="AR38" s="98">
        <v>12</v>
      </c>
      <c r="AS38" s="99">
        <f t="shared" si="8"/>
        <v>104208</v>
      </c>
      <c r="AT38" s="89">
        <f t="shared" si="3"/>
        <v>208416</v>
      </c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</row>
    <row r="39" spans="1:89" s="100" customFormat="1">
      <c r="A39" s="159"/>
      <c r="B39" s="38">
        <v>14</v>
      </c>
      <c r="C39" s="35" t="s">
        <v>84</v>
      </c>
      <c r="D39" s="47" t="s">
        <v>414</v>
      </c>
      <c r="E39" s="35">
        <v>7772717606</v>
      </c>
      <c r="F39" s="38" t="s">
        <v>414</v>
      </c>
      <c r="G39" s="35" t="s">
        <v>175</v>
      </c>
      <c r="H39" s="35" t="s">
        <v>105</v>
      </c>
      <c r="I39" s="35" t="s">
        <v>85</v>
      </c>
      <c r="J39" s="35" t="s">
        <v>86</v>
      </c>
      <c r="K39" s="40" t="s">
        <v>37</v>
      </c>
      <c r="L39" s="38" t="s">
        <v>240</v>
      </c>
      <c r="M39" s="35" t="s">
        <v>38</v>
      </c>
      <c r="N39" s="35" t="s">
        <v>241</v>
      </c>
      <c r="O39" s="41"/>
      <c r="P39" s="36" t="s">
        <v>39</v>
      </c>
      <c r="Q39" s="35" t="s">
        <v>12</v>
      </c>
      <c r="R39" s="134"/>
      <c r="S39" s="36" t="s">
        <v>419</v>
      </c>
      <c r="T39" s="43" t="s">
        <v>420</v>
      </c>
      <c r="U39" s="53" t="s">
        <v>393</v>
      </c>
      <c r="V39" s="51"/>
      <c r="W39" s="51"/>
      <c r="X39" s="108"/>
      <c r="Y39" s="35"/>
      <c r="Z39" s="35"/>
      <c r="AA39" s="39">
        <v>44927</v>
      </c>
      <c r="AB39" s="39">
        <v>45657</v>
      </c>
      <c r="AC39" s="86"/>
      <c r="AD39" s="86">
        <v>7404</v>
      </c>
      <c r="AE39" s="86"/>
      <c r="AF39" s="86">
        <v>5981</v>
      </c>
      <c r="AG39" s="86"/>
      <c r="AH39" s="86">
        <v>1807</v>
      </c>
      <c r="AI39" s="86"/>
      <c r="AJ39" s="86">
        <v>804</v>
      </c>
      <c r="AK39" s="86"/>
      <c r="AL39" s="86">
        <v>2509</v>
      </c>
      <c r="AM39" s="86"/>
      <c r="AN39" s="86">
        <v>6399</v>
      </c>
      <c r="AO39" s="86">
        <f t="shared" si="5"/>
        <v>24904</v>
      </c>
      <c r="AP39" s="86">
        <v>12</v>
      </c>
      <c r="AQ39" s="86">
        <f t="shared" si="6"/>
        <v>24904</v>
      </c>
      <c r="AR39" s="98">
        <v>12</v>
      </c>
      <c r="AS39" s="99">
        <f t="shared" si="8"/>
        <v>24904</v>
      </c>
      <c r="AT39" s="89">
        <f t="shared" si="3"/>
        <v>49808</v>
      </c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</row>
    <row r="40" spans="1:89" s="100" customFormat="1">
      <c r="A40" s="159"/>
      <c r="B40" s="38">
        <v>15</v>
      </c>
      <c r="C40" s="35" t="s">
        <v>84</v>
      </c>
      <c r="D40" s="47" t="s">
        <v>414</v>
      </c>
      <c r="E40" s="35">
        <v>7772717606</v>
      </c>
      <c r="F40" s="38" t="s">
        <v>414</v>
      </c>
      <c r="G40" s="35" t="s">
        <v>175</v>
      </c>
      <c r="H40" s="35" t="s">
        <v>169</v>
      </c>
      <c r="I40" s="35" t="s">
        <v>85</v>
      </c>
      <c r="J40" s="35" t="s">
        <v>86</v>
      </c>
      <c r="K40" s="40" t="s">
        <v>37</v>
      </c>
      <c r="L40" s="38" t="s">
        <v>240</v>
      </c>
      <c r="M40" s="35" t="s">
        <v>38</v>
      </c>
      <c r="N40" s="35" t="s">
        <v>241</v>
      </c>
      <c r="O40" s="41"/>
      <c r="P40" s="36" t="s">
        <v>39</v>
      </c>
      <c r="Q40" s="35" t="s">
        <v>12</v>
      </c>
      <c r="R40" s="134"/>
      <c r="S40" s="36" t="s">
        <v>421</v>
      </c>
      <c r="T40" s="43" t="s">
        <v>422</v>
      </c>
      <c r="U40" s="53" t="s">
        <v>393</v>
      </c>
      <c r="V40" s="51"/>
      <c r="W40" s="51"/>
      <c r="X40" s="108"/>
      <c r="Y40" s="35"/>
      <c r="Z40" s="35"/>
      <c r="AA40" s="39">
        <v>44927</v>
      </c>
      <c r="AB40" s="39">
        <v>45657</v>
      </c>
      <c r="AC40" s="86"/>
      <c r="AD40" s="86">
        <v>8652</v>
      </c>
      <c r="AE40" s="86"/>
      <c r="AF40" s="86">
        <v>2800</v>
      </c>
      <c r="AG40" s="86"/>
      <c r="AH40" s="86">
        <v>1504</v>
      </c>
      <c r="AI40" s="86"/>
      <c r="AJ40" s="86">
        <v>592</v>
      </c>
      <c r="AK40" s="86"/>
      <c r="AL40" s="86">
        <v>1018</v>
      </c>
      <c r="AM40" s="86"/>
      <c r="AN40" s="86">
        <v>4230</v>
      </c>
      <c r="AO40" s="86">
        <f t="shared" si="5"/>
        <v>18796</v>
      </c>
      <c r="AP40" s="86">
        <v>12</v>
      </c>
      <c r="AQ40" s="86">
        <f t="shared" si="6"/>
        <v>18796</v>
      </c>
      <c r="AR40" s="98">
        <v>12</v>
      </c>
      <c r="AS40" s="99">
        <f t="shared" si="8"/>
        <v>18796</v>
      </c>
      <c r="AT40" s="89">
        <f t="shared" si="3"/>
        <v>37592</v>
      </c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</row>
    <row r="41" spans="1:89" s="100" customFormat="1">
      <c r="A41" s="159"/>
      <c r="B41" s="38">
        <v>16</v>
      </c>
      <c r="C41" s="35" t="s">
        <v>84</v>
      </c>
      <c r="D41" s="47" t="s">
        <v>414</v>
      </c>
      <c r="E41" s="35">
        <v>7772717606</v>
      </c>
      <c r="F41" s="38" t="s">
        <v>414</v>
      </c>
      <c r="G41" s="35" t="s">
        <v>175</v>
      </c>
      <c r="H41" s="35" t="s">
        <v>106</v>
      </c>
      <c r="I41" s="35" t="s">
        <v>85</v>
      </c>
      <c r="J41" s="35" t="s">
        <v>86</v>
      </c>
      <c r="K41" s="40" t="s">
        <v>37</v>
      </c>
      <c r="L41" s="38" t="s">
        <v>240</v>
      </c>
      <c r="M41" s="35" t="s">
        <v>38</v>
      </c>
      <c r="N41" s="35" t="s">
        <v>241</v>
      </c>
      <c r="O41" s="41"/>
      <c r="P41" s="36" t="s">
        <v>39</v>
      </c>
      <c r="Q41" s="35" t="s">
        <v>12</v>
      </c>
      <c r="R41" s="134"/>
      <c r="S41" s="36" t="s">
        <v>401</v>
      </c>
      <c r="T41" s="43" t="s">
        <v>402</v>
      </c>
      <c r="U41" s="53" t="s">
        <v>393</v>
      </c>
      <c r="V41" s="51"/>
      <c r="W41" s="51"/>
      <c r="X41" s="108"/>
      <c r="Y41" s="35"/>
      <c r="Z41" s="35"/>
      <c r="AA41" s="39">
        <v>44927</v>
      </c>
      <c r="AB41" s="39">
        <v>45657</v>
      </c>
      <c r="AC41" s="86"/>
      <c r="AD41" s="86">
        <v>7680</v>
      </c>
      <c r="AE41" s="86"/>
      <c r="AF41" s="86">
        <v>4607</v>
      </c>
      <c r="AG41" s="86"/>
      <c r="AH41" s="86">
        <v>2387</v>
      </c>
      <c r="AI41" s="86"/>
      <c r="AJ41" s="86">
        <v>830</v>
      </c>
      <c r="AK41" s="86"/>
      <c r="AL41" s="86">
        <v>2074</v>
      </c>
      <c r="AM41" s="86"/>
      <c r="AN41" s="86">
        <v>5524</v>
      </c>
      <c r="AO41" s="86">
        <f t="shared" si="5"/>
        <v>23102</v>
      </c>
      <c r="AP41" s="86">
        <v>12</v>
      </c>
      <c r="AQ41" s="86">
        <f t="shared" si="6"/>
        <v>23102</v>
      </c>
      <c r="AR41" s="98">
        <v>12</v>
      </c>
      <c r="AS41" s="99">
        <f t="shared" si="8"/>
        <v>23102</v>
      </c>
      <c r="AT41" s="89">
        <f t="shared" si="3"/>
        <v>46204</v>
      </c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</row>
    <row r="42" spans="1:89" s="100" customFormat="1">
      <c r="A42" s="159"/>
      <c r="B42" s="38">
        <v>17</v>
      </c>
      <c r="C42" s="35" t="s">
        <v>84</v>
      </c>
      <c r="D42" s="47" t="s">
        <v>414</v>
      </c>
      <c r="E42" s="35">
        <v>7772717606</v>
      </c>
      <c r="F42" s="38" t="s">
        <v>414</v>
      </c>
      <c r="G42" s="35" t="s">
        <v>175</v>
      </c>
      <c r="H42" s="35" t="s">
        <v>107</v>
      </c>
      <c r="I42" s="35" t="s">
        <v>85</v>
      </c>
      <c r="J42" s="35" t="s">
        <v>86</v>
      </c>
      <c r="K42" s="40" t="s">
        <v>37</v>
      </c>
      <c r="L42" s="38" t="s">
        <v>240</v>
      </c>
      <c r="M42" s="35" t="s">
        <v>38</v>
      </c>
      <c r="N42" s="35" t="s">
        <v>241</v>
      </c>
      <c r="O42" s="41"/>
      <c r="P42" s="36" t="s">
        <v>39</v>
      </c>
      <c r="Q42" s="35" t="s">
        <v>12</v>
      </c>
      <c r="R42" s="134"/>
      <c r="S42" s="36" t="s">
        <v>425</v>
      </c>
      <c r="T42" s="43" t="s">
        <v>426</v>
      </c>
      <c r="U42" s="53" t="s">
        <v>393</v>
      </c>
      <c r="V42" s="51"/>
      <c r="W42" s="51"/>
      <c r="X42" s="108"/>
      <c r="Y42" s="35"/>
      <c r="Z42" s="35"/>
      <c r="AA42" s="39">
        <v>44927</v>
      </c>
      <c r="AB42" s="39">
        <v>45657</v>
      </c>
      <c r="AC42" s="86"/>
      <c r="AD42" s="86">
        <v>7286</v>
      </c>
      <c r="AE42" s="86"/>
      <c r="AF42" s="86">
        <v>5430</v>
      </c>
      <c r="AG42" s="86"/>
      <c r="AH42" s="86">
        <v>3007</v>
      </c>
      <c r="AI42" s="86"/>
      <c r="AJ42" s="86">
        <v>396</v>
      </c>
      <c r="AK42" s="86"/>
      <c r="AL42" s="86">
        <v>1190</v>
      </c>
      <c r="AM42" s="86"/>
      <c r="AN42" s="86">
        <v>5696</v>
      </c>
      <c r="AO42" s="86">
        <f t="shared" si="5"/>
        <v>23005</v>
      </c>
      <c r="AP42" s="86">
        <v>12</v>
      </c>
      <c r="AQ42" s="86">
        <f t="shared" si="6"/>
        <v>23005</v>
      </c>
      <c r="AR42" s="98">
        <v>12</v>
      </c>
      <c r="AS42" s="99">
        <f t="shared" si="8"/>
        <v>23005</v>
      </c>
      <c r="AT42" s="89">
        <f t="shared" si="3"/>
        <v>46010</v>
      </c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</row>
    <row r="43" spans="1:89" s="100" customFormat="1">
      <c r="A43" s="159"/>
      <c r="B43" s="38">
        <v>18</v>
      </c>
      <c r="C43" s="35" t="s">
        <v>84</v>
      </c>
      <c r="D43" s="47" t="s">
        <v>414</v>
      </c>
      <c r="E43" s="35">
        <v>7772717606</v>
      </c>
      <c r="F43" s="38" t="s">
        <v>414</v>
      </c>
      <c r="G43" s="35" t="s">
        <v>175</v>
      </c>
      <c r="H43" s="35" t="s">
        <v>168</v>
      </c>
      <c r="I43" s="35" t="s">
        <v>85</v>
      </c>
      <c r="J43" s="35" t="s">
        <v>86</v>
      </c>
      <c r="K43" s="40" t="s">
        <v>37</v>
      </c>
      <c r="L43" s="38" t="s">
        <v>240</v>
      </c>
      <c r="M43" s="35" t="s">
        <v>38</v>
      </c>
      <c r="N43" s="35" t="s">
        <v>241</v>
      </c>
      <c r="O43" s="41"/>
      <c r="P43" s="36" t="s">
        <v>39</v>
      </c>
      <c r="Q43" s="35" t="s">
        <v>12</v>
      </c>
      <c r="R43" s="134"/>
      <c r="S43" s="36" t="s">
        <v>423</v>
      </c>
      <c r="T43" s="43" t="s">
        <v>424</v>
      </c>
      <c r="U43" s="53" t="s">
        <v>393</v>
      </c>
      <c r="V43" s="51"/>
      <c r="W43" s="51"/>
      <c r="X43" s="108"/>
      <c r="Y43" s="35"/>
      <c r="Z43" s="35"/>
      <c r="AA43" s="39">
        <v>44927</v>
      </c>
      <c r="AB43" s="39">
        <v>45657</v>
      </c>
      <c r="AC43" s="86"/>
      <c r="AD43" s="86">
        <v>8315</v>
      </c>
      <c r="AE43" s="86"/>
      <c r="AF43" s="86">
        <v>4956</v>
      </c>
      <c r="AG43" s="86"/>
      <c r="AH43" s="86">
        <v>1385</v>
      </c>
      <c r="AI43" s="86"/>
      <c r="AJ43" s="86">
        <v>440</v>
      </c>
      <c r="AK43" s="86"/>
      <c r="AL43" s="86">
        <v>980</v>
      </c>
      <c r="AM43" s="86"/>
      <c r="AN43" s="86">
        <v>5062</v>
      </c>
      <c r="AO43" s="86">
        <f t="shared" si="5"/>
        <v>21138</v>
      </c>
      <c r="AP43" s="86">
        <v>12</v>
      </c>
      <c r="AQ43" s="86">
        <f t="shared" si="6"/>
        <v>21138</v>
      </c>
      <c r="AR43" s="98">
        <v>12</v>
      </c>
      <c r="AS43" s="99">
        <f t="shared" si="8"/>
        <v>21138</v>
      </c>
      <c r="AT43" s="89">
        <f t="shared" si="3"/>
        <v>42276</v>
      </c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</row>
    <row r="44" spans="1:89" s="100" customFormat="1">
      <c r="A44" s="159"/>
      <c r="B44" s="38">
        <v>19</v>
      </c>
      <c r="C44" s="35" t="s">
        <v>84</v>
      </c>
      <c r="D44" s="47" t="s">
        <v>84</v>
      </c>
      <c r="E44" s="35">
        <v>7772717606</v>
      </c>
      <c r="F44" s="38" t="s">
        <v>84</v>
      </c>
      <c r="G44" s="35" t="s">
        <v>108</v>
      </c>
      <c r="H44" s="35" t="s">
        <v>109</v>
      </c>
      <c r="I44" s="35" t="s">
        <v>85</v>
      </c>
      <c r="J44" s="35" t="s">
        <v>86</v>
      </c>
      <c r="K44" s="40" t="s">
        <v>37</v>
      </c>
      <c r="L44" s="38" t="s">
        <v>240</v>
      </c>
      <c r="M44" s="35" t="s">
        <v>38</v>
      </c>
      <c r="N44" s="35" t="s">
        <v>241</v>
      </c>
      <c r="O44" s="41"/>
      <c r="P44" s="36" t="s">
        <v>72</v>
      </c>
      <c r="Q44" s="35" t="s">
        <v>12</v>
      </c>
      <c r="R44" s="134"/>
      <c r="S44" s="36">
        <v>83818</v>
      </c>
      <c r="T44" s="43" t="s">
        <v>452</v>
      </c>
      <c r="U44" s="54" t="s">
        <v>393</v>
      </c>
      <c r="V44" s="37"/>
      <c r="W44" s="37"/>
      <c r="X44" s="123"/>
      <c r="Y44" s="36"/>
      <c r="Z44" s="36" t="s">
        <v>463</v>
      </c>
      <c r="AA44" s="39">
        <v>44927</v>
      </c>
      <c r="AB44" s="39">
        <v>45657</v>
      </c>
      <c r="AC44" s="86">
        <v>1</v>
      </c>
      <c r="AD44" s="86">
        <v>2</v>
      </c>
      <c r="AE44" s="86">
        <v>4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3</v>
      </c>
      <c r="AM44" s="86">
        <v>4</v>
      </c>
      <c r="AN44" s="86">
        <v>5</v>
      </c>
      <c r="AO44" s="86">
        <f t="shared" si="5"/>
        <v>19</v>
      </c>
      <c r="AP44" s="86">
        <v>12</v>
      </c>
      <c r="AQ44" s="86">
        <f t="shared" si="6"/>
        <v>19</v>
      </c>
      <c r="AR44" s="98">
        <v>12</v>
      </c>
      <c r="AS44" s="99">
        <f>AC44+AD44+AE44+AF44+AG44+AH44+AI44+AJ44+AK44+AL44+AM44+AN44</f>
        <v>19</v>
      </c>
      <c r="AT44" s="89">
        <f t="shared" si="3"/>
        <v>38</v>
      </c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</row>
    <row r="45" spans="1:89" s="101" customFormat="1">
      <c r="A45" s="159"/>
      <c r="B45" s="38">
        <v>20</v>
      </c>
      <c r="C45" s="38" t="s">
        <v>84</v>
      </c>
      <c r="D45" s="38" t="s">
        <v>84</v>
      </c>
      <c r="E45" s="35">
        <v>7772717606</v>
      </c>
      <c r="F45" s="38" t="s">
        <v>84</v>
      </c>
      <c r="G45" s="35" t="s">
        <v>505</v>
      </c>
      <c r="H45" s="35" t="s">
        <v>506</v>
      </c>
      <c r="I45" s="35"/>
      <c r="J45" s="35"/>
      <c r="K45" s="40" t="s">
        <v>37</v>
      </c>
      <c r="L45" s="38" t="s">
        <v>477</v>
      </c>
      <c r="M45" s="35" t="s">
        <v>96</v>
      </c>
      <c r="N45" s="35" t="s">
        <v>507</v>
      </c>
      <c r="O45" s="41"/>
      <c r="P45" s="36" t="s">
        <v>39</v>
      </c>
      <c r="Q45" s="35" t="s">
        <v>12</v>
      </c>
      <c r="R45" s="134"/>
      <c r="S45" s="36" t="s">
        <v>76</v>
      </c>
      <c r="T45" s="43" t="s">
        <v>76</v>
      </c>
      <c r="U45" s="54" t="s">
        <v>393</v>
      </c>
      <c r="V45" s="37"/>
      <c r="W45" s="37"/>
      <c r="X45" s="51"/>
      <c r="Y45" s="36"/>
      <c r="Z45" s="36"/>
      <c r="AA45" s="39">
        <v>44927</v>
      </c>
      <c r="AB45" s="39">
        <v>45292</v>
      </c>
      <c r="AC45" s="86">
        <v>4800</v>
      </c>
      <c r="AD45" s="86">
        <v>4700</v>
      </c>
      <c r="AE45" s="86">
        <v>4000</v>
      </c>
      <c r="AF45" s="86">
        <v>3500</v>
      </c>
      <c r="AG45" s="86">
        <v>2133</v>
      </c>
      <c r="AH45" s="86">
        <v>600</v>
      </c>
      <c r="AI45" s="86">
        <v>500</v>
      </c>
      <c r="AJ45" s="86">
        <v>600</v>
      </c>
      <c r="AK45" s="86">
        <v>2000</v>
      </c>
      <c r="AL45" s="86">
        <v>3700</v>
      </c>
      <c r="AM45" s="86">
        <v>4700</v>
      </c>
      <c r="AN45" s="86">
        <v>4900</v>
      </c>
      <c r="AO45" s="86">
        <f t="shared" si="5"/>
        <v>36133</v>
      </c>
      <c r="AP45" s="86">
        <v>12</v>
      </c>
      <c r="AQ45" s="86">
        <f t="shared" ref="AQ45:AQ62" si="9">AC45+AD45+AE45+AF45+AG45+AH45+AI45+AJ45+AK45+AL45+AM45+AN45</f>
        <v>36133</v>
      </c>
      <c r="AR45" s="98">
        <v>12</v>
      </c>
      <c r="AS45" s="99">
        <f>AC45+AD45+AE45+AF45+AG45+AH45+AI45+AJ45+AK45+AL45+AM45+AN45</f>
        <v>36133</v>
      </c>
      <c r="AT45" s="89">
        <f t="shared" si="3"/>
        <v>72266</v>
      </c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</row>
    <row r="46" spans="1:89" s="76" customFormat="1" ht="12" customHeight="1">
      <c r="A46" s="162" t="s">
        <v>110</v>
      </c>
      <c r="B46" s="2">
        <v>1</v>
      </c>
      <c r="C46" s="49" t="s">
        <v>515</v>
      </c>
      <c r="D46" s="50" t="s">
        <v>111</v>
      </c>
      <c r="E46" s="49">
        <v>7770005209</v>
      </c>
      <c r="F46" s="49" t="s">
        <v>111</v>
      </c>
      <c r="G46" s="49" t="s">
        <v>112</v>
      </c>
      <c r="H46" s="49" t="s">
        <v>516</v>
      </c>
      <c r="I46" s="49" t="s">
        <v>113</v>
      </c>
      <c r="J46" s="49" t="s">
        <v>114</v>
      </c>
      <c r="K46" s="6" t="s">
        <v>37</v>
      </c>
      <c r="L46" s="2" t="s">
        <v>240</v>
      </c>
      <c r="M46" s="49" t="s">
        <v>38</v>
      </c>
      <c r="N46" s="49" t="s">
        <v>241</v>
      </c>
      <c r="O46" s="49"/>
      <c r="P46" s="5" t="s">
        <v>39</v>
      </c>
      <c r="Q46" s="5" t="s">
        <v>12</v>
      </c>
      <c r="R46" s="135"/>
      <c r="S46" s="5" t="s">
        <v>273</v>
      </c>
      <c r="T46" s="8" t="s">
        <v>274</v>
      </c>
      <c r="U46" s="55" t="s">
        <v>393</v>
      </c>
      <c r="V46" s="52"/>
      <c r="W46" s="52"/>
      <c r="X46" s="122"/>
      <c r="Y46" s="49" t="s">
        <v>481</v>
      </c>
      <c r="Z46" s="49"/>
      <c r="AA46" s="77">
        <v>44927</v>
      </c>
      <c r="AB46" s="77">
        <v>45291</v>
      </c>
      <c r="AC46" s="89">
        <v>27287</v>
      </c>
      <c r="AD46" s="89">
        <v>34846</v>
      </c>
      <c r="AE46" s="89"/>
      <c r="AF46" s="89">
        <v>13177</v>
      </c>
      <c r="AG46" s="89"/>
      <c r="AH46" s="89">
        <v>1557</v>
      </c>
      <c r="AI46" s="89"/>
      <c r="AJ46" s="89">
        <v>1463</v>
      </c>
      <c r="AK46" s="89"/>
      <c r="AL46" s="89">
        <v>7972</v>
      </c>
      <c r="AM46" s="89"/>
      <c r="AN46" s="89"/>
      <c r="AO46" s="75">
        <f t="shared" si="5"/>
        <v>86302</v>
      </c>
      <c r="AP46" s="89">
        <v>12</v>
      </c>
      <c r="AQ46" s="85">
        <f t="shared" si="9"/>
        <v>86302</v>
      </c>
      <c r="AR46" s="130">
        <v>0</v>
      </c>
      <c r="AS46" s="103">
        <v>0</v>
      </c>
      <c r="AT46" s="89">
        <f t="shared" si="3"/>
        <v>86302</v>
      </c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83"/>
      <c r="CG46" s="83"/>
      <c r="CH46" s="83"/>
      <c r="CI46" s="83"/>
      <c r="CJ46" s="83"/>
      <c r="CK46" s="83"/>
    </row>
    <row r="47" spans="1:89" s="76" customFormat="1" ht="14.4" customHeight="1">
      <c r="A47" s="162"/>
      <c r="B47" s="2">
        <v>2</v>
      </c>
      <c r="C47" s="2" t="s">
        <v>471</v>
      </c>
      <c r="D47" s="50" t="s">
        <v>387</v>
      </c>
      <c r="E47" s="49">
        <v>7831712221</v>
      </c>
      <c r="F47" s="49" t="s">
        <v>115</v>
      </c>
      <c r="G47" s="49" t="s">
        <v>278</v>
      </c>
      <c r="H47" s="49" t="s">
        <v>116</v>
      </c>
      <c r="I47" s="49" t="s">
        <v>113</v>
      </c>
      <c r="J47" s="49" t="s">
        <v>114</v>
      </c>
      <c r="K47" s="6" t="s">
        <v>37</v>
      </c>
      <c r="L47" s="2" t="s">
        <v>240</v>
      </c>
      <c r="M47" s="49" t="s">
        <v>38</v>
      </c>
      <c r="N47" s="49" t="s">
        <v>241</v>
      </c>
      <c r="O47" s="49"/>
      <c r="P47" s="5" t="s">
        <v>39</v>
      </c>
      <c r="Q47" s="5" t="s">
        <v>12</v>
      </c>
      <c r="R47" s="135"/>
      <c r="S47" s="5" t="s">
        <v>279</v>
      </c>
      <c r="T47" s="8" t="s">
        <v>280</v>
      </c>
      <c r="U47" s="55" t="s">
        <v>393</v>
      </c>
      <c r="V47" s="52"/>
      <c r="W47" s="52"/>
      <c r="X47" s="122"/>
      <c r="Y47" s="49" t="s">
        <v>482</v>
      </c>
      <c r="Z47" s="49"/>
      <c r="AA47" s="77">
        <v>44927</v>
      </c>
      <c r="AB47" s="77">
        <v>45291</v>
      </c>
      <c r="AC47" s="89">
        <v>11754</v>
      </c>
      <c r="AD47" s="89"/>
      <c r="AE47" s="89">
        <v>8513</v>
      </c>
      <c r="AF47" s="89"/>
      <c r="AG47" s="89">
        <v>3667</v>
      </c>
      <c r="AH47" s="89"/>
      <c r="AI47" s="89">
        <v>432</v>
      </c>
      <c r="AJ47" s="89"/>
      <c r="AK47" s="89">
        <v>928</v>
      </c>
      <c r="AL47" s="89"/>
      <c r="AM47" s="89">
        <v>7209</v>
      </c>
      <c r="AN47" s="89"/>
      <c r="AO47" s="75">
        <f t="shared" ref="AO47:AO64" si="10">SUM(AC47:AN47)</f>
        <v>32503</v>
      </c>
      <c r="AP47" s="89">
        <v>12</v>
      </c>
      <c r="AQ47" s="85">
        <f t="shared" si="9"/>
        <v>32503</v>
      </c>
      <c r="AR47" s="130">
        <v>0</v>
      </c>
      <c r="AS47" s="103">
        <v>0</v>
      </c>
      <c r="AT47" s="89">
        <f t="shared" si="3"/>
        <v>32503</v>
      </c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83"/>
      <c r="CG47" s="83"/>
      <c r="CH47" s="83"/>
      <c r="CI47" s="83"/>
      <c r="CJ47" s="83"/>
      <c r="CK47" s="83"/>
    </row>
    <row r="48" spans="1:89" s="76" customFormat="1" ht="14.4" customHeight="1">
      <c r="A48" s="162"/>
      <c r="B48" s="2">
        <v>3</v>
      </c>
      <c r="C48" s="49" t="s">
        <v>472</v>
      </c>
      <c r="D48" s="50" t="s">
        <v>275</v>
      </c>
      <c r="E48" s="49">
        <v>7773127031</v>
      </c>
      <c r="F48" s="50" t="s">
        <v>275</v>
      </c>
      <c r="G48" s="49" t="s">
        <v>389</v>
      </c>
      <c r="H48" s="49" t="s">
        <v>118</v>
      </c>
      <c r="I48" s="49" t="s">
        <v>113</v>
      </c>
      <c r="J48" s="49" t="s">
        <v>114</v>
      </c>
      <c r="K48" s="6" t="s">
        <v>37</v>
      </c>
      <c r="L48" s="2" t="s">
        <v>240</v>
      </c>
      <c r="M48" s="49" t="s">
        <v>38</v>
      </c>
      <c r="N48" s="49" t="s">
        <v>241</v>
      </c>
      <c r="O48" s="49"/>
      <c r="P48" s="5" t="s">
        <v>39</v>
      </c>
      <c r="Q48" s="5" t="s">
        <v>40</v>
      </c>
      <c r="R48" s="135"/>
      <c r="S48" s="8" t="s">
        <v>271</v>
      </c>
      <c r="T48" s="8" t="s">
        <v>272</v>
      </c>
      <c r="U48" s="55" t="s">
        <v>393</v>
      </c>
      <c r="V48" s="52"/>
      <c r="W48" s="52"/>
      <c r="X48" s="122"/>
      <c r="Y48" s="49"/>
      <c r="Z48" s="49"/>
      <c r="AA48" s="77">
        <v>44927</v>
      </c>
      <c r="AB48" s="77">
        <v>45291</v>
      </c>
      <c r="AC48" s="89">
        <v>33808</v>
      </c>
      <c r="AD48" s="89">
        <v>9323</v>
      </c>
      <c r="AE48" s="89">
        <v>28425</v>
      </c>
      <c r="AF48" s="89"/>
      <c r="AG48" s="89">
        <v>6385</v>
      </c>
      <c r="AH48" s="89"/>
      <c r="AI48" s="89">
        <v>0</v>
      </c>
      <c r="AJ48" s="89"/>
      <c r="AK48" s="89">
        <v>0</v>
      </c>
      <c r="AL48" s="89"/>
      <c r="AM48" s="89">
        <v>0</v>
      </c>
      <c r="AN48" s="89"/>
      <c r="AO48" s="75">
        <f t="shared" si="10"/>
        <v>77941</v>
      </c>
      <c r="AP48" s="89">
        <v>12</v>
      </c>
      <c r="AQ48" s="85">
        <f t="shared" si="9"/>
        <v>77941</v>
      </c>
      <c r="AR48" s="130">
        <v>0</v>
      </c>
      <c r="AS48" s="103">
        <v>0</v>
      </c>
      <c r="AT48" s="89">
        <f t="shared" si="3"/>
        <v>77941</v>
      </c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83"/>
      <c r="CG48" s="83"/>
      <c r="CH48" s="83"/>
      <c r="CI48" s="83"/>
      <c r="CJ48" s="83"/>
      <c r="CK48" s="83"/>
    </row>
    <row r="49" spans="1:89" s="76" customFormat="1" ht="14.4" customHeight="1">
      <c r="A49" s="162"/>
      <c r="B49" s="2">
        <v>4</v>
      </c>
      <c r="C49" s="49" t="s">
        <v>472</v>
      </c>
      <c r="D49" s="50" t="s">
        <v>275</v>
      </c>
      <c r="E49" s="49">
        <v>7773127031</v>
      </c>
      <c r="F49" s="49" t="s">
        <v>275</v>
      </c>
      <c r="G49" s="49" t="s">
        <v>119</v>
      </c>
      <c r="H49" s="49" t="s">
        <v>120</v>
      </c>
      <c r="I49" s="49" t="s">
        <v>113</v>
      </c>
      <c r="J49" s="49" t="s">
        <v>114</v>
      </c>
      <c r="K49" s="6" t="s">
        <v>37</v>
      </c>
      <c r="L49" s="2" t="s">
        <v>240</v>
      </c>
      <c r="M49" s="49" t="s">
        <v>38</v>
      </c>
      <c r="N49" s="49" t="s">
        <v>241</v>
      </c>
      <c r="O49" s="7"/>
      <c r="P49" s="5" t="s">
        <v>43</v>
      </c>
      <c r="Q49" s="5" t="s">
        <v>40</v>
      </c>
      <c r="R49" s="135"/>
      <c r="S49" s="5" t="s">
        <v>276</v>
      </c>
      <c r="T49" s="8" t="s">
        <v>277</v>
      </c>
      <c r="U49" s="55" t="s">
        <v>393</v>
      </c>
      <c r="V49" s="52"/>
      <c r="W49" s="52"/>
      <c r="X49" s="122"/>
      <c r="Y49" s="49" t="s">
        <v>487</v>
      </c>
      <c r="Z49" s="49"/>
      <c r="AA49" s="77">
        <v>44927</v>
      </c>
      <c r="AB49" s="77">
        <v>45291</v>
      </c>
      <c r="AC49" s="89">
        <v>29085</v>
      </c>
      <c r="AD49" s="89">
        <v>16089</v>
      </c>
      <c r="AE49" s="89">
        <v>22451</v>
      </c>
      <c r="AF49" s="89">
        <v>14264</v>
      </c>
      <c r="AG49" s="89">
        <v>12025</v>
      </c>
      <c r="AH49" s="89">
        <v>2053</v>
      </c>
      <c r="AI49" s="89">
        <v>1223</v>
      </c>
      <c r="AJ49" s="89">
        <v>1198</v>
      </c>
      <c r="AK49" s="89">
        <v>1276</v>
      </c>
      <c r="AL49" s="89">
        <v>5164</v>
      </c>
      <c r="AM49" s="89">
        <v>10312</v>
      </c>
      <c r="AN49" s="89">
        <v>44871</v>
      </c>
      <c r="AO49" s="75">
        <f t="shared" si="10"/>
        <v>160011</v>
      </c>
      <c r="AP49" s="89">
        <v>12</v>
      </c>
      <c r="AQ49" s="85">
        <f t="shared" si="9"/>
        <v>160011</v>
      </c>
      <c r="AR49" s="130">
        <v>0</v>
      </c>
      <c r="AS49" s="103">
        <v>0</v>
      </c>
      <c r="AT49" s="89">
        <f t="shared" si="3"/>
        <v>160011</v>
      </c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83"/>
      <c r="CG49" s="83"/>
      <c r="CH49" s="83"/>
      <c r="CI49" s="83"/>
      <c r="CJ49" s="83"/>
      <c r="CK49" s="83"/>
    </row>
    <row r="50" spans="1:89" s="76" customFormat="1" ht="14.4" customHeight="1">
      <c r="A50" s="162"/>
      <c r="B50" s="2">
        <v>5</v>
      </c>
      <c r="C50" s="49" t="s">
        <v>121</v>
      </c>
      <c r="D50" s="50" t="s">
        <v>388</v>
      </c>
      <c r="E50" s="49">
        <v>7770001217</v>
      </c>
      <c r="F50" s="49" t="s">
        <v>121</v>
      </c>
      <c r="G50" s="49" t="s">
        <v>122</v>
      </c>
      <c r="H50" s="49" t="s">
        <v>123</v>
      </c>
      <c r="I50" s="49" t="s">
        <v>113</v>
      </c>
      <c r="J50" s="49" t="s">
        <v>114</v>
      </c>
      <c r="K50" s="6" t="s">
        <v>37</v>
      </c>
      <c r="L50" s="2" t="s">
        <v>240</v>
      </c>
      <c r="M50" s="49" t="s">
        <v>38</v>
      </c>
      <c r="N50" s="49" t="s">
        <v>241</v>
      </c>
      <c r="O50" s="49"/>
      <c r="P50" s="5" t="s">
        <v>43</v>
      </c>
      <c r="Q50" s="5" t="s">
        <v>12</v>
      </c>
      <c r="R50" s="135"/>
      <c r="S50" s="5" t="s">
        <v>269</v>
      </c>
      <c r="T50" s="8" t="s">
        <v>270</v>
      </c>
      <c r="U50" s="55" t="s">
        <v>393</v>
      </c>
      <c r="V50" s="52"/>
      <c r="W50" s="52"/>
      <c r="X50" s="122"/>
      <c r="Y50" s="49" t="s">
        <v>483</v>
      </c>
      <c r="Z50" s="49"/>
      <c r="AA50" s="77">
        <v>44927</v>
      </c>
      <c r="AB50" s="77">
        <v>45291</v>
      </c>
      <c r="AC50" s="89">
        <v>89315</v>
      </c>
      <c r="AD50" s="89">
        <v>64841</v>
      </c>
      <c r="AE50" s="89">
        <v>56622</v>
      </c>
      <c r="AF50" s="89">
        <v>31915</v>
      </c>
      <c r="AG50" s="89">
        <v>7677</v>
      </c>
      <c r="AH50" s="89">
        <v>1689</v>
      </c>
      <c r="AI50" s="89">
        <v>1527</v>
      </c>
      <c r="AJ50" s="89">
        <v>1106</v>
      </c>
      <c r="AK50" s="89">
        <v>3520</v>
      </c>
      <c r="AL50" s="89">
        <v>25280</v>
      </c>
      <c r="AM50" s="89">
        <v>91011</v>
      </c>
      <c r="AN50" s="89">
        <v>53211</v>
      </c>
      <c r="AO50" s="75">
        <f t="shared" si="10"/>
        <v>427714</v>
      </c>
      <c r="AP50" s="89">
        <v>12</v>
      </c>
      <c r="AQ50" s="85">
        <f t="shared" si="9"/>
        <v>427714</v>
      </c>
      <c r="AR50" s="130">
        <v>0</v>
      </c>
      <c r="AS50" s="103">
        <v>0</v>
      </c>
      <c r="AT50" s="89">
        <f t="shared" si="3"/>
        <v>427714</v>
      </c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83"/>
      <c r="CG50" s="83"/>
      <c r="CH50" s="83"/>
      <c r="CI50" s="83"/>
      <c r="CJ50" s="83"/>
      <c r="CK50" s="83"/>
    </row>
    <row r="51" spans="1:89" s="61" customFormat="1" ht="14.4" customHeight="1">
      <c r="A51" s="162"/>
      <c r="B51" s="2">
        <v>6</v>
      </c>
      <c r="C51" s="49" t="s">
        <v>473</v>
      </c>
      <c r="D51" s="50" t="s">
        <v>473</v>
      </c>
      <c r="E51" s="49">
        <v>7773127031</v>
      </c>
      <c r="F51" s="49" t="s">
        <v>473</v>
      </c>
      <c r="G51" s="49" t="s">
        <v>117</v>
      </c>
      <c r="H51" s="49" t="s">
        <v>469</v>
      </c>
      <c r="I51" s="49" t="s">
        <v>113</v>
      </c>
      <c r="J51" s="49" t="s">
        <v>114</v>
      </c>
      <c r="K51" s="6" t="s">
        <v>37</v>
      </c>
      <c r="L51" s="2" t="s">
        <v>477</v>
      </c>
      <c r="M51" s="49" t="s">
        <v>96</v>
      </c>
      <c r="N51" s="49" t="s">
        <v>475</v>
      </c>
      <c r="O51" s="49"/>
      <c r="P51" s="5" t="s">
        <v>41</v>
      </c>
      <c r="Q51" s="5" t="s">
        <v>12</v>
      </c>
      <c r="R51" s="136">
        <v>330</v>
      </c>
      <c r="S51" s="5" t="s">
        <v>76</v>
      </c>
      <c r="T51" s="5" t="s">
        <v>76</v>
      </c>
      <c r="U51" s="55" t="s">
        <v>393</v>
      </c>
      <c r="V51" s="52"/>
      <c r="W51" s="52"/>
      <c r="X51" s="122"/>
      <c r="Y51" s="49" t="s">
        <v>517</v>
      </c>
      <c r="Z51" s="49"/>
      <c r="AA51" s="128">
        <v>45047</v>
      </c>
      <c r="AB51" s="77">
        <v>45291</v>
      </c>
      <c r="AC51" s="89"/>
      <c r="AD51" s="89"/>
      <c r="AE51" s="89"/>
      <c r="AF51" s="89"/>
      <c r="AG51" s="89">
        <v>1526</v>
      </c>
      <c r="AH51" s="89">
        <v>2563</v>
      </c>
      <c r="AI51" s="89">
        <v>2569</v>
      </c>
      <c r="AJ51" s="89">
        <v>5896</v>
      </c>
      <c r="AK51" s="89">
        <v>10233</v>
      </c>
      <c r="AL51" s="89">
        <v>19658</v>
      </c>
      <c r="AM51" s="89">
        <v>29852</v>
      </c>
      <c r="AN51" s="89">
        <v>35211</v>
      </c>
      <c r="AO51" s="75">
        <f t="shared" si="10"/>
        <v>107508</v>
      </c>
      <c r="AP51" s="74">
        <v>8</v>
      </c>
      <c r="AQ51" s="85">
        <f t="shared" si="9"/>
        <v>107508</v>
      </c>
      <c r="AR51" s="130">
        <v>0</v>
      </c>
      <c r="AS51" s="103">
        <v>0</v>
      </c>
      <c r="AT51" s="89">
        <f t="shared" si="3"/>
        <v>107508</v>
      </c>
      <c r="CF51" s="107"/>
      <c r="CG51" s="107"/>
      <c r="CH51" s="107"/>
      <c r="CI51" s="107"/>
      <c r="CJ51" s="107"/>
      <c r="CK51" s="107"/>
    </row>
    <row r="52" spans="1:89" s="61" customFormat="1" ht="14.4" customHeight="1">
      <c r="A52" s="162"/>
      <c r="B52" s="2">
        <v>7</v>
      </c>
      <c r="C52" s="49" t="s">
        <v>473</v>
      </c>
      <c r="D52" s="50" t="s">
        <v>473</v>
      </c>
      <c r="E52" s="49">
        <v>7773127031</v>
      </c>
      <c r="F52" s="49" t="s">
        <v>473</v>
      </c>
      <c r="G52" s="49" t="s">
        <v>390</v>
      </c>
      <c r="H52" s="49" t="s">
        <v>470</v>
      </c>
      <c r="I52" s="49" t="s">
        <v>113</v>
      </c>
      <c r="J52" s="49" t="s">
        <v>114</v>
      </c>
      <c r="K52" s="6" t="s">
        <v>37</v>
      </c>
      <c r="L52" s="2" t="s">
        <v>477</v>
      </c>
      <c r="M52" s="49" t="s">
        <v>96</v>
      </c>
      <c r="N52" s="49" t="s">
        <v>474</v>
      </c>
      <c r="O52" s="49"/>
      <c r="P52" s="5" t="s">
        <v>39</v>
      </c>
      <c r="Q52" s="5" t="s">
        <v>12</v>
      </c>
      <c r="R52" s="136" t="s">
        <v>391</v>
      </c>
      <c r="S52" s="5" t="s">
        <v>76</v>
      </c>
      <c r="T52" s="5" t="s">
        <v>76</v>
      </c>
      <c r="U52" s="55" t="s">
        <v>393</v>
      </c>
      <c r="V52" s="52"/>
      <c r="W52" s="52"/>
      <c r="X52" s="122"/>
      <c r="Y52" s="49"/>
      <c r="Z52" s="49"/>
      <c r="AA52" s="128">
        <v>45108</v>
      </c>
      <c r="AB52" s="77">
        <v>45291</v>
      </c>
      <c r="AC52" s="89"/>
      <c r="AD52" s="89"/>
      <c r="AE52" s="89"/>
      <c r="AF52" s="89"/>
      <c r="AG52" s="89"/>
      <c r="AH52" s="89"/>
      <c r="AI52" s="89">
        <v>123</v>
      </c>
      <c r="AJ52" s="89">
        <v>345</v>
      </c>
      <c r="AK52" s="89">
        <v>953</v>
      </c>
      <c r="AL52" s="89">
        <v>1593</v>
      </c>
      <c r="AM52" s="89">
        <v>4968</v>
      </c>
      <c r="AN52" s="89">
        <v>5069</v>
      </c>
      <c r="AO52" s="75">
        <f t="shared" si="10"/>
        <v>13051</v>
      </c>
      <c r="AP52" s="74">
        <v>6</v>
      </c>
      <c r="AQ52" s="85">
        <f t="shared" si="9"/>
        <v>13051</v>
      </c>
      <c r="AR52" s="130">
        <v>0</v>
      </c>
      <c r="AS52" s="103">
        <v>0</v>
      </c>
      <c r="AT52" s="89">
        <f t="shared" si="3"/>
        <v>13051</v>
      </c>
      <c r="CF52" s="107"/>
      <c r="CG52" s="107"/>
      <c r="CH52" s="107"/>
      <c r="CI52" s="107"/>
      <c r="CJ52" s="107"/>
      <c r="CK52" s="107"/>
    </row>
    <row r="53" spans="1:89" s="100" customFormat="1">
      <c r="A53" s="159" t="s">
        <v>124</v>
      </c>
      <c r="B53" s="38">
        <v>1</v>
      </c>
      <c r="C53" s="35" t="s">
        <v>125</v>
      </c>
      <c r="D53" s="63" t="s">
        <v>125</v>
      </c>
      <c r="E53" s="35">
        <v>7773133416</v>
      </c>
      <c r="F53" s="35" t="s">
        <v>125</v>
      </c>
      <c r="G53" s="38" t="s">
        <v>538</v>
      </c>
      <c r="H53" s="38" t="s">
        <v>126</v>
      </c>
      <c r="I53" s="35" t="s">
        <v>127</v>
      </c>
      <c r="J53" s="35" t="s">
        <v>128</v>
      </c>
      <c r="K53" s="40" t="s">
        <v>37</v>
      </c>
      <c r="L53" s="38" t="s">
        <v>240</v>
      </c>
      <c r="M53" s="35" t="s">
        <v>38</v>
      </c>
      <c r="N53" s="35" t="s">
        <v>241</v>
      </c>
      <c r="O53" s="35"/>
      <c r="P53" s="36" t="s">
        <v>39</v>
      </c>
      <c r="Q53" s="35" t="s">
        <v>40</v>
      </c>
      <c r="R53" s="134"/>
      <c r="S53" s="38" t="s">
        <v>311</v>
      </c>
      <c r="T53" s="44" t="s">
        <v>312</v>
      </c>
      <c r="U53" s="53" t="s">
        <v>393</v>
      </c>
      <c r="V53" s="51"/>
      <c r="W53" s="51"/>
      <c r="X53" s="51"/>
      <c r="Y53" s="35" t="s">
        <v>484</v>
      </c>
      <c r="Z53" s="35"/>
      <c r="AA53" s="39">
        <v>44927</v>
      </c>
      <c r="AB53" s="39">
        <v>45657</v>
      </c>
      <c r="AC53" s="86"/>
      <c r="AD53" s="86">
        <v>17253</v>
      </c>
      <c r="AE53" s="86"/>
      <c r="AF53" s="86">
        <v>15125</v>
      </c>
      <c r="AG53" s="86"/>
      <c r="AH53" s="86">
        <v>7108</v>
      </c>
      <c r="AI53" s="86"/>
      <c r="AJ53" s="86">
        <v>401</v>
      </c>
      <c r="AK53" s="86"/>
      <c r="AL53" s="86">
        <v>2173</v>
      </c>
      <c r="AM53" s="86"/>
      <c r="AN53" s="86">
        <v>8881</v>
      </c>
      <c r="AO53" s="86">
        <f t="shared" si="10"/>
        <v>50941</v>
      </c>
      <c r="AP53" s="86">
        <v>12</v>
      </c>
      <c r="AQ53" s="86">
        <f>AC53+AD53+AE53+AF53+AG53+AH53+AI53+AJ53+AK53+AL53+AM53+AN53</f>
        <v>50941</v>
      </c>
      <c r="AR53" s="98">
        <v>12</v>
      </c>
      <c r="AS53" s="99">
        <f t="shared" ref="AS53:AS54" si="11">AC53+AD53+AE53+AF53+AG53+AH53+AI53+AJ53+AK53+AL53+AM53+AN53</f>
        <v>50941</v>
      </c>
      <c r="AT53" s="89">
        <f t="shared" si="3"/>
        <v>101882</v>
      </c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</row>
    <row r="54" spans="1:89" s="100" customFormat="1">
      <c r="A54" s="159"/>
      <c r="B54" s="38">
        <v>2</v>
      </c>
      <c r="C54" s="35" t="s">
        <v>125</v>
      </c>
      <c r="D54" s="63" t="s">
        <v>125</v>
      </c>
      <c r="E54" s="35">
        <v>7773133416</v>
      </c>
      <c r="F54" s="35" t="s">
        <v>125</v>
      </c>
      <c r="G54" s="38" t="s">
        <v>129</v>
      </c>
      <c r="H54" s="38" t="s">
        <v>130</v>
      </c>
      <c r="I54" s="35" t="s">
        <v>127</v>
      </c>
      <c r="J54" s="35" t="s">
        <v>128</v>
      </c>
      <c r="K54" s="40" t="s">
        <v>37</v>
      </c>
      <c r="L54" s="38" t="s">
        <v>240</v>
      </c>
      <c r="M54" s="35" t="s">
        <v>38</v>
      </c>
      <c r="N54" s="35" t="s">
        <v>241</v>
      </c>
      <c r="O54" s="35"/>
      <c r="P54" s="36" t="s">
        <v>39</v>
      </c>
      <c r="Q54" s="35" t="s">
        <v>40</v>
      </c>
      <c r="R54" s="134"/>
      <c r="S54" s="48" t="s">
        <v>131</v>
      </c>
      <c r="T54" s="44" t="s">
        <v>317</v>
      </c>
      <c r="U54" s="53" t="s">
        <v>393</v>
      </c>
      <c r="V54" s="51"/>
      <c r="W54" s="51"/>
      <c r="X54" s="51"/>
      <c r="Y54" s="35"/>
      <c r="Z54" s="35"/>
      <c r="AA54" s="39">
        <v>44927</v>
      </c>
      <c r="AB54" s="39">
        <v>45657</v>
      </c>
      <c r="AC54" s="86"/>
      <c r="AD54" s="86">
        <v>21523</v>
      </c>
      <c r="AE54" s="86"/>
      <c r="AF54" s="86">
        <v>24763</v>
      </c>
      <c r="AG54" s="86"/>
      <c r="AH54" s="86">
        <v>11198</v>
      </c>
      <c r="AI54" s="86"/>
      <c r="AJ54" s="86">
        <v>1688</v>
      </c>
      <c r="AK54" s="86"/>
      <c r="AL54" s="86">
        <v>4927</v>
      </c>
      <c r="AM54" s="86"/>
      <c r="AN54" s="86">
        <v>19660</v>
      </c>
      <c r="AO54" s="86">
        <f t="shared" si="10"/>
        <v>83759</v>
      </c>
      <c r="AP54" s="86">
        <v>12</v>
      </c>
      <c r="AQ54" s="86">
        <f>AC54+AD54+AF54+AE54+AG54+AH54+AI54+AJ54+AK54+AL54+AM54+AN54</f>
        <v>83759</v>
      </c>
      <c r="AR54" s="98">
        <v>12</v>
      </c>
      <c r="AS54" s="99">
        <f t="shared" si="11"/>
        <v>83759</v>
      </c>
      <c r="AT54" s="89">
        <f t="shared" si="3"/>
        <v>167518</v>
      </c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</row>
    <row r="55" spans="1:89" s="100" customFormat="1">
      <c r="A55" s="159"/>
      <c r="B55" s="38">
        <v>3</v>
      </c>
      <c r="C55" s="35" t="s">
        <v>125</v>
      </c>
      <c r="D55" s="63" t="s">
        <v>125</v>
      </c>
      <c r="E55" s="35">
        <v>7773133416</v>
      </c>
      <c r="F55" s="35" t="s">
        <v>125</v>
      </c>
      <c r="G55" s="38" t="s">
        <v>132</v>
      </c>
      <c r="H55" s="38" t="s">
        <v>133</v>
      </c>
      <c r="I55" s="35" t="s">
        <v>127</v>
      </c>
      <c r="J55" s="35" t="s">
        <v>128</v>
      </c>
      <c r="K55" s="40" t="s">
        <v>37</v>
      </c>
      <c r="L55" s="38" t="s">
        <v>240</v>
      </c>
      <c r="M55" s="35" t="s">
        <v>38</v>
      </c>
      <c r="N55" s="35" t="s">
        <v>241</v>
      </c>
      <c r="O55" s="35"/>
      <c r="P55" s="36" t="s">
        <v>39</v>
      </c>
      <c r="Q55" s="35" t="s">
        <v>40</v>
      </c>
      <c r="R55" s="134"/>
      <c r="S55" s="38" t="s">
        <v>313</v>
      </c>
      <c r="T55" s="44" t="s">
        <v>314</v>
      </c>
      <c r="U55" s="53" t="s">
        <v>393</v>
      </c>
      <c r="V55" s="51"/>
      <c r="W55" s="51"/>
      <c r="X55" s="51"/>
      <c r="Y55" s="35"/>
      <c r="Z55" s="35"/>
      <c r="AA55" s="39">
        <v>44927</v>
      </c>
      <c r="AB55" s="39">
        <v>45657</v>
      </c>
      <c r="AC55" s="86">
        <v>12532</v>
      </c>
      <c r="AD55" s="86"/>
      <c r="AE55" s="86">
        <v>13562</v>
      </c>
      <c r="AF55" s="86"/>
      <c r="AG55" s="86">
        <v>5056</v>
      </c>
      <c r="AH55" s="86"/>
      <c r="AI55" s="86">
        <v>51</v>
      </c>
      <c r="AJ55" s="86"/>
      <c r="AK55" s="86">
        <v>325</v>
      </c>
      <c r="AL55" s="86"/>
      <c r="AM55" s="86">
        <v>4401</v>
      </c>
      <c r="AN55" s="86">
        <v>0</v>
      </c>
      <c r="AO55" s="86">
        <f t="shared" si="10"/>
        <v>35927</v>
      </c>
      <c r="AP55" s="86">
        <v>12</v>
      </c>
      <c r="AQ55" s="86">
        <f t="shared" si="9"/>
        <v>35927</v>
      </c>
      <c r="AR55" s="98">
        <v>12</v>
      </c>
      <c r="AS55" s="99">
        <f>AC55+AD55+AE55+AF55+AG55+AH55+AI55+AJ55+AK55+AL55+AM55+AN55</f>
        <v>35927</v>
      </c>
      <c r="AT55" s="89">
        <f t="shared" si="3"/>
        <v>71854</v>
      </c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</row>
    <row r="56" spans="1:89" s="100" customFormat="1">
      <c r="A56" s="159"/>
      <c r="B56" s="38">
        <v>4</v>
      </c>
      <c r="C56" s="35" t="s">
        <v>125</v>
      </c>
      <c r="D56" s="63" t="s">
        <v>125</v>
      </c>
      <c r="E56" s="35">
        <v>7773133416</v>
      </c>
      <c r="F56" s="35" t="s">
        <v>125</v>
      </c>
      <c r="G56" s="35" t="s">
        <v>134</v>
      </c>
      <c r="H56" s="35" t="s">
        <v>135</v>
      </c>
      <c r="I56" s="35" t="s">
        <v>127</v>
      </c>
      <c r="J56" s="35" t="s">
        <v>128</v>
      </c>
      <c r="K56" s="40" t="s">
        <v>37</v>
      </c>
      <c r="L56" s="38" t="s">
        <v>240</v>
      </c>
      <c r="M56" s="35" t="s">
        <v>38</v>
      </c>
      <c r="N56" s="35" t="s">
        <v>241</v>
      </c>
      <c r="O56" s="35"/>
      <c r="P56" s="36" t="s">
        <v>39</v>
      </c>
      <c r="Q56" s="35" t="s">
        <v>40</v>
      </c>
      <c r="R56" s="134"/>
      <c r="S56" s="42" t="s">
        <v>315</v>
      </c>
      <c r="T56" s="43" t="s">
        <v>316</v>
      </c>
      <c r="U56" s="53" t="s">
        <v>393</v>
      </c>
      <c r="V56" s="51"/>
      <c r="W56" s="51"/>
      <c r="X56" s="51"/>
      <c r="Y56" s="35"/>
      <c r="Z56" s="35"/>
      <c r="AA56" s="39">
        <v>44927</v>
      </c>
      <c r="AB56" s="39">
        <v>45657</v>
      </c>
      <c r="AC56" s="86"/>
      <c r="AD56" s="86">
        <v>11836</v>
      </c>
      <c r="AE56" s="86"/>
      <c r="AF56" s="86">
        <v>17421</v>
      </c>
      <c r="AG56" s="86"/>
      <c r="AH56" s="86">
        <v>8401</v>
      </c>
      <c r="AI56" s="86"/>
      <c r="AJ56" s="86">
        <v>151</v>
      </c>
      <c r="AK56" s="86"/>
      <c r="AL56" s="86">
        <v>360</v>
      </c>
      <c r="AM56" s="86"/>
      <c r="AN56" s="86">
        <v>12737</v>
      </c>
      <c r="AO56" s="86">
        <f t="shared" si="10"/>
        <v>50906</v>
      </c>
      <c r="AP56" s="86">
        <v>12</v>
      </c>
      <c r="AQ56" s="86">
        <f t="shared" si="9"/>
        <v>50906</v>
      </c>
      <c r="AR56" s="98">
        <v>12</v>
      </c>
      <c r="AS56" s="99">
        <f t="shared" ref="AS56:AS57" si="12">AC56+AD56+AE56+AF56+AG56+AH56+AI56+AJ56+AK56+AL56+AM56+AN56</f>
        <v>50906</v>
      </c>
      <c r="AT56" s="89">
        <f t="shared" si="3"/>
        <v>101812</v>
      </c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</row>
    <row r="57" spans="1:89" s="100" customFormat="1">
      <c r="A57" s="159"/>
      <c r="B57" s="38">
        <v>5</v>
      </c>
      <c r="C57" s="35" t="s">
        <v>125</v>
      </c>
      <c r="D57" s="63" t="s">
        <v>125</v>
      </c>
      <c r="E57" s="35">
        <v>7773133416</v>
      </c>
      <c r="F57" s="35" t="s">
        <v>125</v>
      </c>
      <c r="G57" s="35" t="s">
        <v>136</v>
      </c>
      <c r="H57" s="35" t="s">
        <v>137</v>
      </c>
      <c r="I57" s="35" t="s">
        <v>127</v>
      </c>
      <c r="J57" s="35" t="s">
        <v>128</v>
      </c>
      <c r="K57" s="40" t="s">
        <v>37</v>
      </c>
      <c r="L57" s="38" t="s">
        <v>240</v>
      </c>
      <c r="M57" s="35" t="s">
        <v>38</v>
      </c>
      <c r="N57" s="35" t="s">
        <v>241</v>
      </c>
      <c r="O57" s="35"/>
      <c r="P57" s="36" t="s">
        <v>39</v>
      </c>
      <c r="Q57" s="35" t="s">
        <v>40</v>
      </c>
      <c r="R57" s="134"/>
      <c r="S57" s="36" t="s">
        <v>309</v>
      </c>
      <c r="T57" s="43" t="s">
        <v>310</v>
      </c>
      <c r="U57" s="53" t="s">
        <v>393</v>
      </c>
      <c r="V57" s="51"/>
      <c r="W57" s="51"/>
      <c r="X57" s="51"/>
      <c r="Y57" s="35"/>
      <c r="Z57" s="35"/>
      <c r="AA57" s="39">
        <v>44927</v>
      </c>
      <c r="AB57" s="39">
        <v>45657</v>
      </c>
      <c r="AC57" s="86"/>
      <c r="AD57" s="86"/>
      <c r="AE57" s="86">
        <v>22852</v>
      </c>
      <c r="AF57" s="86"/>
      <c r="AG57" s="86">
        <v>11251</v>
      </c>
      <c r="AH57" s="86"/>
      <c r="AI57" s="86">
        <v>11251</v>
      </c>
      <c r="AJ57" s="86">
        <v>0</v>
      </c>
      <c r="AK57" s="86"/>
      <c r="AL57" s="86">
        <v>4412</v>
      </c>
      <c r="AM57" s="86"/>
      <c r="AN57" s="86">
        <v>15633</v>
      </c>
      <c r="AO57" s="86">
        <f t="shared" si="10"/>
        <v>65399</v>
      </c>
      <c r="AP57" s="86">
        <v>12</v>
      </c>
      <c r="AQ57" s="86">
        <f t="shared" si="9"/>
        <v>65399</v>
      </c>
      <c r="AR57" s="98">
        <v>12</v>
      </c>
      <c r="AS57" s="99">
        <f t="shared" si="12"/>
        <v>65399</v>
      </c>
      <c r="AT57" s="89">
        <f t="shared" si="3"/>
        <v>130798</v>
      </c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</row>
    <row r="58" spans="1:89" s="106" customFormat="1" ht="12.6" thickBot="1">
      <c r="A58" s="159"/>
      <c r="B58" s="38">
        <v>6</v>
      </c>
      <c r="C58" s="35" t="s">
        <v>125</v>
      </c>
      <c r="D58" s="63" t="s">
        <v>138</v>
      </c>
      <c r="E58" s="35">
        <v>7773133416</v>
      </c>
      <c r="F58" s="35" t="s">
        <v>138</v>
      </c>
      <c r="G58" s="35" t="s">
        <v>139</v>
      </c>
      <c r="H58" s="35" t="s">
        <v>140</v>
      </c>
      <c r="I58" s="35" t="s">
        <v>127</v>
      </c>
      <c r="J58" s="35" t="s">
        <v>128</v>
      </c>
      <c r="K58" s="40" t="s">
        <v>37</v>
      </c>
      <c r="L58" s="38" t="s">
        <v>240</v>
      </c>
      <c r="M58" s="35" t="s">
        <v>38</v>
      </c>
      <c r="N58" s="35" t="s">
        <v>241</v>
      </c>
      <c r="O58" s="41"/>
      <c r="P58" s="36" t="s">
        <v>41</v>
      </c>
      <c r="Q58" s="35" t="s">
        <v>40</v>
      </c>
      <c r="R58" s="134">
        <v>219</v>
      </c>
      <c r="S58" s="36" t="s">
        <v>464</v>
      </c>
      <c r="T58" s="43" t="s">
        <v>465</v>
      </c>
      <c r="U58" s="53" t="s">
        <v>393</v>
      </c>
      <c r="V58" s="51"/>
      <c r="W58" s="51"/>
      <c r="X58" s="108"/>
      <c r="Y58" s="35" t="s">
        <v>485</v>
      </c>
      <c r="Z58" s="35"/>
      <c r="AA58" s="39">
        <v>44927</v>
      </c>
      <c r="AB58" s="39">
        <v>45657</v>
      </c>
      <c r="AC58" s="86">
        <v>45860</v>
      </c>
      <c r="AD58" s="86">
        <v>33830</v>
      </c>
      <c r="AE58" s="86">
        <v>31053</v>
      </c>
      <c r="AF58" s="86">
        <v>23691</v>
      </c>
      <c r="AG58" s="86">
        <v>15641</v>
      </c>
      <c r="AH58" s="86">
        <v>4492</v>
      </c>
      <c r="AI58" s="86">
        <v>3395</v>
      </c>
      <c r="AJ58" s="86">
        <v>3754</v>
      </c>
      <c r="AK58" s="86">
        <v>3852</v>
      </c>
      <c r="AL58" s="86">
        <v>18565</v>
      </c>
      <c r="AM58" s="86">
        <v>31709</v>
      </c>
      <c r="AN58" s="86">
        <v>48854</v>
      </c>
      <c r="AO58" s="86">
        <f t="shared" si="10"/>
        <v>264696</v>
      </c>
      <c r="AP58" s="86">
        <v>12</v>
      </c>
      <c r="AQ58" s="86">
        <f t="shared" si="9"/>
        <v>264696</v>
      </c>
      <c r="AR58" s="98">
        <v>12</v>
      </c>
      <c r="AS58" s="99">
        <f t="shared" ref="AS58:AS59" si="13">AC58+AD58+AE58+AF58+AG58+AH58+AI58+AJ58+AK58+AL58+AM58+AN58</f>
        <v>264696</v>
      </c>
      <c r="AT58" s="89">
        <f t="shared" si="3"/>
        <v>529392</v>
      </c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</row>
    <row r="59" spans="1:89" s="76" customFormat="1" ht="12" customHeight="1">
      <c r="A59" s="171" t="s">
        <v>141</v>
      </c>
      <c r="B59" s="2">
        <v>1</v>
      </c>
      <c r="C59" s="49" t="s">
        <v>142</v>
      </c>
      <c r="D59" s="50" t="s">
        <v>142</v>
      </c>
      <c r="E59" s="49">
        <v>6060081962</v>
      </c>
      <c r="F59" s="49" t="s">
        <v>142</v>
      </c>
      <c r="G59" s="49" t="s">
        <v>141</v>
      </c>
      <c r="H59" s="49" t="s">
        <v>143</v>
      </c>
      <c r="I59" s="49"/>
      <c r="J59" s="49"/>
      <c r="K59" s="6" t="s">
        <v>37</v>
      </c>
      <c r="L59" s="60" t="s">
        <v>240</v>
      </c>
      <c r="M59" s="49" t="s">
        <v>38</v>
      </c>
      <c r="N59" s="49" t="s">
        <v>241</v>
      </c>
      <c r="O59" s="7"/>
      <c r="P59" s="5" t="s">
        <v>41</v>
      </c>
      <c r="Q59" s="49" t="s">
        <v>40</v>
      </c>
      <c r="R59" s="135">
        <v>329</v>
      </c>
      <c r="S59" s="5">
        <v>64119</v>
      </c>
      <c r="T59" s="1" t="s">
        <v>386</v>
      </c>
      <c r="U59" s="55" t="s">
        <v>393</v>
      </c>
      <c r="V59" s="52"/>
      <c r="W59" s="52"/>
      <c r="X59" s="122"/>
      <c r="Y59" s="49" t="s">
        <v>486</v>
      </c>
      <c r="Z59" s="49"/>
      <c r="AA59" s="77">
        <v>44927</v>
      </c>
      <c r="AB59" s="77">
        <v>45657</v>
      </c>
      <c r="AC59" s="89">
        <v>105475</v>
      </c>
      <c r="AD59" s="89">
        <v>80632</v>
      </c>
      <c r="AE59" s="89">
        <v>82115</v>
      </c>
      <c r="AF59" s="89">
        <v>66140</v>
      </c>
      <c r="AG59" s="89">
        <v>33331</v>
      </c>
      <c r="AH59" s="89">
        <v>712</v>
      </c>
      <c r="AI59" s="89">
        <v>0</v>
      </c>
      <c r="AJ59" s="89">
        <v>0</v>
      </c>
      <c r="AK59" s="89">
        <v>8929</v>
      </c>
      <c r="AL59" s="89">
        <v>48226</v>
      </c>
      <c r="AM59" s="89">
        <v>77400</v>
      </c>
      <c r="AN59" s="89">
        <v>116760</v>
      </c>
      <c r="AO59" s="75">
        <f t="shared" si="10"/>
        <v>619720</v>
      </c>
      <c r="AP59" s="89">
        <v>12</v>
      </c>
      <c r="AQ59" s="85">
        <f t="shared" si="9"/>
        <v>619720</v>
      </c>
      <c r="AR59" s="102">
        <v>12</v>
      </c>
      <c r="AS59" s="103">
        <f t="shared" si="13"/>
        <v>619720</v>
      </c>
      <c r="AT59" s="89">
        <f t="shared" si="3"/>
        <v>1239440</v>
      </c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83"/>
      <c r="CG59" s="83"/>
      <c r="CH59" s="83"/>
      <c r="CI59" s="83"/>
      <c r="CJ59" s="83"/>
      <c r="CK59" s="83"/>
    </row>
    <row r="60" spans="1:89" s="76" customFormat="1">
      <c r="A60" s="160"/>
      <c r="B60" s="2">
        <v>2</v>
      </c>
      <c r="C60" s="49" t="s">
        <v>144</v>
      </c>
      <c r="D60" s="50" t="s">
        <v>145</v>
      </c>
      <c r="E60" s="49">
        <v>6060081962</v>
      </c>
      <c r="F60" s="49" t="s">
        <v>145</v>
      </c>
      <c r="G60" s="49" t="s">
        <v>146</v>
      </c>
      <c r="H60" s="49" t="s">
        <v>147</v>
      </c>
      <c r="I60" s="49"/>
      <c r="J60" s="49"/>
      <c r="K60" s="6" t="s">
        <v>37</v>
      </c>
      <c r="L60" s="60" t="s">
        <v>240</v>
      </c>
      <c r="M60" s="49" t="s">
        <v>38</v>
      </c>
      <c r="N60" s="49" t="s">
        <v>241</v>
      </c>
      <c r="O60" s="7"/>
      <c r="P60" s="5" t="s">
        <v>39</v>
      </c>
      <c r="Q60" s="49" t="s">
        <v>40</v>
      </c>
      <c r="R60" s="135"/>
      <c r="S60" s="5" t="s">
        <v>266</v>
      </c>
      <c r="T60" s="1" t="s">
        <v>267</v>
      </c>
      <c r="U60" s="55" t="s">
        <v>393</v>
      </c>
      <c r="V60" s="52"/>
      <c r="W60" s="52"/>
      <c r="X60" s="122"/>
      <c r="Y60" s="49"/>
      <c r="Z60" s="49"/>
      <c r="AA60" s="77">
        <v>44927</v>
      </c>
      <c r="AB60" s="77">
        <v>45657</v>
      </c>
      <c r="AC60" s="89">
        <v>6256</v>
      </c>
      <c r="AD60" s="89">
        <v>4033</v>
      </c>
      <c r="AE60" s="89">
        <v>1651</v>
      </c>
      <c r="AF60" s="89">
        <v>985</v>
      </c>
      <c r="AG60" s="89">
        <v>598</v>
      </c>
      <c r="AH60" s="89">
        <v>462</v>
      </c>
      <c r="AI60" s="89"/>
      <c r="AJ60" s="89"/>
      <c r="AK60" s="89">
        <v>156</v>
      </c>
      <c r="AL60" s="89"/>
      <c r="AM60" s="89">
        <v>890</v>
      </c>
      <c r="AN60" s="89">
        <v>1353</v>
      </c>
      <c r="AO60" s="75">
        <f t="shared" si="10"/>
        <v>16384</v>
      </c>
      <c r="AP60" s="89">
        <v>12</v>
      </c>
      <c r="AQ60" s="85">
        <f t="shared" si="9"/>
        <v>16384</v>
      </c>
      <c r="AR60" s="102">
        <v>12</v>
      </c>
      <c r="AS60" s="103">
        <f t="shared" ref="AS60:AS62" si="14">AC60+AD60+AE60+AF60+AG60+AH60+AI60+AJ60+AK60+AL60+AM60+AN60</f>
        <v>16384</v>
      </c>
      <c r="AT60" s="89">
        <f t="shared" si="3"/>
        <v>32768</v>
      </c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83"/>
      <c r="CG60" s="83"/>
      <c r="CH60" s="83"/>
      <c r="CI60" s="83"/>
      <c r="CJ60" s="83"/>
      <c r="CK60" s="83"/>
    </row>
    <row r="61" spans="1:89" s="76" customFormat="1">
      <c r="A61" s="160"/>
      <c r="B61" s="2">
        <v>3</v>
      </c>
      <c r="C61" s="49" t="s">
        <v>144</v>
      </c>
      <c r="D61" s="50" t="s">
        <v>145</v>
      </c>
      <c r="E61" s="49">
        <v>6060081962</v>
      </c>
      <c r="F61" s="49" t="s">
        <v>145</v>
      </c>
      <c r="G61" s="49" t="s">
        <v>146</v>
      </c>
      <c r="H61" s="49" t="s">
        <v>263</v>
      </c>
      <c r="I61" s="49"/>
      <c r="J61" s="49"/>
      <c r="K61" s="6" t="s">
        <v>37</v>
      </c>
      <c r="L61" s="60" t="s">
        <v>240</v>
      </c>
      <c r="M61" s="49" t="s">
        <v>38</v>
      </c>
      <c r="N61" s="49" t="s">
        <v>241</v>
      </c>
      <c r="O61" s="7"/>
      <c r="P61" s="5" t="s">
        <v>44</v>
      </c>
      <c r="Q61" s="49" t="s">
        <v>40</v>
      </c>
      <c r="R61" s="135"/>
      <c r="S61" s="5" t="s">
        <v>264</v>
      </c>
      <c r="T61" s="1" t="s">
        <v>265</v>
      </c>
      <c r="U61" s="55" t="s">
        <v>393</v>
      </c>
      <c r="V61" s="52"/>
      <c r="W61" s="52"/>
      <c r="X61" s="122"/>
      <c r="Y61" s="49"/>
      <c r="Z61" s="49"/>
      <c r="AA61" s="77">
        <v>44927</v>
      </c>
      <c r="AB61" s="77">
        <v>45657</v>
      </c>
      <c r="AC61" s="89">
        <v>1112</v>
      </c>
      <c r="AD61" s="89"/>
      <c r="AE61" s="89"/>
      <c r="AF61" s="89"/>
      <c r="AG61" s="89"/>
      <c r="AH61" s="89"/>
      <c r="AI61" s="89"/>
      <c r="AJ61" s="89"/>
      <c r="AK61" s="89">
        <v>11210</v>
      </c>
      <c r="AL61" s="89"/>
      <c r="AM61" s="89">
        <v>3825</v>
      </c>
      <c r="AN61" s="89"/>
      <c r="AO61" s="75">
        <f t="shared" si="10"/>
        <v>16147</v>
      </c>
      <c r="AP61" s="89">
        <v>12</v>
      </c>
      <c r="AQ61" s="85">
        <f t="shared" si="9"/>
        <v>16147</v>
      </c>
      <c r="AR61" s="102">
        <v>12</v>
      </c>
      <c r="AS61" s="103">
        <f t="shared" si="14"/>
        <v>16147</v>
      </c>
      <c r="AT61" s="89">
        <f t="shared" si="3"/>
        <v>32294</v>
      </c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83"/>
      <c r="CG61" s="83"/>
      <c r="CH61" s="83"/>
      <c r="CI61" s="83"/>
      <c r="CJ61" s="83"/>
      <c r="CK61" s="83"/>
    </row>
    <row r="62" spans="1:89" s="76" customFormat="1">
      <c r="A62" s="160"/>
      <c r="B62" s="2">
        <v>4</v>
      </c>
      <c r="C62" s="49" t="s">
        <v>144</v>
      </c>
      <c r="D62" s="50" t="s">
        <v>145</v>
      </c>
      <c r="E62" s="49">
        <v>6060081962</v>
      </c>
      <c r="F62" s="49" t="s">
        <v>145</v>
      </c>
      <c r="G62" s="49" t="s">
        <v>146</v>
      </c>
      <c r="H62" s="49" t="s">
        <v>148</v>
      </c>
      <c r="I62" s="49"/>
      <c r="J62" s="49"/>
      <c r="K62" s="6" t="s">
        <v>37</v>
      </c>
      <c r="L62" s="60" t="s">
        <v>240</v>
      </c>
      <c r="M62" s="49" t="s">
        <v>38</v>
      </c>
      <c r="N62" s="49" t="s">
        <v>241</v>
      </c>
      <c r="O62" s="7"/>
      <c r="P62" s="5" t="s">
        <v>39</v>
      </c>
      <c r="Q62" s="49" t="s">
        <v>12</v>
      </c>
      <c r="R62" s="135"/>
      <c r="S62" s="5" t="s">
        <v>261</v>
      </c>
      <c r="T62" s="1" t="s">
        <v>262</v>
      </c>
      <c r="U62" s="55" t="s">
        <v>393</v>
      </c>
      <c r="V62" s="52"/>
      <c r="W62" s="52"/>
      <c r="X62" s="122"/>
      <c r="Y62" s="49"/>
      <c r="Z62" s="49"/>
      <c r="AA62" s="77">
        <v>44927</v>
      </c>
      <c r="AB62" s="77">
        <v>45657</v>
      </c>
      <c r="AC62" s="89"/>
      <c r="AD62" s="89"/>
      <c r="AE62" s="89">
        <v>24612</v>
      </c>
      <c r="AF62" s="89"/>
      <c r="AG62" s="89">
        <v>19640</v>
      </c>
      <c r="AH62" s="89"/>
      <c r="AI62" s="89">
        <v>3540</v>
      </c>
      <c r="AJ62" s="89"/>
      <c r="AK62" s="89">
        <v>12665</v>
      </c>
      <c r="AL62" s="89"/>
      <c r="AM62" s="89">
        <v>10610</v>
      </c>
      <c r="AN62" s="89">
        <v>26870</v>
      </c>
      <c r="AO62" s="75">
        <f t="shared" si="10"/>
        <v>97937</v>
      </c>
      <c r="AP62" s="89">
        <v>12</v>
      </c>
      <c r="AQ62" s="85">
        <f t="shared" si="9"/>
        <v>97937</v>
      </c>
      <c r="AR62" s="102">
        <v>12</v>
      </c>
      <c r="AS62" s="103">
        <f t="shared" si="14"/>
        <v>97937</v>
      </c>
      <c r="AT62" s="89">
        <f t="shared" si="3"/>
        <v>195874</v>
      </c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83"/>
      <c r="CG62" s="83"/>
      <c r="CH62" s="83"/>
      <c r="CI62" s="83"/>
      <c r="CJ62" s="83"/>
      <c r="CK62" s="83"/>
    </row>
    <row r="63" spans="1:89" s="76" customFormat="1">
      <c r="A63" s="160"/>
      <c r="B63" s="2">
        <v>5</v>
      </c>
      <c r="C63" s="49" t="s">
        <v>144</v>
      </c>
      <c r="D63" s="50" t="s">
        <v>150</v>
      </c>
      <c r="E63" s="49">
        <v>6060081962</v>
      </c>
      <c r="F63" s="49" t="s">
        <v>149</v>
      </c>
      <c r="G63" s="49" t="s">
        <v>151</v>
      </c>
      <c r="H63" s="49" t="s">
        <v>152</v>
      </c>
      <c r="I63" s="49"/>
      <c r="J63" s="49"/>
      <c r="K63" s="6" t="s">
        <v>37</v>
      </c>
      <c r="L63" s="60" t="s">
        <v>240</v>
      </c>
      <c r="M63" s="49" t="s">
        <v>38</v>
      </c>
      <c r="N63" s="49" t="s">
        <v>241</v>
      </c>
      <c r="O63" s="7"/>
      <c r="P63" s="5" t="s">
        <v>44</v>
      </c>
      <c r="Q63" s="49" t="s">
        <v>40</v>
      </c>
      <c r="R63" s="135"/>
      <c r="S63" s="5" t="s">
        <v>257</v>
      </c>
      <c r="T63" s="1" t="s">
        <v>256</v>
      </c>
      <c r="U63" s="55" t="s">
        <v>393</v>
      </c>
      <c r="V63" s="52"/>
      <c r="W63" s="52"/>
      <c r="X63" s="122"/>
      <c r="Y63" s="49"/>
      <c r="Z63" s="49"/>
      <c r="AA63" s="77">
        <v>44927</v>
      </c>
      <c r="AB63" s="77">
        <v>45657</v>
      </c>
      <c r="AC63" s="89">
        <v>944</v>
      </c>
      <c r="AD63" s="89"/>
      <c r="AE63" s="89">
        <v>1127</v>
      </c>
      <c r="AF63" s="89"/>
      <c r="AG63" s="89"/>
      <c r="AH63" s="89"/>
      <c r="AI63" s="89"/>
      <c r="AJ63" s="89"/>
      <c r="AK63" s="89">
        <v>5759</v>
      </c>
      <c r="AL63" s="89"/>
      <c r="AM63" s="89"/>
      <c r="AN63" s="89">
        <v>2760</v>
      </c>
      <c r="AO63" s="75">
        <f t="shared" si="10"/>
        <v>10590</v>
      </c>
      <c r="AP63" s="89">
        <v>12</v>
      </c>
      <c r="AQ63" s="85">
        <f t="shared" ref="AQ63:AQ82" si="15">AC63+AD63+AE63+AF63+AG63+AH63+AI63+AJ63+AK63+AL63+AM63+AN63</f>
        <v>10590</v>
      </c>
      <c r="AR63" s="102">
        <v>12</v>
      </c>
      <c r="AS63" s="103">
        <f t="shared" ref="AS63:AS67" si="16">AC63+AD63+AE63+AF63+AG63+AH63+AI63+AJ63+AK63+AL63+AM63+AN63</f>
        <v>10590</v>
      </c>
      <c r="AT63" s="89">
        <f t="shared" si="3"/>
        <v>21180</v>
      </c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83"/>
      <c r="CG63" s="83"/>
      <c r="CH63" s="83"/>
      <c r="CI63" s="83"/>
      <c r="CJ63" s="83"/>
      <c r="CK63" s="83"/>
    </row>
    <row r="64" spans="1:89" s="76" customFormat="1">
      <c r="A64" s="160"/>
      <c r="B64" s="2">
        <v>6</v>
      </c>
      <c r="C64" s="49" t="s">
        <v>144</v>
      </c>
      <c r="D64" s="50" t="s">
        <v>258</v>
      </c>
      <c r="E64" s="49">
        <v>6060081962</v>
      </c>
      <c r="F64" s="49" t="s">
        <v>149</v>
      </c>
      <c r="G64" s="49" t="s">
        <v>151</v>
      </c>
      <c r="H64" s="49" t="s">
        <v>259</v>
      </c>
      <c r="I64" s="49"/>
      <c r="J64" s="49"/>
      <c r="K64" s="6" t="s">
        <v>37</v>
      </c>
      <c r="L64" s="60" t="s">
        <v>240</v>
      </c>
      <c r="M64" s="49" t="s">
        <v>38</v>
      </c>
      <c r="N64" s="49" t="s">
        <v>241</v>
      </c>
      <c r="O64" s="7"/>
      <c r="P64" s="5" t="s">
        <v>39</v>
      </c>
      <c r="Q64" s="49" t="s">
        <v>40</v>
      </c>
      <c r="R64" s="135"/>
      <c r="S64" s="5" t="s">
        <v>500</v>
      </c>
      <c r="T64" s="1" t="s">
        <v>260</v>
      </c>
      <c r="U64" s="55" t="s">
        <v>393</v>
      </c>
      <c r="V64" s="52"/>
      <c r="W64" s="52"/>
      <c r="X64" s="122"/>
      <c r="Y64" s="49"/>
      <c r="Z64" s="49"/>
      <c r="AA64" s="77">
        <v>44927</v>
      </c>
      <c r="AB64" s="77">
        <v>45657</v>
      </c>
      <c r="AC64" s="89">
        <v>5370</v>
      </c>
      <c r="AD64" s="89">
        <v>5644</v>
      </c>
      <c r="AE64" s="89"/>
      <c r="AF64" s="89"/>
      <c r="AG64" s="89">
        <v>655</v>
      </c>
      <c r="AH64" s="89"/>
      <c r="AI64" s="89">
        <v>131</v>
      </c>
      <c r="AJ64" s="89"/>
      <c r="AK64" s="89">
        <v>40</v>
      </c>
      <c r="AL64" s="89"/>
      <c r="AM64" s="89">
        <v>4198</v>
      </c>
      <c r="AN64" s="89">
        <v>9131</v>
      </c>
      <c r="AO64" s="75">
        <f t="shared" si="10"/>
        <v>25169</v>
      </c>
      <c r="AP64" s="89">
        <v>12</v>
      </c>
      <c r="AQ64" s="85">
        <f t="shared" si="15"/>
        <v>25169</v>
      </c>
      <c r="AR64" s="102">
        <v>12</v>
      </c>
      <c r="AS64" s="103">
        <f t="shared" si="16"/>
        <v>25169</v>
      </c>
      <c r="AT64" s="89">
        <f t="shared" si="3"/>
        <v>50338</v>
      </c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83"/>
      <c r="CG64" s="83"/>
      <c r="CH64" s="83"/>
      <c r="CI64" s="83"/>
      <c r="CJ64" s="83"/>
      <c r="CK64" s="83"/>
    </row>
    <row r="65" spans="1:89" s="76" customFormat="1">
      <c r="A65" s="160"/>
      <c r="B65" s="2">
        <v>7</v>
      </c>
      <c r="C65" s="49" t="s">
        <v>144</v>
      </c>
      <c r="D65" s="50" t="s">
        <v>149</v>
      </c>
      <c r="E65" s="49">
        <v>6060081962</v>
      </c>
      <c r="F65" s="49" t="s">
        <v>149</v>
      </c>
      <c r="G65" s="49" t="s">
        <v>151</v>
      </c>
      <c r="H65" s="49" t="s">
        <v>251</v>
      </c>
      <c r="I65" s="49"/>
      <c r="J65" s="49"/>
      <c r="K65" s="6" t="s">
        <v>37</v>
      </c>
      <c r="L65" s="60" t="s">
        <v>240</v>
      </c>
      <c r="M65" s="49" t="s">
        <v>38</v>
      </c>
      <c r="N65" s="49" t="s">
        <v>241</v>
      </c>
      <c r="O65" s="7"/>
      <c r="P65" s="5" t="s">
        <v>44</v>
      </c>
      <c r="Q65" s="49" t="s">
        <v>12</v>
      </c>
      <c r="R65" s="135"/>
      <c r="S65" s="8" t="s">
        <v>252</v>
      </c>
      <c r="T65" s="1" t="s">
        <v>254</v>
      </c>
      <c r="U65" s="55" t="s">
        <v>393</v>
      </c>
      <c r="V65" s="52"/>
      <c r="W65" s="52"/>
      <c r="X65" s="122"/>
      <c r="Y65" s="49"/>
      <c r="Z65" s="49"/>
      <c r="AA65" s="77">
        <v>44927</v>
      </c>
      <c r="AB65" s="77">
        <v>45657</v>
      </c>
      <c r="AC65" s="89">
        <v>6920</v>
      </c>
      <c r="AD65" s="89"/>
      <c r="AE65" s="89"/>
      <c r="AF65" s="89"/>
      <c r="AG65" s="89">
        <v>28553</v>
      </c>
      <c r="AH65" s="89">
        <v>0</v>
      </c>
      <c r="AI65" s="89">
        <v>0</v>
      </c>
      <c r="AJ65" s="89"/>
      <c r="AK65" s="89">
        <v>0</v>
      </c>
      <c r="AL65" s="89">
        <v>0</v>
      </c>
      <c r="AM65" s="89">
        <v>0</v>
      </c>
      <c r="AN65" s="89">
        <v>0</v>
      </c>
      <c r="AO65" s="75">
        <f t="shared" ref="AO65:AO84" si="17">SUM(AC65:AN65)</f>
        <v>35473</v>
      </c>
      <c r="AP65" s="89">
        <v>12</v>
      </c>
      <c r="AQ65" s="85">
        <f t="shared" si="15"/>
        <v>35473</v>
      </c>
      <c r="AR65" s="102">
        <v>12</v>
      </c>
      <c r="AS65" s="103">
        <f t="shared" si="16"/>
        <v>35473</v>
      </c>
      <c r="AT65" s="89">
        <f t="shared" si="3"/>
        <v>70946</v>
      </c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83"/>
      <c r="CG65" s="83"/>
      <c r="CH65" s="83"/>
      <c r="CI65" s="83"/>
      <c r="CJ65" s="83"/>
      <c r="CK65" s="83"/>
    </row>
    <row r="66" spans="1:89" s="76" customFormat="1">
      <c r="A66" s="160"/>
      <c r="B66" s="2">
        <v>8</v>
      </c>
      <c r="C66" s="49" t="s">
        <v>144</v>
      </c>
      <c r="D66" s="50" t="s">
        <v>153</v>
      </c>
      <c r="E66" s="49">
        <v>6060081962</v>
      </c>
      <c r="F66" s="49" t="s">
        <v>149</v>
      </c>
      <c r="G66" s="49" t="s">
        <v>151</v>
      </c>
      <c r="H66" s="49" t="s">
        <v>154</v>
      </c>
      <c r="I66" s="49"/>
      <c r="J66" s="49"/>
      <c r="K66" s="6" t="s">
        <v>37</v>
      </c>
      <c r="L66" s="60" t="s">
        <v>240</v>
      </c>
      <c r="M66" s="49" t="s">
        <v>38</v>
      </c>
      <c r="N66" s="49" t="s">
        <v>241</v>
      </c>
      <c r="O66" s="7"/>
      <c r="P66" s="5" t="s">
        <v>44</v>
      </c>
      <c r="Q66" s="49" t="s">
        <v>12</v>
      </c>
      <c r="R66" s="135"/>
      <c r="S66" s="8" t="s">
        <v>253</v>
      </c>
      <c r="T66" s="1" t="s">
        <v>255</v>
      </c>
      <c r="U66" s="55" t="s">
        <v>393</v>
      </c>
      <c r="V66" s="52"/>
      <c r="W66" s="52"/>
      <c r="X66" s="122"/>
      <c r="Y66" s="49"/>
      <c r="Z66" s="49"/>
      <c r="AA66" s="77">
        <v>44927</v>
      </c>
      <c r="AB66" s="77">
        <v>45657</v>
      </c>
      <c r="AC66" s="89">
        <v>1788</v>
      </c>
      <c r="AD66" s="89"/>
      <c r="AE66" s="89"/>
      <c r="AF66" s="89">
        <v>354</v>
      </c>
      <c r="AG66" s="89"/>
      <c r="AH66" s="89">
        <v>9233</v>
      </c>
      <c r="AI66" s="89">
        <v>180</v>
      </c>
      <c r="AJ66" s="89"/>
      <c r="AK66" s="89">
        <v>165</v>
      </c>
      <c r="AL66" s="89"/>
      <c r="AM66" s="89">
        <v>564</v>
      </c>
      <c r="AN66" s="89">
        <v>564</v>
      </c>
      <c r="AO66" s="75">
        <f t="shared" si="17"/>
        <v>12848</v>
      </c>
      <c r="AP66" s="89">
        <v>12</v>
      </c>
      <c r="AQ66" s="85">
        <f t="shared" si="15"/>
        <v>12848</v>
      </c>
      <c r="AR66" s="102">
        <v>12</v>
      </c>
      <c r="AS66" s="103">
        <f t="shared" si="16"/>
        <v>12848</v>
      </c>
      <c r="AT66" s="89">
        <f t="shared" si="3"/>
        <v>25696</v>
      </c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83"/>
      <c r="CG66" s="83"/>
      <c r="CH66" s="83"/>
      <c r="CI66" s="83"/>
      <c r="CJ66" s="83"/>
      <c r="CK66" s="83"/>
    </row>
    <row r="67" spans="1:89" s="76" customFormat="1">
      <c r="A67" s="160"/>
      <c r="B67" s="2">
        <v>9</v>
      </c>
      <c r="C67" s="49" t="s">
        <v>149</v>
      </c>
      <c r="D67" s="50" t="s">
        <v>149</v>
      </c>
      <c r="E67" s="49">
        <v>6060081962</v>
      </c>
      <c r="F67" s="49" t="s">
        <v>149</v>
      </c>
      <c r="G67" s="49" t="s">
        <v>141</v>
      </c>
      <c r="H67" s="49" t="s">
        <v>172</v>
      </c>
      <c r="I67" s="49"/>
      <c r="J67" s="49"/>
      <c r="K67" s="6" t="s">
        <v>37</v>
      </c>
      <c r="L67" s="60" t="s">
        <v>240</v>
      </c>
      <c r="M67" s="49" t="s">
        <v>38</v>
      </c>
      <c r="N67" s="49" t="s">
        <v>241</v>
      </c>
      <c r="O67" s="7"/>
      <c r="P67" s="5" t="s">
        <v>39</v>
      </c>
      <c r="Q67" s="49" t="s">
        <v>40</v>
      </c>
      <c r="R67" s="135"/>
      <c r="S67" s="8" t="s">
        <v>489</v>
      </c>
      <c r="T67" s="1" t="s">
        <v>488</v>
      </c>
      <c r="U67" s="55" t="s">
        <v>393</v>
      </c>
      <c r="V67" s="52"/>
      <c r="W67" s="52"/>
      <c r="X67" s="122"/>
      <c r="Y67" s="49"/>
      <c r="Z67" s="49"/>
      <c r="AA67" s="77">
        <v>44927</v>
      </c>
      <c r="AB67" s="77">
        <v>45657</v>
      </c>
      <c r="AC67" s="89"/>
      <c r="AD67" s="89">
        <v>16687</v>
      </c>
      <c r="AE67" s="89"/>
      <c r="AF67" s="89">
        <v>5436</v>
      </c>
      <c r="AG67" s="89"/>
      <c r="AH67" s="89">
        <v>1280</v>
      </c>
      <c r="AI67" s="89"/>
      <c r="AJ67" s="89">
        <v>750</v>
      </c>
      <c r="AK67" s="89"/>
      <c r="AL67" s="89">
        <v>6470</v>
      </c>
      <c r="AM67" s="89"/>
      <c r="AN67" s="89">
        <v>14568</v>
      </c>
      <c r="AO67" s="75">
        <f t="shared" ref="AO67" si="18">SUM(AC67:AN67)</f>
        <v>45191</v>
      </c>
      <c r="AP67" s="89">
        <v>12</v>
      </c>
      <c r="AQ67" s="85">
        <f t="shared" si="15"/>
        <v>45191</v>
      </c>
      <c r="AR67" s="102">
        <v>12</v>
      </c>
      <c r="AS67" s="103">
        <f t="shared" si="16"/>
        <v>45191</v>
      </c>
      <c r="AT67" s="89">
        <f t="shared" si="3"/>
        <v>90382</v>
      </c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83"/>
      <c r="CG67" s="83"/>
      <c r="CH67" s="83"/>
      <c r="CI67" s="83"/>
      <c r="CJ67" s="83"/>
      <c r="CK67" s="83"/>
    </row>
    <row r="68" spans="1:89" s="100" customFormat="1" ht="12" customHeight="1">
      <c r="A68" s="159" t="s">
        <v>155</v>
      </c>
      <c r="B68" s="38">
        <v>1</v>
      </c>
      <c r="C68" s="35" t="s">
        <v>156</v>
      </c>
      <c r="D68" s="63" t="s">
        <v>156</v>
      </c>
      <c r="E68" s="35">
        <v>7773129484</v>
      </c>
      <c r="F68" s="35" t="s">
        <v>156</v>
      </c>
      <c r="G68" s="35"/>
      <c r="H68" s="35" t="s">
        <v>157</v>
      </c>
      <c r="I68" s="35"/>
      <c r="J68" s="35" t="s">
        <v>158</v>
      </c>
      <c r="K68" s="40" t="s">
        <v>37</v>
      </c>
      <c r="L68" s="38" t="s">
        <v>240</v>
      </c>
      <c r="M68" s="35" t="s">
        <v>38</v>
      </c>
      <c r="N68" s="35" t="s">
        <v>241</v>
      </c>
      <c r="O68" s="41"/>
      <c r="P68" s="36" t="s">
        <v>44</v>
      </c>
      <c r="Q68" s="35" t="s">
        <v>40</v>
      </c>
      <c r="R68" s="134"/>
      <c r="S68" s="42" t="s">
        <v>247</v>
      </c>
      <c r="T68" s="43" t="s">
        <v>248</v>
      </c>
      <c r="U68" s="53" t="s">
        <v>393</v>
      </c>
      <c r="V68" s="51"/>
      <c r="W68" s="51"/>
      <c r="X68" s="108"/>
      <c r="Y68" s="35" t="s">
        <v>487</v>
      </c>
      <c r="Z68" s="35"/>
      <c r="AA68" s="39">
        <v>44927</v>
      </c>
      <c r="AB68" s="39">
        <v>45657</v>
      </c>
      <c r="AC68" s="86">
        <v>1627</v>
      </c>
      <c r="AD68" s="86">
        <v>0</v>
      </c>
      <c r="AE68" s="170">
        <v>6586</v>
      </c>
      <c r="AF68" s="170"/>
      <c r="AG68" s="170"/>
      <c r="AH68" s="170"/>
      <c r="AI68" s="170"/>
      <c r="AJ68" s="170"/>
      <c r="AK68" s="170"/>
      <c r="AL68" s="86"/>
      <c r="AM68" s="86">
        <v>1665</v>
      </c>
      <c r="AN68" s="86">
        <v>0</v>
      </c>
      <c r="AO68" s="86">
        <f t="shared" si="17"/>
        <v>9878</v>
      </c>
      <c r="AP68" s="86">
        <v>12</v>
      </c>
      <c r="AQ68" s="86">
        <f t="shared" si="15"/>
        <v>9878</v>
      </c>
      <c r="AR68" s="99">
        <v>12</v>
      </c>
      <c r="AS68" s="99">
        <f>AC68+AD68+AE68+AF68+AG68+AH68+AI68+AJ68+AK68+AL68+AM68+AN68</f>
        <v>9878</v>
      </c>
      <c r="AT68" s="89">
        <f t="shared" si="3"/>
        <v>19756</v>
      </c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</row>
    <row r="69" spans="1:89" s="100" customFormat="1" ht="14.4" customHeight="1">
      <c r="A69" s="159"/>
      <c r="B69" s="38">
        <v>2</v>
      </c>
      <c r="C69" s="35" t="s">
        <v>156</v>
      </c>
      <c r="D69" s="63" t="s">
        <v>156</v>
      </c>
      <c r="E69" s="35">
        <v>7773129484</v>
      </c>
      <c r="F69" s="35" t="s">
        <v>156</v>
      </c>
      <c r="G69" s="35"/>
      <c r="H69" s="35" t="s">
        <v>159</v>
      </c>
      <c r="I69" s="35"/>
      <c r="J69" s="35" t="s">
        <v>158</v>
      </c>
      <c r="K69" s="40" t="s">
        <v>37</v>
      </c>
      <c r="L69" s="38" t="s">
        <v>240</v>
      </c>
      <c r="M69" s="35" t="s">
        <v>38</v>
      </c>
      <c r="N69" s="35" t="s">
        <v>241</v>
      </c>
      <c r="O69" s="41"/>
      <c r="P69" s="36" t="s">
        <v>43</v>
      </c>
      <c r="Q69" s="35" t="s">
        <v>40</v>
      </c>
      <c r="R69" s="134"/>
      <c r="S69" s="42" t="s">
        <v>245</v>
      </c>
      <c r="T69" s="43" t="s">
        <v>246</v>
      </c>
      <c r="U69" s="53" t="s">
        <v>393</v>
      </c>
      <c r="V69" s="51"/>
      <c r="W69" s="51"/>
      <c r="X69" s="108"/>
      <c r="Y69" s="35"/>
      <c r="Z69" s="35"/>
      <c r="AA69" s="39">
        <v>44927</v>
      </c>
      <c r="AB69" s="39">
        <v>45657</v>
      </c>
      <c r="AC69" s="86">
        <v>12021</v>
      </c>
      <c r="AD69" s="86">
        <v>19012</v>
      </c>
      <c r="AE69" s="86">
        <v>14985</v>
      </c>
      <c r="AF69" s="86">
        <v>9023</v>
      </c>
      <c r="AG69" s="86">
        <v>8562</v>
      </c>
      <c r="AH69" s="86">
        <v>1913</v>
      </c>
      <c r="AI69" s="86">
        <v>1184</v>
      </c>
      <c r="AJ69" s="86">
        <v>925</v>
      </c>
      <c r="AK69" s="86">
        <v>1985</v>
      </c>
      <c r="AL69" s="86">
        <v>6260</v>
      </c>
      <c r="AM69" s="86">
        <v>11562</v>
      </c>
      <c r="AN69" s="86">
        <v>15201</v>
      </c>
      <c r="AO69" s="86">
        <f t="shared" si="17"/>
        <v>102633</v>
      </c>
      <c r="AP69" s="86">
        <v>12</v>
      </c>
      <c r="AQ69" s="86">
        <f t="shared" si="15"/>
        <v>102633</v>
      </c>
      <c r="AR69" s="99">
        <v>12</v>
      </c>
      <c r="AS69" s="99">
        <f t="shared" ref="AS69:AS72" si="19">AC69+AD69+AE69+AF69+AG69+AH69+AI69+AJ69+AK69+AL69+AM69+AN69</f>
        <v>102633</v>
      </c>
      <c r="AT69" s="89">
        <f t="shared" ref="AT69:AT93" si="20">AQ69+AS69</f>
        <v>205266</v>
      </c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</row>
    <row r="70" spans="1:89" s="100" customFormat="1" ht="14.4" customHeight="1">
      <c r="A70" s="159"/>
      <c r="B70" s="38">
        <v>3</v>
      </c>
      <c r="C70" s="35" t="s">
        <v>156</v>
      </c>
      <c r="D70" s="63" t="s">
        <v>156</v>
      </c>
      <c r="E70" s="35">
        <v>7773129484</v>
      </c>
      <c r="F70" s="35" t="s">
        <v>156</v>
      </c>
      <c r="G70" s="35" t="s">
        <v>490</v>
      </c>
      <c r="H70" s="35" t="s">
        <v>160</v>
      </c>
      <c r="I70" s="35" t="s">
        <v>161</v>
      </c>
      <c r="J70" s="35" t="s">
        <v>158</v>
      </c>
      <c r="K70" s="40" t="s">
        <v>37</v>
      </c>
      <c r="L70" s="38" t="s">
        <v>240</v>
      </c>
      <c r="M70" s="35" t="s">
        <v>38</v>
      </c>
      <c r="N70" s="35" t="s">
        <v>241</v>
      </c>
      <c r="O70" s="41"/>
      <c r="P70" s="36" t="s">
        <v>39</v>
      </c>
      <c r="Q70" s="35" t="s">
        <v>40</v>
      </c>
      <c r="R70" s="134"/>
      <c r="S70" s="42" t="s">
        <v>383</v>
      </c>
      <c r="T70" s="43" t="s">
        <v>384</v>
      </c>
      <c r="U70" s="53" t="s">
        <v>393</v>
      </c>
      <c r="V70" s="51"/>
      <c r="W70" s="51"/>
      <c r="X70" s="108"/>
      <c r="Y70" s="35"/>
      <c r="Z70" s="35"/>
      <c r="AA70" s="39">
        <v>44927</v>
      </c>
      <c r="AB70" s="39">
        <v>45657</v>
      </c>
      <c r="AC70" s="86">
        <v>12347</v>
      </c>
      <c r="AD70" s="86"/>
      <c r="AE70" s="86">
        <v>23683</v>
      </c>
      <c r="AF70" s="86"/>
      <c r="AG70" s="86">
        <v>8602</v>
      </c>
      <c r="AH70" s="86"/>
      <c r="AI70" s="86">
        <v>53</v>
      </c>
      <c r="AJ70" s="86"/>
      <c r="AK70" s="86">
        <v>1050</v>
      </c>
      <c r="AL70" s="86"/>
      <c r="AM70" s="86">
        <v>8216</v>
      </c>
      <c r="AN70" s="86"/>
      <c r="AO70" s="86">
        <f t="shared" si="17"/>
        <v>53951</v>
      </c>
      <c r="AP70" s="86">
        <v>12</v>
      </c>
      <c r="AQ70" s="86">
        <f t="shared" si="15"/>
        <v>53951</v>
      </c>
      <c r="AR70" s="99">
        <v>12</v>
      </c>
      <c r="AS70" s="99">
        <f t="shared" si="19"/>
        <v>53951</v>
      </c>
      <c r="AT70" s="89">
        <f t="shared" si="20"/>
        <v>107902</v>
      </c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</row>
    <row r="71" spans="1:89" s="101" customFormat="1" ht="14.4" customHeight="1">
      <c r="A71" s="159"/>
      <c r="B71" s="38">
        <v>4</v>
      </c>
      <c r="C71" s="35" t="s">
        <v>156</v>
      </c>
      <c r="D71" s="63" t="s">
        <v>156</v>
      </c>
      <c r="E71" s="35">
        <v>7773129484</v>
      </c>
      <c r="F71" s="35" t="s">
        <v>156</v>
      </c>
      <c r="G71" s="35" t="s">
        <v>491</v>
      </c>
      <c r="H71" s="35" t="s">
        <v>162</v>
      </c>
      <c r="I71" s="35"/>
      <c r="J71" s="35" t="s">
        <v>158</v>
      </c>
      <c r="K71" s="40" t="s">
        <v>37</v>
      </c>
      <c r="L71" s="38" t="s">
        <v>240</v>
      </c>
      <c r="M71" s="35" t="s">
        <v>38</v>
      </c>
      <c r="N71" s="35" t="s">
        <v>241</v>
      </c>
      <c r="O71" s="41"/>
      <c r="P71" s="36" t="s">
        <v>43</v>
      </c>
      <c r="Q71" s="35" t="s">
        <v>40</v>
      </c>
      <c r="R71" s="134"/>
      <c r="S71" s="42" t="s">
        <v>249</v>
      </c>
      <c r="T71" s="43" t="s">
        <v>250</v>
      </c>
      <c r="U71" s="53" t="s">
        <v>393</v>
      </c>
      <c r="V71" s="51"/>
      <c r="W71" s="51"/>
      <c r="X71" s="108"/>
      <c r="Y71" s="35"/>
      <c r="Z71" s="35"/>
      <c r="AA71" s="39">
        <v>44927</v>
      </c>
      <c r="AB71" s="39">
        <v>45657</v>
      </c>
      <c r="AC71" s="86">
        <v>20865</v>
      </c>
      <c r="AD71" s="86">
        <v>36898</v>
      </c>
      <c r="AE71" s="86">
        <v>30958</v>
      </c>
      <c r="AF71" s="86">
        <v>20580</v>
      </c>
      <c r="AG71" s="86">
        <v>19194</v>
      </c>
      <c r="AH71" s="86">
        <v>2807</v>
      </c>
      <c r="AI71" s="86">
        <v>1987</v>
      </c>
      <c r="AJ71" s="86">
        <v>3008</v>
      </c>
      <c r="AK71" s="86">
        <v>3854</v>
      </c>
      <c r="AL71" s="86">
        <v>12799</v>
      </c>
      <c r="AM71" s="86">
        <v>23155</v>
      </c>
      <c r="AN71" s="86">
        <v>28500</v>
      </c>
      <c r="AO71" s="86">
        <f t="shared" si="17"/>
        <v>204605</v>
      </c>
      <c r="AP71" s="86">
        <v>12</v>
      </c>
      <c r="AQ71" s="86">
        <f t="shared" si="15"/>
        <v>204605</v>
      </c>
      <c r="AR71" s="99">
        <v>12</v>
      </c>
      <c r="AS71" s="99">
        <f t="shared" si="19"/>
        <v>204605</v>
      </c>
      <c r="AT71" s="89">
        <f t="shared" si="20"/>
        <v>409210</v>
      </c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</row>
    <row r="72" spans="1:89" s="109" customFormat="1" ht="14.4" customHeight="1">
      <c r="A72" s="159"/>
      <c r="B72" s="38">
        <v>5</v>
      </c>
      <c r="C72" s="35" t="s">
        <v>156</v>
      </c>
      <c r="D72" s="63" t="s">
        <v>156</v>
      </c>
      <c r="E72" s="35">
        <v>7773129484</v>
      </c>
      <c r="F72" s="35" t="s">
        <v>156</v>
      </c>
      <c r="G72" s="35"/>
      <c r="H72" s="35" t="s">
        <v>242</v>
      </c>
      <c r="I72" s="35"/>
      <c r="J72" s="35" t="s">
        <v>243</v>
      </c>
      <c r="K72" s="40" t="s">
        <v>37</v>
      </c>
      <c r="L72" s="38" t="s">
        <v>240</v>
      </c>
      <c r="M72" s="35" t="s">
        <v>38</v>
      </c>
      <c r="N72" s="35" t="s">
        <v>241</v>
      </c>
      <c r="O72" s="41"/>
      <c r="P72" s="36" t="s">
        <v>39</v>
      </c>
      <c r="Q72" s="35" t="s">
        <v>40</v>
      </c>
      <c r="R72" s="134"/>
      <c r="S72" s="42" t="s">
        <v>244</v>
      </c>
      <c r="T72" s="43" t="s">
        <v>385</v>
      </c>
      <c r="U72" s="53" t="s">
        <v>393</v>
      </c>
      <c r="V72" s="51"/>
      <c r="W72" s="51"/>
      <c r="X72" s="108"/>
      <c r="Y72" s="35"/>
      <c r="Z72" s="35"/>
      <c r="AA72" s="39">
        <v>44927</v>
      </c>
      <c r="AB72" s="39">
        <v>45657</v>
      </c>
      <c r="AC72" s="86">
        <v>31918</v>
      </c>
      <c r="AD72" s="86"/>
      <c r="AE72" s="86">
        <v>22931</v>
      </c>
      <c r="AF72" s="86"/>
      <c r="AG72" s="86">
        <v>22950</v>
      </c>
      <c r="AH72" s="86"/>
      <c r="AI72" s="86">
        <v>450</v>
      </c>
      <c r="AJ72" s="86"/>
      <c r="AK72" s="86">
        <v>2353</v>
      </c>
      <c r="AL72" s="86"/>
      <c r="AM72" s="86">
        <v>12708</v>
      </c>
      <c r="AN72" s="86"/>
      <c r="AO72" s="86">
        <f t="shared" si="17"/>
        <v>93310</v>
      </c>
      <c r="AP72" s="86">
        <v>12</v>
      </c>
      <c r="AQ72" s="86">
        <f t="shared" si="15"/>
        <v>93310</v>
      </c>
      <c r="AR72" s="99">
        <v>12</v>
      </c>
      <c r="AS72" s="99">
        <f t="shared" si="19"/>
        <v>93310</v>
      </c>
      <c r="AT72" s="89">
        <f t="shared" si="20"/>
        <v>186620</v>
      </c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</row>
    <row r="73" spans="1:89" s="62" customFormat="1" ht="14.4" customHeight="1">
      <c r="A73" s="167" t="s">
        <v>519</v>
      </c>
      <c r="B73" s="2">
        <v>1</v>
      </c>
      <c r="C73" s="49" t="s">
        <v>196</v>
      </c>
      <c r="D73" s="50" t="s">
        <v>184</v>
      </c>
      <c r="E73" s="49">
        <v>7773154370</v>
      </c>
      <c r="F73" s="49" t="s">
        <v>184</v>
      </c>
      <c r="G73" s="49" t="s">
        <v>188</v>
      </c>
      <c r="H73" s="49" t="s">
        <v>185</v>
      </c>
      <c r="I73" s="49" t="s">
        <v>181</v>
      </c>
      <c r="J73" s="49" t="s">
        <v>182</v>
      </c>
      <c r="K73" s="6" t="s">
        <v>37</v>
      </c>
      <c r="L73" s="60" t="s">
        <v>240</v>
      </c>
      <c r="M73" s="49" t="s">
        <v>38</v>
      </c>
      <c r="N73" s="49" t="s">
        <v>241</v>
      </c>
      <c r="O73" s="7"/>
      <c r="P73" s="5" t="s">
        <v>39</v>
      </c>
      <c r="Q73" s="49" t="s">
        <v>12</v>
      </c>
      <c r="R73" s="135"/>
      <c r="S73" s="8" t="s">
        <v>428</v>
      </c>
      <c r="T73" s="1" t="s">
        <v>427</v>
      </c>
      <c r="U73" s="55" t="s">
        <v>393</v>
      </c>
      <c r="V73" s="52"/>
      <c r="W73" s="52"/>
      <c r="X73" s="122"/>
      <c r="Y73" s="49" t="s">
        <v>487</v>
      </c>
      <c r="Z73" s="49"/>
      <c r="AA73" s="77">
        <v>44927</v>
      </c>
      <c r="AB73" s="77">
        <v>45657</v>
      </c>
      <c r="AC73" s="89"/>
      <c r="AD73" s="89">
        <v>20687</v>
      </c>
      <c r="AE73" s="89"/>
      <c r="AF73" s="89">
        <v>24333</v>
      </c>
      <c r="AG73" s="89"/>
      <c r="AH73" s="89">
        <v>6699</v>
      </c>
      <c r="AI73" s="89"/>
      <c r="AJ73" s="89">
        <v>5670</v>
      </c>
      <c r="AK73" s="89"/>
      <c r="AL73" s="89">
        <v>10940</v>
      </c>
      <c r="AM73" s="89"/>
      <c r="AN73" s="89">
        <v>29996</v>
      </c>
      <c r="AO73" s="75">
        <f t="shared" si="17"/>
        <v>98325</v>
      </c>
      <c r="AP73" s="89">
        <v>12</v>
      </c>
      <c r="AQ73" s="85">
        <f t="shared" si="15"/>
        <v>98325</v>
      </c>
      <c r="AR73" s="102">
        <v>12</v>
      </c>
      <c r="AS73" s="103">
        <f t="shared" ref="AS73:AS74" si="21">AC73+AD73+AE73+AF73+AG73+AH73+AI73+AJ73+AK73+AL73+AM73+AN73</f>
        <v>98325</v>
      </c>
      <c r="AT73" s="89">
        <f t="shared" si="20"/>
        <v>196650</v>
      </c>
      <c r="CF73" s="110"/>
      <c r="CG73" s="110"/>
      <c r="CH73" s="110"/>
      <c r="CI73" s="110"/>
      <c r="CJ73" s="110"/>
      <c r="CK73" s="110"/>
    </row>
    <row r="74" spans="1:89" s="62" customFormat="1" ht="14.4" customHeight="1">
      <c r="A74" s="167"/>
      <c r="B74" s="2">
        <v>2</v>
      </c>
      <c r="C74" s="49" t="s">
        <v>196</v>
      </c>
      <c r="D74" s="50" t="s">
        <v>197</v>
      </c>
      <c r="E74" s="49">
        <v>7773154370</v>
      </c>
      <c r="F74" s="49" t="s">
        <v>197</v>
      </c>
      <c r="G74" s="49" t="s">
        <v>187</v>
      </c>
      <c r="H74" s="49" t="s">
        <v>186</v>
      </c>
      <c r="I74" s="49" t="s">
        <v>181</v>
      </c>
      <c r="J74" s="49" t="s">
        <v>182</v>
      </c>
      <c r="K74" s="6" t="s">
        <v>37</v>
      </c>
      <c r="L74" s="60" t="s">
        <v>240</v>
      </c>
      <c r="M74" s="49" t="s">
        <v>38</v>
      </c>
      <c r="N74" s="49" t="s">
        <v>241</v>
      </c>
      <c r="O74" s="7"/>
      <c r="P74" s="5" t="s">
        <v>41</v>
      </c>
      <c r="Q74" s="49" t="s">
        <v>40</v>
      </c>
      <c r="R74" s="135">
        <v>245</v>
      </c>
      <c r="S74" s="8" t="s">
        <v>430</v>
      </c>
      <c r="T74" s="1" t="s">
        <v>191</v>
      </c>
      <c r="U74" s="55" t="s">
        <v>393</v>
      </c>
      <c r="V74" s="52"/>
      <c r="W74" s="52"/>
      <c r="X74" s="122"/>
      <c r="Y74" s="49"/>
      <c r="Z74" s="49"/>
      <c r="AA74" s="77">
        <v>44927</v>
      </c>
      <c r="AB74" s="77">
        <v>45657</v>
      </c>
      <c r="AC74" s="89">
        <v>37223</v>
      </c>
      <c r="AD74" s="89">
        <v>29150</v>
      </c>
      <c r="AE74" s="89">
        <v>22814</v>
      </c>
      <c r="AF74" s="89">
        <v>15144</v>
      </c>
      <c r="AG74" s="89">
        <v>8127</v>
      </c>
      <c r="AH74" s="89">
        <v>3303</v>
      </c>
      <c r="AI74" s="89">
        <v>6235</v>
      </c>
      <c r="AJ74" s="89">
        <v>4664</v>
      </c>
      <c r="AK74" s="89">
        <v>6235</v>
      </c>
      <c r="AL74" s="89">
        <v>10684</v>
      </c>
      <c r="AM74" s="89">
        <v>29284</v>
      </c>
      <c r="AN74" s="89">
        <v>40839</v>
      </c>
      <c r="AO74" s="75">
        <f t="shared" si="17"/>
        <v>213702</v>
      </c>
      <c r="AP74" s="89">
        <v>12</v>
      </c>
      <c r="AQ74" s="85">
        <f t="shared" si="15"/>
        <v>213702</v>
      </c>
      <c r="AR74" s="102">
        <v>12</v>
      </c>
      <c r="AS74" s="103">
        <f t="shared" si="21"/>
        <v>213702</v>
      </c>
      <c r="AT74" s="89">
        <f t="shared" si="20"/>
        <v>427404</v>
      </c>
      <c r="CF74" s="110"/>
      <c r="CG74" s="110"/>
      <c r="CH74" s="110"/>
      <c r="CI74" s="110"/>
      <c r="CJ74" s="110"/>
      <c r="CK74" s="110"/>
    </row>
    <row r="75" spans="1:89" s="62" customFormat="1" ht="14.4" customHeight="1">
      <c r="A75" s="167"/>
      <c r="B75" s="2">
        <v>3</v>
      </c>
      <c r="C75" s="49" t="s">
        <v>196</v>
      </c>
      <c r="D75" s="50" t="s">
        <v>197</v>
      </c>
      <c r="E75" s="49">
        <v>7773154370</v>
      </c>
      <c r="F75" s="49" t="s">
        <v>197</v>
      </c>
      <c r="G75" s="49" t="s">
        <v>207</v>
      </c>
      <c r="H75" s="49" t="s">
        <v>192</v>
      </c>
      <c r="I75" s="49"/>
      <c r="J75" s="49" t="s">
        <v>183</v>
      </c>
      <c r="K75" s="6" t="s">
        <v>37</v>
      </c>
      <c r="L75" s="60" t="s">
        <v>240</v>
      </c>
      <c r="M75" s="49" t="s">
        <v>38</v>
      </c>
      <c r="N75" s="49" t="s">
        <v>241</v>
      </c>
      <c r="O75" s="7"/>
      <c r="P75" s="5" t="s">
        <v>39</v>
      </c>
      <c r="Q75" s="49" t="s">
        <v>40</v>
      </c>
      <c r="R75" s="135"/>
      <c r="S75" s="8" t="s">
        <v>431</v>
      </c>
      <c r="T75" s="1" t="s">
        <v>432</v>
      </c>
      <c r="U75" s="55" t="s">
        <v>393</v>
      </c>
      <c r="V75" s="52"/>
      <c r="W75" s="52"/>
      <c r="X75" s="122"/>
      <c r="Y75" s="49"/>
      <c r="Z75" s="49"/>
      <c r="AA75" s="77">
        <v>44927</v>
      </c>
      <c r="AB75" s="77">
        <v>45657</v>
      </c>
      <c r="AC75" s="89">
        <v>13027</v>
      </c>
      <c r="AD75" s="89">
        <v>6328</v>
      </c>
      <c r="AE75" s="89">
        <v>8150</v>
      </c>
      <c r="AF75" s="89"/>
      <c r="AG75" s="89">
        <v>8712</v>
      </c>
      <c r="AH75" s="89"/>
      <c r="AI75" s="89">
        <v>2150</v>
      </c>
      <c r="AJ75" s="89"/>
      <c r="AK75" s="89">
        <v>3631</v>
      </c>
      <c r="AL75" s="89">
        <v>2775</v>
      </c>
      <c r="AM75" s="89">
        <v>9745</v>
      </c>
      <c r="AN75" s="89"/>
      <c r="AO75" s="75">
        <f t="shared" si="17"/>
        <v>54518</v>
      </c>
      <c r="AP75" s="89">
        <v>12</v>
      </c>
      <c r="AQ75" s="85">
        <f t="shared" si="15"/>
        <v>54518</v>
      </c>
      <c r="AR75" s="102">
        <v>12</v>
      </c>
      <c r="AS75" s="103">
        <f t="shared" ref="AS75:AS82" si="22">AC75+AD75+AE75+AF75+AG75+AH75+AI75+AJ75+AK75+AL75+AM75+AN75</f>
        <v>54518</v>
      </c>
      <c r="AT75" s="89">
        <f t="shared" si="20"/>
        <v>109036</v>
      </c>
      <c r="CF75" s="110"/>
      <c r="CG75" s="110"/>
      <c r="CH75" s="110"/>
      <c r="CI75" s="110"/>
      <c r="CJ75" s="110"/>
      <c r="CK75" s="110"/>
    </row>
    <row r="76" spans="1:89" s="62" customFormat="1" ht="14.4" customHeight="1">
      <c r="A76" s="167"/>
      <c r="B76" s="2">
        <v>4</v>
      </c>
      <c r="C76" s="49" t="s">
        <v>196</v>
      </c>
      <c r="D76" s="50" t="s">
        <v>197</v>
      </c>
      <c r="E76" s="49">
        <v>7773154370</v>
      </c>
      <c r="F76" s="49" t="s">
        <v>197</v>
      </c>
      <c r="G76" s="49" t="s">
        <v>208</v>
      </c>
      <c r="H76" s="49" t="s">
        <v>193</v>
      </c>
      <c r="I76" s="49" t="s">
        <v>181</v>
      </c>
      <c r="J76" s="49" t="s">
        <v>190</v>
      </c>
      <c r="K76" s="6" t="s">
        <v>37</v>
      </c>
      <c r="L76" s="60" t="s">
        <v>240</v>
      </c>
      <c r="M76" s="49" t="s">
        <v>38</v>
      </c>
      <c r="N76" s="49" t="s">
        <v>241</v>
      </c>
      <c r="O76" s="7"/>
      <c r="P76" s="5" t="s">
        <v>39</v>
      </c>
      <c r="Q76" s="49" t="s">
        <v>40</v>
      </c>
      <c r="R76" s="135"/>
      <c r="S76" s="8" t="s">
        <v>438</v>
      </c>
      <c r="T76" s="1" t="s">
        <v>439</v>
      </c>
      <c r="U76" s="55" t="s">
        <v>393</v>
      </c>
      <c r="V76" s="52"/>
      <c r="W76" s="52"/>
      <c r="X76" s="122"/>
      <c r="Y76" s="49"/>
      <c r="Z76" s="49"/>
      <c r="AA76" s="77">
        <v>44927</v>
      </c>
      <c r="AB76" s="77">
        <v>45657</v>
      </c>
      <c r="AC76" s="89">
        <v>6816</v>
      </c>
      <c r="AD76" s="89"/>
      <c r="AE76" s="89">
        <v>21908</v>
      </c>
      <c r="AF76" s="89"/>
      <c r="AG76" s="89">
        <v>12826</v>
      </c>
      <c r="AH76" s="89"/>
      <c r="AI76" s="89">
        <v>5821</v>
      </c>
      <c r="AJ76" s="89"/>
      <c r="AK76" s="89">
        <v>5826</v>
      </c>
      <c r="AL76" s="89"/>
      <c r="AM76" s="89">
        <v>8723</v>
      </c>
      <c r="AN76" s="89"/>
      <c r="AO76" s="75">
        <f t="shared" si="17"/>
        <v>61920</v>
      </c>
      <c r="AP76" s="89">
        <v>12</v>
      </c>
      <c r="AQ76" s="85">
        <f t="shared" si="15"/>
        <v>61920</v>
      </c>
      <c r="AR76" s="102">
        <v>12</v>
      </c>
      <c r="AS76" s="103">
        <f t="shared" si="22"/>
        <v>61920</v>
      </c>
      <c r="AT76" s="89">
        <f t="shared" si="20"/>
        <v>123840</v>
      </c>
      <c r="CF76" s="110"/>
      <c r="CG76" s="110"/>
      <c r="CH76" s="110"/>
      <c r="CI76" s="110"/>
      <c r="CJ76" s="110"/>
      <c r="CK76" s="110"/>
    </row>
    <row r="77" spans="1:89" s="62" customFormat="1" ht="14.4" customHeight="1">
      <c r="A77" s="167"/>
      <c r="B77" s="2">
        <v>5</v>
      </c>
      <c r="C77" s="49" t="s">
        <v>196</v>
      </c>
      <c r="D77" s="50" t="s">
        <v>197</v>
      </c>
      <c r="E77" s="49">
        <v>7773154370</v>
      </c>
      <c r="F77" s="49" t="s">
        <v>197</v>
      </c>
      <c r="G77" s="49" t="s">
        <v>209</v>
      </c>
      <c r="H77" s="49" t="s">
        <v>194</v>
      </c>
      <c r="I77" s="49" t="s">
        <v>180</v>
      </c>
      <c r="J77" s="49" t="s">
        <v>179</v>
      </c>
      <c r="K77" s="6" t="s">
        <v>37</v>
      </c>
      <c r="L77" s="60" t="s">
        <v>240</v>
      </c>
      <c r="M77" s="49" t="s">
        <v>38</v>
      </c>
      <c r="N77" s="49" t="s">
        <v>241</v>
      </c>
      <c r="O77" s="7"/>
      <c r="P77" s="5" t="s">
        <v>39</v>
      </c>
      <c r="Q77" s="49" t="s">
        <v>40</v>
      </c>
      <c r="R77" s="135"/>
      <c r="S77" s="8" t="s">
        <v>440</v>
      </c>
      <c r="T77" s="1" t="s">
        <v>441</v>
      </c>
      <c r="U77" s="55" t="s">
        <v>393</v>
      </c>
      <c r="V77" s="52"/>
      <c r="W77" s="52"/>
      <c r="X77" s="122"/>
      <c r="Y77" s="49"/>
      <c r="Z77" s="49"/>
      <c r="AA77" s="77">
        <v>44927</v>
      </c>
      <c r="AB77" s="77">
        <v>45657</v>
      </c>
      <c r="AC77" s="89"/>
      <c r="AD77" s="89">
        <v>1034</v>
      </c>
      <c r="AE77" s="89"/>
      <c r="AF77" s="89">
        <v>3747</v>
      </c>
      <c r="AG77" s="89"/>
      <c r="AH77" s="89">
        <v>744</v>
      </c>
      <c r="AI77" s="89"/>
      <c r="AJ77" s="89">
        <v>53</v>
      </c>
      <c r="AK77" s="89"/>
      <c r="AL77" s="89">
        <v>562</v>
      </c>
      <c r="AM77" s="89"/>
      <c r="AN77" s="89">
        <v>7527</v>
      </c>
      <c r="AO77" s="75">
        <f t="shared" si="17"/>
        <v>13667</v>
      </c>
      <c r="AP77" s="89">
        <v>12</v>
      </c>
      <c r="AQ77" s="85">
        <f t="shared" si="15"/>
        <v>13667</v>
      </c>
      <c r="AR77" s="102">
        <v>12</v>
      </c>
      <c r="AS77" s="103">
        <f t="shared" si="22"/>
        <v>13667</v>
      </c>
      <c r="AT77" s="89">
        <f t="shared" si="20"/>
        <v>27334</v>
      </c>
      <c r="CF77" s="110"/>
      <c r="CG77" s="110"/>
      <c r="CH77" s="110"/>
      <c r="CI77" s="110"/>
      <c r="CJ77" s="110"/>
      <c r="CK77" s="110"/>
    </row>
    <row r="78" spans="1:89" s="62" customFormat="1" ht="14.4" customHeight="1">
      <c r="A78" s="167"/>
      <c r="B78" s="2">
        <v>6</v>
      </c>
      <c r="C78" s="49" t="s">
        <v>196</v>
      </c>
      <c r="D78" s="50" t="s">
        <v>197</v>
      </c>
      <c r="E78" s="49">
        <v>7773154370</v>
      </c>
      <c r="F78" s="49" t="s">
        <v>197</v>
      </c>
      <c r="G78" s="49" t="s">
        <v>210</v>
      </c>
      <c r="H78" s="49" t="s">
        <v>195</v>
      </c>
      <c r="I78" s="49" t="s">
        <v>189</v>
      </c>
      <c r="J78" s="49" t="s">
        <v>206</v>
      </c>
      <c r="K78" s="6" t="s">
        <v>37</v>
      </c>
      <c r="L78" s="60" t="s">
        <v>240</v>
      </c>
      <c r="M78" s="49" t="s">
        <v>38</v>
      </c>
      <c r="N78" s="49" t="s">
        <v>241</v>
      </c>
      <c r="O78" s="7"/>
      <c r="P78" s="5" t="s">
        <v>39</v>
      </c>
      <c r="Q78" s="49" t="s">
        <v>12</v>
      </c>
      <c r="R78" s="135"/>
      <c r="S78" s="8" t="s">
        <v>433</v>
      </c>
      <c r="T78" s="1" t="s">
        <v>444</v>
      </c>
      <c r="U78" s="55" t="s">
        <v>393</v>
      </c>
      <c r="V78" s="52"/>
      <c r="W78" s="52"/>
      <c r="X78" s="122"/>
      <c r="Y78" s="49"/>
      <c r="Z78" s="49"/>
      <c r="AA78" s="77">
        <v>44927</v>
      </c>
      <c r="AB78" s="77">
        <v>45657</v>
      </c>
      <c r="AC78" s="89">
        <v>4287</v>
      </c>
      <c r="AD78" s="89">
        <v>11350</v>
      </c>
      <c r="AE78" s="89"/>
      <c r="AF78" s="89">
        <v>6027</v>
      </c>
      <c r="AG78" s="89"/>
      <c r="AH78" s="89">
        <v>667</v>
      </c>
      <c r="AI78" s="89"/>
      <c r="AJ78" s="89">
        <v>1104</v>
      </c>
      <c r="AK78" s="89"/>
      <c r="AL78" s="89">
        <v>1807</v>
      </c>
      <c r="AM78" s="89"/>
      <c r="AN78" s="89">
        <v>6926</v>
      </c>
      <c r="AO78" s="75">
        <f t="shared" si="17"/>
        <v>32168</v>
      </c>
      <c r="AP78" s="89">
        <v>12</v>
      </c>
      <c r="AQ78" s="85">
        <f t="shared" si="15"/>
        <v>32168</v>
      </c>
      <c r="AR78" s="102">
        <v>12</v>
      </c>
      <c r="AS78" s="103">
        <f t="shared" si="22"/>
        <v>32168</v>
      </c>
      <c r="AT78" s="89">
        <f t="shared" si="20"/>
        <v>64336</v>
      </c>
      <c r="CF78" s="110"/>
      <c r="CG78" s="110"/>
      <c r="CH78" s="110"/>
      <c r="CI78" s="110"/>
      <c r="CJ78" s="110"/>
      <c r="CK78" s="110"/>
    </row>
    <row r="79" spans="1:89" s="62" customFormat="1" ht="14.4" customHeight="1">
      <c r="A79" s="167"/>
      <c r="B79" s="2">
        <v>7</v>
      </c>
      <c r="C79" s="49" t="s">
        <v>196</v>
      </c>
      <c r="D79" s="50" t="s">
        <v>197</v>
      </c>
      <c r="E79" s="49">
        <v>7773154370</v>
      </c>
      <c r="F79" s="49" t="s">
        <v>197</v>
      </c>
      <c r="G79" s="49" t="s">
        <v>198</v>
      </c>
      <c r="H79" s="49" t="s">
        <v>199</v>
      </c>
      <c r="I79" s="49" t="s">
        <v>181</v>
      </c>
      <c r="J79" s="49" t="s">
        <v>182</v>
      </c>
      <c r="K79" s="6" t="s">
        <v>37</v>
      </c>
      <c r="L79" s="60" t="s">
        <v>240</v>
      </c>
      <c r="M79" s="49" t="s">
        <v>38</v>
      </c>
      <c r="N79" s="49" t="s">
        <v>241</v>
      </c>
      <c r="O79" s="7"/>
      <c r="P79" s="5" t="s">
        <v>43</v>
      </c>
      <c r="Q79" s="49" t="s">
        <v>12</v>
      </c>
      <c r="R79" s="135"/>
      <c r="S79" s="8" t="s">
        <v>443</v>
      </c>
      <c r="T79" s="1" t="s">
        <v>442</v>
      </c>
      <c r="U79" s="55" t="s">
        <v>393</v>
      </c>
      <c r="V79" s="52"/>
      <c r="W79" s="52"/>
      <c r="X79" s="122"/>
      <c r="Y79" s="49"/>
      <c r="Z79" s="49"/>
      <c r="AA79" s="77">
        <v>44927</v>
      </c>
      <c r="AB79" s="77">
        <v>45657</v>
      </c>
      <c r="AC79" s="89">
        <v>42720</v>
      </c>
      <c r="AD79" s="89">
        <v>41350</v>
      </c>
      <c r="AE79" s="89">
        <v>33088</v>
      </c>
      <c r="AF79" s="89">
        <v>21858</v>
      </c>
      <c r="AG79" s="89">
        <v>16283</v>
      </c>
      <c r="AH79" s="89">
        <v>156</v>
      </c>
      <c r="AI79" s="89">
        <v>0</v>
      </c>
      <c r="AJ79" s="89">
        <v>0</v>
      </c>
      <c r="AK79" s="89">
        <v>4988</v>
      </c>
      <c r="AL79" s="89">
        <v>18551</v>
      </c>
      <c r="AM79" s="89">
        <v>31576</v>
      </c>
      <c r="AN79" s="89">
        <v>23022</v>
      </c>
      <c r="AO79" s="75">
        <f t="shared" si="17"/>
        <v>233592</v>
      </c>
      <c r="AP79" s="89">
        <v>12</v>
      </c>
      <c r="AQ79" s="85">
        <f t="shared" si="15"/>
        <v>233592</v>
      </c>
      <c r="AR79" s="102">
        <v>12</v>
      </c>
      <c r="AS79" s="103">
        <f t="shared" si="22"/>
        <v>233592</v>
      </c>
      <c r="AT79" s="89">
        <f t="shared" si="20"/>
        <v>467184</v>
      </c>
      <c r="CF79" s="110"/>
      <c r="CG79" s="110"/>
      <c r="CH79" s="110"/>
      <c r="CI79" s="110"/>
      <c r="CJ79" s="110"/>
      <c r="CK79" s="110"/>
    </row>
    <row r="80" spans="1:89" s="62" customFormat="1" ht="14.4" customHeight="1">
      <c r="A80" s="167"/>
      <c r="B80" s="2">
        <v>8</v>
      </c>
      <c r="C80" s="49" t="s">
        <v>196</v>
      </c>
      <c r="D80" s="50" t="s">
        <v>197</v>
      </c>
      <c r="E80" s="49">
        <v>7773154370</v>
      </c>
      <c r="F80" s="49" t="s">
        <v>197</v>
      </c>
      <c r="G80" s="49"/>
      <c r="H80" s="49" t="s">
        <v>200</v>
      </c>
      <c r="I80" s="49" t="s">
        <v>181</v>
      </c>
      <c r="J80" s="49" t="s">
        <v>182</v>
      </c>
      <c r="K80" s="6" t="s">
        <v>37</v>
      </c>
      <c r="L80" s="60" t="s">
        <v>240</v>
      </c>
      <c r="M80" s="49" t="s">
        <v>38</v>
      </c>
      <c r="N80" s="49" t="s">
        <v>241</v>
      </c>
      <c r="O80" s="7"/>
      <c r="P80" s="5" t="s">
        <v>41</v>
      </c>
      <c r="Q80" s="49" t="s">
        <v>40</v>
      </c>
      <c r="R80" s="135">
        <v>115</v>
      </c>
      <c r="S80" s="8" t="s">
        <v>429</v>
      </c>
      <c r="T80" s="1" t="s">
        <v>201</v>
      </c>
      <c r="U80" s="55" t="s">
        <v>393</v>
      </c>
      <c r="V80" s="52"/>
      <c r="W80" s="52"/>
      <c r="X80" s="122"/>
      <c r="Y80" s="49"/>
      <c r="Z80" s="49"/>
      <c r="AA80" s="77">
        <v>44927</v>
      </c>
      <c r="AB80" s="77">
        <v>45657</v>
      </c>
      <c r="AC80" s="89">
        <v>23681</v>
      </c>
      <c r="AD80" s="89">
        <v>17959</v>
      </c>
      <c r="AE80" s="89">
        <v>24113</v>
      </c>
      <c r="AF80" s="89">
        <v>12186</v>
      </c>
      <c r="AG80" s="89">
        <v>6393</v>
      </c>
      <c r="AH80" s="89">
        <v>725</v>
      </c>
      <c r="AI80" s="89">
        <v>1001</v>
      </c>
      <c r="AJ80" s="89">
        <v>1559</v>
      </c>
      <c r="AK80" s="89">
        <v>4110</v>
      </c>
      <c r="AL80" s="89">
        <v>10665</v>
      </c>
      <c r="AM80" s="89">
        <v>16915</v>
      </c>
      <c r="AN80" s="89">
        <v>25517</v>
      </c>
      <c r="AO80" s="75">
        <f t="shared" si="17"/>
        <v>144824</v>
      </c>
      <c r="AP80" s="89">
        <v>12</v>
      </c>
      <c r="AQ80" s="85">
        <f t="shared" si="15"/>
        <v>144824</v>
      </c>
      <c r="AR80" s="102">
        <v>12</v>
      </c>
      <c r="AS80" s="103">
        <f t="shared" si="22"/>
        <v>144824</v>
      </c>
      <c r="AT80" s="89">
        <f t="shared" si="20"/>
        <v>289648</v>
      </c>
      <c r="CF80" s="110"/>
      <c r="CG80" s="110"/>
      <c r="CH80" s="110"/>
      <c r="CI80" s="110"/>
      <c r="CJ80" s="110"/>
      <c r="CK80" s="110"/>
    </row>
    <row r="81" spans="1:89" s="62" customFormat="1" ht="14.4" customHeight="1">
      <c r="A81" s="167"/>
      <c r="B81" s="2">
        <v>9</v>
      </c>
      <c r="C81" s="49" t="s">
        <v>196</v>
      </c>
      <c r="D81" s="50" t="s">
        <v>197</v>
      </c>
      <c r="E81" s="49">
        <v>7773154370</v>
      </c>
      <c r="F81" s="49" t="s">
        <v>197</v>
      </c>
      <c r="G81" s="49" t="s">
        <v>211</v>
      </c>
      <c r="H81" s="49" t="s">
        <v>202</v>
      </c>
      <c r="I81" s="49"/>
      <c r="J81" s="49" t="s">
        <v>203</v>
      </c>
      <c r="K81" s="6" t="s">
        <v>37</v>
      </c>
      <c r="L81" s="60" t="s">
        <v>240</v>
      </c>
      <c r="M81" s="49" t="s">
        <v>38</v>
      </c>
      <c r="N81" s="49" t="s">
        <v>241</v>
      </c>
      <c r="O81" s="7"/>
      <c r="P81" s="5" t="s">
        <v>39</v>
      </c>
      <c r="Q81" s="49" t="s">
        <v>12</v>
      </c>
      <c r="R81" s="135"/>
      <c r="S81" s="8" t="s">
        <v>434</v>
      </c>
      <c r="T81" s="1" t="s">
        <v>435</v>
      </c>
      <c r="U81" s="55" t="s">
        <v>393</v>
      </c>
      <c r="V81" s="52"/>
      <c r="W81" s="52"/>
      <c r="X81" s="122"/>
      <c r="Y81" s="49"/>
      <c r="Z81" s="49"/>
      <c r="AA81" s="77">
        <v>44927</v>
      </c>
      <c r="AB81" s="77">
        <v>45657</v>
      </c>
      <c r="AC81" s="89">
        <v>12732</v>
      </c>
      <c r="AD81" s="89"/>
      <c r="AE81" s="89">
        <v>7401</v>
      </c>
      <c r="AF81" s="89"/>
      <c r="AG81" s="89">
        <v>3970</v>
      </c>
      <c r="AH81" s="89"/>
      <c r="AI81" s="89">
        <v>210</v>
      </c>
      <c r="AJ81" s="89"/>
      <c r="AK81" s="89">
        <v>1231</v>
      </c>
      <c r="AL81" s="89"/>
      <c r="AM81" s="89">
        <v>9922</v>
      </c>
      <c r="AN81" s="89"/>
      <c r="AO81" s="75">
        <f t="shared" si="17"/>
        <v>35466</v>
      </c>
      <c r="AP81" s="89">
        <v>12</v>
      </c>
      <c r="AQ81" s="85">
        <f t="shared" si="15"/>
        <v>35466</v>
      </c>
      <c r="AR81" s="102">
        <v>12</v>
      </c>
      <c r="AS81" s="103">
        <f t="shared" si="22"/>
        <v>35466</v>
      </c>
      <c r="AT81" s="89">
        <f t="shared" si="20"/>
        <v>70932</v>
      </c>
      <c r="CF81" s="110"/>
      <c r="CG81" s="110"/>
      <c r="CH81" s="110"/>
      <c r="CI81" s="110"/>
      <c r="CJ81" s="110"/>
      <c r="CK81" s="110"/>
    </row>
    <row r="82" spans="1:89" s="62" customFormat="1" ht="14.4" customHeight="1">
      <c r="A82" s="167"/>
      <c r="B82" s="2">
        <v>10</v>
      </c>
      <c r="C82" s="49" t="s">
        <v>196</v>
      </c>
      <c r="D82" s="50" t="s">
        <v>197</v>
      </c>
      <c r="E82" s="49">
        <v>7773154370</v>
      </c>
      <c r="F82" s="49" t="s">
        <v>197</v>
      </c>
      <c r="G82" s="49" t="s">
        <v>212</v>
      </c>
      <c r="H82" s="49" t="s">
        <v>204</v>
      </c>
      <c r="I82" s="49"/>
      <c r="J82" s="49" t="s">
        <v>205</v>
      </c>
      <c r="K82" s="6" t="s">
        <v>37</v>
      </c>
      <c r="L82" s="60" t="s">
        <v>240</v>
      </c>
      <c r="M82" s="49" t="s">
        <v>38</v>
      </c>
      <c r="N82" s="49" t="s">
        <v>241</v>
      </c>
      <c r="O82" s="7"/>
      <c r="P82" s="5" t="s">
        <v>39</v>
      </c>
      <c r="Q82" s="49" t="s">
        <v>12</v>
      </c>
      <c r="R82" s="135"/>
      <c r="S82" s="8" t="s">
        <v>436</v>
      </c>
      <c r="T82" s="1" t="s">
        <v>437</v>
      </c>
      <c r="U82" s="55" t="s">
        <v>393</v>
      </c>
      <c r="V82" s="52"/>
      <c r="W82" s="52"/>
      <c r="X82" s="122"/>
      <c r="Y82" s="49"/>
      <c r="Z82" s="49"/>
      <c r="AA82" s="77">
        <v>44927</v>
      </c>
      <c r="AB82" s="77">
        <v>45657</v>
      </c>
      <c r="AC82" s="89"/>
      <c r="AD82" s="89">
        <v>6669</v>
      </c>
      <c r="AE82" s="89">
        <v>5004</v>
      </c>
      <c r="AF82" s="89">
        <v>6047</v>
      </c>
      <c r="AG82" s="89"/>
      <c r="AH82" s="89">
        <v>2980</v>
      </c>
      <c r="AI82" s="89"/>
      <c r="AJ82" s="89">
        <v>975</v>
      </c>
      <c r="AK82" s="89"/>
      <c r="AL82" s="89">
        <v>1611</v>
      </c>
      <c r="AM82" s="89"/>
      <c r="AN82" s="89">
        <v>7630</v>
      </c>
      <c r="AO82" s="75">
        <f t="shared" si="17"/>
        <v>30916</v>
      </c>
      <c r="AP82" s="89">
        <v>12</v>
      </c>
      <c r="AQ82" s="85">
        <f t="shared" si="15"/>
        <v>30916</v>
      </c>
      <c r="AR82" s="102">
        <v>12</v>
      </c>
      <c r="AS82" s="103">
        <f t="shared" si="22"/>
        <v>30916</v>
      </c>
      <c r="AT82" s="89">
        <f t="shared" si="20"/>
        <v>61832</v>
      </c>
      <c r="CF82" s="110"/>
      <c r="CG82" s="110"/>
      <c r="CH82" s="110"/>
      <c r="CI82" s="110"/>
      <c r="CJ82" s="110"/>
      <c r="CK82" s="110"/>
    </row>
    <row r="83" spans="1:89" s="45" customFormat="1">
      <c r="A83" s="159" t="s">
        <v>520</v>
      </c>
      <c r="B83" s="38">
        <v>1</v>
      </c>
      <c r="C83" s="35" t="s">
        <v>319</v>
      </c>
      <c r="D83" s="63" t="s">
        <v>319</v>
      </c>
      <c r="E83" s="35">
        <v>7773159692</v>
      </c>
      <c r="F83" s="63" t="s">
        <v>319</v>
      </c>
      <c r="G83" s="35" t="s">
        <v>397</v>
      </c>
      <c r="H83" s="35" t="s">
        <v>320</v>
      </c>
      <c r="I83" s="35"/>
      <c r="J83" s="35" t="s">
        <v>318</v>
      </c>
      <c r="K83" s="40" t="s">
        <v>37</v>
      </c>
      <c r="L83" s="35" t="s">
        <v>177</v>
      </c>
      <c r="M83" s="35" t="s">
        <v>38</v>
      </c>
      <c r="N83" s="35" t="s">
        <v>503</v>
      </c>
      <c r="O83" s="35"/>
      <c r="P83" s="36" t="s">
        <v>39</v>
      </c>
      <c r="Q83" s="36" t="s">
        <v>40</v>
      </c>
      <c r="R83" s="134"/>
      <c r="S83" s="36" t="s">
        <v>321</v>
      </c>
      <c r="T83" s="42" t="s">
        <v>322</v>
      </c>
      <c r="U83" s="65" t="s">
        <v>393</v>
      </c>
      <c r="V83" s="66"/>
      <c r="W83" s="66"/>
      <c r="X83" s="124"/>
      <c r="Y83" s="38" t="s">
        <v>487</v>
      </c>
      <c r="Z83" s="35"/>
      <c r="AA83" s="46">
        <v>45017</v>
      </c>
      <c r="AB83" s="39">
        <v>45291</v>
      </c>
      <c r="AC83" s="86"/>
      <c r="AD83" s="86"/>
      <c r="AE83" s="86"/>
      <c r="AF83" s="86"/>
      <c r="AG83" s="86">
        <v>8909</v>
      </c>
      <c r="AH83" s="86"/>
      <c r="AI83" s="86">
        <v>4568</v>
      </c>
      <c r="AJ83" s="86"/>
      <c r="AK83" s="86">
        <v>8525</v>
      </c>
      <c r="AL83" s="86"/>
      <c r="AM83" s="86">
        <v>7918</v>
      </c>
      <c r="AN83" s="86"/>
      <c r="AO83" s="86">
        <f t="shared" si="17"/>
        <v>29920</v>
      </c>
      <c r="AP83" s="88">
        <v>9</v>
      </c>
      <c r="AQ83" s="86">
        <f t="shared" ref="AQ83:AQ90" si="23">AC83+AD83+AE83+AF83+AG83+AH83+AI83+AJ83+AK83+AL83+AM83+AN83</f>
        <v>29920</v>
      </c>
      <c r="AR83" s="129">
        <v>0</v>
      </c>
      <c r="AS83" s="99">
        <v>0</v>
      </c>
      <c r="AT83" s="89">
        <f t="shared" si="20"/>
        <v>29920</v>
      </c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</row>
    <row r="84" spans="1:89" s="45" customFormat="1">
      <c r="A84" s="159"/>
      <c r="B84" s="38">
        <v>2</v>
      </c>
      <c r="C84" s="35" t="s">
        <v>319</v>
      </c>
      <c r="D84" s="63" t="s">
        <v>319</v>
      </c>
      <c r="E84" s="35">
        <v>7773159692</v>
      </c>
      <c r="F84" s="63" t="s">
        <v>319</v>
      </c>
      <c r="G84" s="35"/>
      <c r="H84" s="35" t="s">
        <v>323</v>
      </c>
      <c r="I84" s="35"/>
      <c r="J84" s="35" t="s">
        <v>318</v>
      </c>
      <c r="K84" s="40" t="s">
        <v>37</v>
      </c>
      <c r="L84" s="35" t="s">
        <v>177</v>
      </c>
      <c r="M84" s="35" t="s">
        <v>38</v>
      </c>
      <c r="N84" s="35" t="s">
        <v>329</v>
      </c>
      <c r="O84" s="35"/>
      <c r="P84" s="36" t="s">
        <v>39</v>
      </c>
      <c r="Q84" s="36" t="s">
        <v>40</v>
      </c>
      <c r="R84" s="134"/>
      <c r="S84" s="36" t="s">
        <v>324</v>
      </c>
      <c r="T84" s="42" t="s">
        <v>325</v>
      </c>
      <c r="U84" s="65" t="s">
        <v>393</v>
      </c>
      <c r="V84" s="66"/>
      <c r="W84" s="66"/>
      <c r="X84" s="124"/>
      <c r="Y84" s="38"/>
      <c r="Z84" s="35"/>
      <c r="AA84" s="46">
        <v>45017</v>
      </c>
      <c r="AB84" s="39">
        <v>45291</v>
      </c>
      <c r="AC84" s="86"/>
      <c r="AD84" s="86"/>
      <c r="AE84" s="86"/>
      <c r="AF84" s="86"/>
      <c r="AG84" s="86">
        <v>17856</v>
      </c>
      <c r="AH84" s="86"/>
      <c r="AI84" s="86">
        <v>3527</v>
      </c>
      <c r="AJ84" s="86"/>
      <c r="AK84" s="86">
        <v>5668</v>
      </c>
      <c r="AL84" s="86"/>
      <c r="AM84" s="86">
        <v>21995</v>
      </c>
      <c r="AN84" s="86">
        <v>17464</v>
      </c>
      <c r="AO84" s="86">
        <f t="shared" si="17"/>
        <v>66510</v>
      </c>
      <c r="AP84" s="88">
        <v>9</v>
      </c>
      <c r="AQ84" s="86">
        <f t="shared" si="23"/>
        <v>66510</v>
      </c>
      <c r="AR84" s="129">
        <v>0</v>
      </c>
      <c r="AS84" s="99">
        <v>0</v>
      </c>
      <c r="AT84" s="89">
        <f t="shared" si="20"/>
        <v>66510</v>
      </c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</row>
    <row r="85" spans="1:89" s="45" customFormat="1">
      <c r="A85" s="159"/>
      <c r="B85" s="38">
        <v>3</v>
      </c>
      <c r="C85" s="35" t="s">
        <v>319</v>
      </c>
      <c r="D85" s="63" t="s">
        <v>319</v>
      </c>
      <c r="E85" s="35">
        <v>7773159692</v>
      </c>
      <c r="F85" s="63" t="s">
        <v>319</v>
      </c>
      <c r="G85" s="35" t="s">
        <v>134</v>
      </c>
      <c r="H85" s="35" t="s">
        <v>326</v>
      </c>
      <c r="I85" s="35"/>
      <c r="J85" s="35" t="s">
        <v>318</v>
      </c>
      <c r="K85" s="40" t="s">
        <v>37</v>
      </c>
      <c r="L85" s="35" t="s">
        <v>177</v>
      </c>
      <c r="M85" s="35" t="s">
        <v>38</v>
      </c>
      <c r="N85" s="35" t="s">
        <v>329</v>
      </c>
      <c r="O85" s="35"/>
      <c r="P85" s="36" t="s">
        <v>39</v>
      </c>
      <c r="Q85" s="36" t="s">
        <v>40</v>
      </c>
      <c r="R85" s="134"/>
      <c r="S85" s="36" t="s">
        <v>328</v>
      </c>
      <c r="T85" s="42" t="s">
        <v>327</v>
      </c>
      <c r="U85" s="65" t="s">
        <v>393</v>
      </c>
      <c r="V85" s="66"/>
      <c r="W85" s="66"/>
      <c r="X85" s="124"/>
      <c r="Y85" s="38"/>
      <c r="Z85" s="35"/>
      <c r="AA85" s="46">
        <v>45017</v>
      </c>
      <c r="AB85" s="39">
        <v>45291</v>
      </c>
      <c r="AC85" s="86"/>
      <c r="AD85" s="86"/>
      <c r="AE85" s="86"/>
      <c r="AF85" s="86"/>
      <c r="AG85" s="86">
        <v>7650</v>
      </c>
      <c r="AH85" s="86"/>
      <c r="AI85" s="86">
        <v>840</v>
      </c>
      <c r="AJ85" s="86"/>
      <c r="AK85" s="86">
        <v>1495</v>
      </c>
      <c r="AL85" s="86"/>
      <c r="AM85" s="86">
        <v>6187</v>
      </c>
      <c r="AN85" s="86">
        <v>6513</v>
      </c>
      <c r="AO85" s="86">
        <f t="shared" ref="AO85:AO93" si="24">SUM(AC85:AN85)</f>
        <v>22685</v>
      </c>
      <c r="AP85" s="88">
        <v>9</v>
      </c>
      <c r="AQ85" s="86">
        <f t="shared" si="23"/>
        <v>22685</v>
      </c>
      <c r="AR85" s="129">
        <v>0</v>
      </c>
      <c r="AS85" s="99">
        <v>0</v>
      </c>
      <c r="AT85" s="89">
        <f t="shared" si="20"/>
        <v>22685</v>
      </c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</row>
    <row r="86" spans="1:89">
      <c r="A86" s="162" t="s">
        <v>510</v>
      </c>
      <c r="B86" s="60">
        <v>1</v>
      </c>
      <c r="C86" s="56" t="s">
        <v>348</v>
      </c>
      <c r="D86" s="64" t="s">
        <v>348</v>
      </c>
      <c r="E86" s="56">
        <v>7773157115</v>
      </c>
      <c r="F86" s="56" t="s">
        <v>348</v>
      </c>
      <c r="G86" s="56" t="s">
        <v>60</v>
      </c>
      <c r="H86" s="56" t="s">
        <v>350</v>
      </c>
      <c r="I86" s="56" t="s">
        <v>352</v>
      </c>
      <c r="J86" s="56" t="s">
        <v>351</v>
      </c>
      <c r="K86" s="58" t="s">
        <v>37</v>
      </c>
      <c r="L86" s="56" t="s">
        <v>177</v>
      </c>
      <c r="M86" s="56" t="s">
        <v>96</v>
      </c>
      <c r="N86" s="56" t="s">
        <v>349</v>
      </c>
      <c r="O86" s="56"/>
      <c r="P86" s="125" t="s">
        <v>39</v>
      </c>
      <c r="Q86" s="125" t="s">
        <v>12</v>
      </c>
      <c r="R86" s="137"/>
      <c r="S86" s="125" t="s">
        <v>353</v>
      </c>
      <c r="T86" s="126" t="s">
        <v>354</v>
      </c>
      <c r="U86" s="69" t="s">
        <v>393</v>
      </c>
      <c r="V86" s="70"/>
      <c r="W86" s="70"/>
      <c r="X86" s="71"/>
      <c r="Y86" s="60" t="s">
        <v>486</v>
      </c>
      <c r="Z86" s="56"/>
      <c r="AA86" s="59">
        <v>44927</v>
      </c>
      <c r="AB86" s="59">
        <v>45657</v>
      </c>
      <c r="AC86" s="85"/>
      <c r="AD86" s="85">
        <v>30898</v>
      </c>
      <c r="AE86" s="85"/>
      <c r="AF86" s="85">
        <v>25056</v>
      </c>
      <c r="AG86" s="85"/>
      <c r="AH86" s="85">
        <v>10504</v>
      </c>
      <c r="AI86" s="85"/>
      <c r="AJ86" s="85">
        <v>1006</v>
      </c>
      <c r="AK86" s="85">
        <v>2945</v>
      </c>
      <c r="AL86" s="85"/>
      <c r="AM86" s="85">
        <v>18596</v>
      </c>
      <c r="AN86" s="85"/>
      <c r="AO86" s="75">
        <f t="shared" ref="AO86:AO90" si="25">SUM(AC86:AN86)</f>
        <v>89005</v>
      </c>
      <c r="AP86" s="85">
        <v>12</v>
      </c>
      <c r="AQ86" s="85">
        <f t="shared" si="23"/>
        <v>89005</v>
      </c>
      <c r="AR86" s="102">
        <v>12</v>
      </c>
      <c r="AS86" s="103">
        <f t="shared" ref="AS86:AS87" si="26">AC86+AD86+AE86+AF86+AG86+AH86+AI86+AJ86+AK86+AL86+AM86+AN86</f>
        <v>89005</v>
      </c>
      <c r="AT86" s="89">
        <f t="shared" si="20"/>
        <v>178010</v>
      </c>
    </row>
    <row r="87" spans="1:89">
      <c r="A87" s="162"/>
      <c r="B87" s="60">
        <v>2</v>
      </c>
      <c r="C87" s="56" t="s">
        <v>348</v>
      </c>
      <c r="D87" s="64" t="s">
        <v>348</v>
      </c>
      <c r="E87" s="56">
        <v>7773157115</v>
      </c>
      <c r="F87" s="56" t="s">
        <v>348</v>
      </c>
      <c r="G87" s="56" t="s">
        <v>355</v>
      </c>
      <c r="H87" s="56" t="s">
        <v>350</v>
      </c>
      <c r="I87" s="56" t="s">
        <v>352</v>
      </c>
      <c r="J87" s="56" t="s">
        <v>351</v>
      </c>
      <c r="K87" s="58" t="s">
        <v>37</v>
      </c>
      <c r="L87" s="56" t="s">
        <v>177</v>
      </c>
      <c r="M87" s="56" t="s">
        <v>96</v>
      </c>
      <c r="N87" s="56" t="s">
        <v>366</v>
      </c>
      <c r="O87" s="56"/>
      <c r="P87" s="125" t="s">
        <v>39</v>
      </c>
      <c r="Q87" s="125" t="s">
        <v>12</v>
      </c>
      <c r="R87" s="137"/>
      <c r="S87" s="125" t="s">
        <v>356</v>
      </c>
      <c r="T87" s="57" t="s">
        <v>468</v>
      </c>
      <c r="U87" s="69" t="s">
        <v>393</v>
      </c>
      <c r="V87" s="70"/>
      <c r="W87" s="70"/>
      <c r="X87" s="71"/>
      <c r="Y87" s="60"/>
      <c r="Z87" s="56"/>
      <c r="AA87" s="59">
        <v>44927</v>
      </c>
      <c r="AB87" s="59">
        <v>45657</v>
      </c>
      <c r="AC87" s="85"/>
      <c r="AD87" s="85">
        <v>7708</v>
      </c>
      <c r="AE87" s="85"/>
      <c r="AF87" s="85">
        <v>9193</v>
      </c>
      <c r="AG87" s="85"/>
      <c r="AH87" s="85">
        <v>6908</v>
      </c>
      <c r="AI87" s="85"/>
      <c r="AJ87" s="85">
        <v>9165</v>
      </c>
      <c r="AK87" s="85"/>
      <c r="AL87" s="85">
        <v>1307</v>
      </c>
      <c r="AM87" s="85"/>
      <c r="AN87" s="85">
        <v>5868</v>
      </c>
      <c r="AO87" s="75">
        <f t="shared" si="25"/>
        <v>40149</v>
      </c>
      <c r="AP87" s="85">
        <v>12</v>
      </c>
      <c r="AQ87" s="85">
        <f t="shared" si="23"/>
        <v>40149</v>
      </c>
      <c r="AR87" s="102">
        <v>12</v>
      </c>
      <c r="AS87" s="103">
        <f t="shared" si="26"/>
        <v>40149</v>
      </c>
      <c r="AT87" s="89">
        <f t="shared" si="20"/>
        <v>80298</v>
      </c>
    </row>
    <row r="88" spans="1:89">
      <c r="A88" s="162"/>
      <c r="B88" s="60">
        <v>3</v>
      </c>
      <c r="C88" s="56" t="s">
        <v>348</v>
      </c>
      <c r="D88" s="64" t="s">
        <v>348</v>
      </c>
      <c r="E88" s="56">
        <v>7773157115</v>
      </c>
      <c r="F88" s="56" t="s">
        <v>348</v>
      </c>
      <c r="G88" s="56" t="s">
        <v>466</v>
      </c>
      <c r="H88" s="56" t="s">
        <v>359</v>
      </c>
      <c r="I88" s="56" t="s">
        <v>357</v>
      </c>
      <c r="J88" s="56" t="s">
        <v>358</v>
      </c>
      <c r="K88" s="58" t="s">
        <v>37</v>
      </c>
      <c r="L88" s="56" t="s">
        <v>177</v>
      </c>
      <c r="M88" s="56" t="s">
        <v>96</v>
      </c>
      <c r="N88" s="56" t="s">
        <v>367</v>
      </c>
      <c r="O88" s="56"/>
      <c r="P88" s="125" t="s">
        <v>39</v>
      </c>
      <c r="Q88" s="125" t="s">
        <v>12</v>
      </c>
      <c r="R88" s="137"/>
      <c r="S88" s="56" t="s">
        <v>360</v>
      </c>
      <c r="T88" s="57" t="s">
        <v>361</v>
      </c>
      <c r="U88" s="69" t="s">
        <v>393</v>
      </c>
      <c r="V88" s="70"/>
      <c r="W88" s="70"/>
      <c r="X88" s="71"/>
      <c r="Y88" s="60"/>
      <c r="Z88" s="56"/>
      <c r="AA88" s="59">
        <v>44927</v>
      </c>
      <c r="AB88" s="59">
        <v>45657</v>
      </c>
      <c r="AC88" s="85"/>
      <c r="AD88" s="85">
        <v>11068</v>
      </c>
      <c r="AE88" s="85"/>
      <c r="AF88" s="85"/>
      <c r="AG88" s="85">
        <v>8926</v>
      </c>
      <c r="AH88" s="85"/>
      <c r="AI88" s="85"/>
      <c r="AJ88" s="85">
        <v>786</v>
      </c>
      <c r="AK88" s="85"/>
      <c r="AL88" s="85">
        <v>2220</v>
      </c>
      <c r="AM88" s="85"/>
      <c r="AN88" s="85">
        <v>6719</v>
      </c>
      <c r="AO88" s="75">
        <f t="shared" si="25"/>
        <v>29719</v>
      </c>
      <c r="AP88" s="85">
        <v>12</v>
      </c>
      <c r="AQ88" s="85">
        <f t="shared" si="23"/>
        <v>29719</v>
      </c>
      <c r="AR88" s="102">
        <v>12</v>
      </c>
      <c r="AS88" s="103">
        <f>AC88+AD88+AE88+AF88+AG88+AH88+AI88+AJ88+AK88+AL88+AM88+AN88</f>
        <v>29719</v>
      </c>
      <c r="AT88" s="89">
        <f t="shared" si="20"/>
        <v>59438</v>
      </c>
    </row>
    <row r="89" spans="1:89">
      <c r="A89" s="162"/>
      <c r="B89" s="60">
        <v>4</v>
      </c>
      <c r="C89" s="56" t="s">
        <v>348</v>
      </c>
      <c r="D89" s="64" t="s">
        <v>348</v>
      </c>
      <c r="E89" s="56">
        <v>7773157115</v>
      </c>
      <c r="F89" s="56" t="s">
        <v>348</v>
      </c>
      <c r="G89" s="56" t="s">
        <v>466</v>
      </c>
      <c r="H89" s="56" t="s">
        <v>362</v>
      </c>
      <c r="I89" s="56" t="s">
        <v>364</v>
      </c>
      <c r="J89" s="56" t="s">
        <v>363</v>
      </c>
      <c r="K89" s="58" t="s">
        <v>37</v>
      </c>
      <c r="L89" s="56" t="s">
        <v>177</v>
      </c>
      <c r="M89" s="56" t="s">
        <v>96</v>
      </c>
      <c r="N89" s="56" t="s">
        <v>368</v>
      </c>
      <c r="O89" s="56"/>
      <c r="P89" s="125" t="s">
        <v>44</v>
      </c>
      <c r="Q89" s="125" t="s">
        <v>12</v>
      </c>
      <c r="R89" s="137"/>
      <c r="S89" s="56"/>
      <c r="T89" s="57" t="s">
        <v>365</v>
      </c>
      <c r="U89" s="69" t="s">
        <v>393</v>
      </c>
      <c r="V89" s="70"/>
      <c r="W89" s="70"/>
      <c r="X89" s="71"/>
      <c r="Y89" s="60"/>
      <c r="Z89" s="56"/>
      <c r="AA89" s="59">
        <v>44927</v>
      </c>
      <c r="AB89" s="59">
        <v>45657</v>
      </c>
      <c r="AC89" s="85"/>
      <c r="AD89" s="85">
        <v>1656</v>
      </c>
      <c r="AE89" s="85"/>
      <c r="AF89" s="85">
        <v>1656</v>
      </c>
      <c r="AG89" s="85"/>
      <c r="AH89" s="85">
        <v>1656</v>
      </c>
      <c r="AI89" s="85"/>
      <c r="AJ89" s="85">
        <v>1656</v>
      </c>
      <c r="AK89" s="85"/>
      <c r="AL89" s="85">
        <v>1656</v>
      </c>
      <c r="AM89" s="85"/>
      <c r="AN89" s="85">
        <v>1656</v>
      </c>
      <c r="AO89" s="75">
        <f t="shared" si="25"/>
        <v>9936</v>
      </c>
      <c r="AP89" s="85">
        <v>12</v>
      </c>
      <c r="AQ89" s="85">
        <f t="shared" si="23"/>
        <v>9936</v>
      </c>
      <c r="AR89" s="102">
        <v>12</v>
      </c>
      <c r="AS89" s="103">
        <f>AC89+AD89+AE89+AF89+AG89+AH89+AI89+AJ89+AK89+AL89+AM89+AN89</f>
        <v>9936</v>
      </c>
      <c r="AT89" s="89">
        <f t="shared" si="20"/>
        <v>19872</v>
      </c>
    </row>
    <row r="90" spans="1:89">
      <c r="A90" s="162"/>
      <c r="B90" s="60">
        <v>5</v>
      </c>
      <c r="C90" s="56" t="s">
        <v>348</v>
      </c>
      <c r="D90" s="64" t="s">
        <v>348</v>
      </c>
      <c r="E90" s="56">
        <v>7773157115</v>
      </c>
      <c r="F90" s="56" t="s">
        <v>348</v>
      </c>
      <c r="G90" s="56" t="s">
        <v>467</v>
      </c>
      <c r="H90" s="56" t="s">
        <v>369</v>
      </c>
      <c r="I90" s="56" t="s">
        <v>357</v>
      </c>
      <c r="J90" s="56" t="s">
        <v>370</v>
      </c>
      <c r="K90" s="58" t="s">
        <v>37</v>
      </c>
      <c r="L90" s="56" t="s">
        <v>177</v>
      </c>
      <c r="M90" s="56" t="s">
        <v>96</v>
      </c>
      <c r="N90" s="56" t="s">
        <v>371</v>
      </c>
      <c r="O90" s="56"/>
      <c r="P90" s="125" t="s">
        <v>44</v>
      </c>
      <c r="Q90" s="56" t="s">
        <v>12</v>
      </c>
      <c r="R90" s="137"/>
      <c r="S90" s="125" t="s">
        <v>373</v>
      </c>
      <c r="T90" s="57" t="s">
        <v>372</v>
      </c>
      <c r="U90" s="69" t="s">
        <v>393</v>
      </c>
      <c r="V90" s="70"/>
      <c r="W90" s="70"/>
      <c r="X90" s="71"/>
      <c r="Y90" s="60"/>
      <c r="Z90" s="56"/>
      <c r="AA90" s="59">
        <v>44927</v>
      </c>
      <c r="AB90" s="59">
        <v>45657</v>
      </c>
      <c r="AC90" s="85">
        <v>2095</v>
      </c>
      <c r="AD90" s="85"/>
      <c r="AE90" s="85">
        <v>2095</v>
      </c>
      <c r="AF90" s="85"/>
      <c r="AG90" s="85">
        <v>2095</v>
      </c>
      <c r="AH90" s="85"/>
      <c r="AI90" s="85">
        <v>2095</v>
      </c>
      <c r="AJ90" s="85"/>
      <c r="AK90" s="85">
        <v>2095</v>
      </c>
      <c r="AL90" s="85"/>
      <c r="AM90" s="85">
        <v>2095</v>
      </c>
      <c r="AN90" s="85"/>
      <c r="AO90" s="75">
        <f t="shared" si="25"/>
        <v>12570</v>
      </c>
      <c r="AP90" s="85">
        <v>12</v>
      </c>
      <c r="AQ90" s="85">
        <f t="shared" si="23"/>
        <v>12570</v>
      </c>
      <c r="AR90" s="102">
        <v>12</v>
      </c>
      <c r="AS90" s="103">
        <f>AC90+AD90+AE90+AF90+AG90+AH90+AI90+AJ90+AK90+AL90+AM90+AN90</f>
        <v>12570</v>
      </c>
      <c r="AT90" s="89">
        <f t="shared" si="20"/>
        <v>25140</v>
      </c>
    </row>
    <row r="91" spans="1:89" s="45" customFormat="1">
      <c r="A91" s="159"/>
      <c r="B91" s="38">
        <v>1</v>
      </c>
      <c r="C91" s="35" t="s">
        <v>374</v>
      </c>
      <c r="D91" s="63" t="s">
        <v>375</v>
      </c>
      <c r="E91" s="35">
        <v>7773145371</v>
      </c>
      <c r="F91" s="35" t="s">
        <v>375</v>
      </c>
      <c r="G91" s="35" t="s">
        <v>376</v>
      </c>
      <c r="H91" s="35" t="s">
        <v>379</v>
      </c>
      <c r="I91" s="35" t="s">
        <v>377</v>
      </c>
      <c r="J91" s="35" t="s">
        <v>378</v>
      </c>
      <c r="K91" s="38" t="s">
        <v>37</v>
      </c>
      <c r="L91" s="35" t="s">
        <v>177</v>
      </c>
      <c r="M91" s="35" t="s">
        <v>96</v>
      </c>
      <c r="N91" s="35" t="s">
        <v>340</v>
      </c>
      <c r="O91" s="35"/>
      <c r="P91" s="35" t="s">
        <v>43</v>
      </c>
      <c r="Q91" s="35" t="s">
        <v>12</v>
      </c>
      <c r="R91" s="134"/>
      <c r="S91" s="35" t="s">
        <v>380</v>
      </c>
      <c r="T91" s="43" t="s">
        <v>381</v>
      </c>
      <c r="U91" s="65" t="s">
        <v>393</v>
      </c>
      <c r="V91" s="66"/>
      <c r="W91" s="66"/>
      <c r="X91" s="124"/>
      <c r="Y91" s="38" t="s">
        <v>487</v>
      </c>
      <c r="Z91" s="35" t="s">
        <v>476</v>
      </c>
      <c r="AA91" s="39">
        <v>44927</v>
      </c>
      <c r="AB91" s="39">
        <v>45291</v>
      </c>
      <c r="AC91" s="86">
        <v>35550</v>
      </c>
      <c r="AD91" s="86">
        <v>28635</v>
      </c>
      <c r="AE91" s="86">
        <v>25566</v>
      </c>
      <c r="AF91" s="86">
        <v>21245</v>
      </c>
      <c r="AG91" s="86">
        <v>11382</v>
      </c>
      <c r="AH91" s="86">
        <v>0</v>
      </c>
      <c r="AI91" s="86">
        <v>0</v>
      </c>
      <c r="AJ91" s="86">
        <v>0</v>
      </c>
      <c r="AK91" s="86">
        <v>10336</v>
      </c>
      <c r="AL91" s="86">
        <v>10336</v>
      </c>
      <c r="AM91" s="86">
        <v>24595</v>
      </c>
      <c r="AN91" s="86">
        <v>39704</v>
      </c>
      <c r="AO91" s="86">
        <f t="shared" si="24"/>
        <v>207349</v>
      </c>
      <c r="AP91" s="86">
        <v>12</v>
      </c>
      <c r="AQ91" s="86">
        <f t="shared" ref="AQ91:AQ93" si="27">AC91+AD91+AE91+AF91+AG91+AH91+AI91+AJ91+AK91+AL91+AM91+AN91</f>
        <v>207349</v>
      </c>
      <c r="AR91" s="129">
        <v>0</v>
      </c>
      <c r="AS91" s="99">
        <v>0</v>
      </c>
      <c r="AT91" s="89">
        <f t="shared" si="20"/>
        <v>207349</v>
      </c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</row>
    <row r="92" spans="1:89" ht="20.399999999999999" customHeight="1">
      <c r="A92" s="132" t="s">
        <v>511</v>
      </c>
      <c r="B92" s="2">
        <v>1</v>
      </c>
      <c r="C92" s="49" t="s">
        <v>458</v>
      </c>
      <c r="D92" s="49" t="s">
        <v>539</v>
      </c>
      <c r="E92" s="49">
        <v>7811840766</v>
      </c>
      <c r="F92" s="49" t="s">
        <v>539</v>
      </c>
      <c r="G92" s="49" t="s">
        <v>459</v>
      </c>
      <c r="H92" s="49" t="s">
        <v>460</v>
      </c>
      <c r="I92" s="49" t="s">
        <v>508</v>
      </c>
      <c r="J92" s="49" t="s">
        <v>206</v>
      </c>
      <c r="K92" s="2" t="s">
        <v>37</v>
      </c>
      <c r="L92" s="49" t="s">
        <v>177</v>
      </c>
      <c r="M92" s="49" t="s">
        <v>38</v>
      </c>
      <c r="N92" s="49" t="s">
        <v>499</v>
      </c>
      <c r="O92" s="49"/>
      <c r="P92" s="49" t="s">
        <v>41</v>
      </c>
      <c r="Q92" s="49" t="s">
        <v>40</v>
      </c>
      <c r="R92" s="135">
        <v>274</v>
      </c>
      <c r="S92" s="49" t="s">
        <v>509</v>
      </c>
      <c r="T92" s="1" t="s">
        <v>461</v>
      </c>
      <c r="U92" s="67" t="s">
        <v>393</v>
      </c>
      <c r="V92" s="68"/>
      <c r="W92" s="68"/>
      <c r="X92" s="127"/>
      <c r="Y92" s="2" t="s">
        <v>498</v>
      </c>
      <c r="Z92" s="49"/>
      <c r="AA92" s="77">
        <v>44927</v>
      </c>
      <c r="AB92" s="77">
        <v>45657</v>
      </c>
      <c r="AC92" s="89">
        <v>75825</v>
      </c>
      <c r="AD92" s="89">
        <v>58183</v>
      </c>
      <c r="AE92" s="89">
        <v>49320</v>
      </c>
      <c r="AF92" s="89">
        <v>43250</v>
      </c>
      <c r="AG92" s="89">
        <v>15793</v>
      </c>
      <c r="AH92" s="89">
        <v>75</v>
      </c>
      <c r="AI92" s="89">
        <v>0</v>
      </c>
      <c r="AJ92" s="89">
        <v>0</v>
      </c>
      <c r="AK92" s="89">
        <v>3260</v>
      </c>
      <c r="AL92" s="89">
        <v>34882</v>
      </c>
      <c r="AM92" s="89">
        <v>52760</v>
      </c>
      <c r="AN92" s="89">
        <v>84313</v>
      </c>
      <c r="AO92" s="75">
        <f t="shared" si="24"/>
        <v>417661</v>
      </c>
      <c r="AP92" s="89">
        <v>12</v>
      </c>
      <c r="AQ92" s="89">
        <f t="shared" si="27"/>
        <v>417661</v>
      </c>
      <c r="AR92" s="102">
        <v>12</v>
      </c>
      <c r="AS92" s="103">
        <f>AC92+AD92+AE92+AF92+AG92+AH92+AI92+AJ92+AK92+AL92+AM92+AN92</f>
        <v>417661</v>
      </c>
      <c r="AT92" s="89">
        <f t="shared" si="20"/>
        <v>835322</v>
      </c>
    </row>
    <row r="93" spans="1:89" s="45" customFormat="1" ht="15" customHeight="1">
      <c r="A93" s="159"/>
      <c r="B93" s="38">
        <v>1</v>
      </c>
      <c r="C93" s="35" t="s">
        <v>493</v>
      </c>
      <c r="D93" s="63" t="s">
        <v>493</v>
      </c>
      <c r="E93" s="35">
        <v>7871728145</v>
      </c>
      <c r="F93" s="35" t="s">
        <v>493</v>
      </c>
      <c r="G93" s="35"/>
      <c r="H93" s="35" t="s">
        <v>495</v>
      </c>
      <c r="I93" s="35"/>
      <c r="J93" s="35" t="s">
        <v>492</v>
      </c>
      <c r="K93" s="38" t="s">
        <v>37</v>
      </c>
      <c r="L93" s="35" t="s">
        <v>177</v>
      </c>
      <c r="M93" s="35" t="s">
        <v>96</v>
      </c>
      <c r="N93" s="35" t="s">
        <v>494</v>
      </c>
      <c r="O93" s="35"/>
      <c r="P93" s="35" t="s">
        <v>39</v>
      </c>
      <c r="Q93" s="35" t="s">
        <v>40</v>
      </c>
      <c r="R93" s="134"/>
      <c r="S93" s="35" t="s">
        <v>496</v>
      </c>
      <c r="T93" s="43" t="s">
        <v>497</v>
      </c>
      <c r="U93" s="65" t="s">
        <v>393</v>
      </c>
      <c r="V93" s="66"/>
      <c r="W93" s="66"/>
      <c r="X93" s="66"/>
      <c r="Y93" s="38" t="s">
        <v>518</v>
      </c>
      <c r="Z93" s="35"/>
      <c r="AA93" s="39">
        <v>44927</v>
      </c>
      <c r="AB93" s="39">
        <v>45657</v>
      </c>
      <c r="AC93" s="86"/>
      <c r="AD93" s="86">
        <v>30455</v>
      </c>
      <c r="AE93" s="86"/>
      <c r="AF93" s="86">
        <v>22252</v>
      </c>
      <c r="AG93" s="86"/>
      <c r="AH93" s="86">
        <v>3729</v>
      </c>
      <c r="AI93" s="86"/>
      <c r="AJ93" s="86">
        <v>0</v>
      </c>
      <c r="AK93" s="86"/>
      <c r="AL93" s="86">
        <v>6650</v>
      </c>
      <c r="AM93" s="86"/>
      <c r="AN93" s="86">
        <v>29410</v>
      </c>
      <c r="AO93" s="86">
        <f t="shared" si="24"/>
        <v>92496</v>
      </c>
      <c r="AP93" s="86">
        <v>12</v>
      </c>
      <c r="AQ93" s="86">
        <f t="shared" si="27"/>
        <v>92496</v>
      </c>
      <c r="AR93" s="98">
        <v>12</v>
      </c>
      <c r="AS93" s="99">
        <f>AC93+AD93+AE93+AF93+AG93+AH93+AI93+AJ93+AK93+AL93+AM93+AN93</f>
        <v>92496</v>
      </c>
      <c r="AT93" s="89">
        <f t="shared" si="20"/>
        <v>184992</v>
      </c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</row>
    <row r="94" spans="1:89" s="62" customFormat="1">
      <c r="A94" s="138"/>
      <c r="C94" s="78"/>
      <c r="D94" s="111"/>
      <c r="E94" s="78"/>
      <c r="F94" s="78"/>
      <c r="G94" s="78"/>
      <c r="H94" s="78"/>
      <c r="I94" s="78"/>
      <c r="J94" s="78"/>
      <c r="L94" s="78"/>
      <c r="M94" s="78"/>
      <c r="N94" s="133" t="s">
        <v>504</v>
      </c>
      <c r="O94" s="78"/>
      <c r="P94" s="78"/>
      <c r="Q94" s="78"/>
      <c r="R94" s="113">
        <f>SUM(R4:R93)</f>
        <v>3606</v>
      </c>
      <c r="S94" s="78"/>
      <c r="T94" s="112"/>
      <c r="U94" s="79"/>
      <c r="V94" s="80"/>
      <c r="W94" s="80"/>
      <c r="X94" s="80"/>
      <c r="Z94" s="78"/>
      <c r="AA94" s="113"/>
      <c r="AB94" s="113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131">
        <f t="shared" ref="AO94:AR94" si="28">SUM(AO4:AO93)</f>
        <v>12928565</v>
      </c>
      <c r="AP94" s="131">
        <f t="shared" si="28"/>
        <v>1061</v>
      </c>
      <c r="AQ94" s="131">
        <f t="shared" si="28"/>
        <v>12928565</v>
      </c>
      <c r="AR94" s="131">
        <f t="shared" si="28"/>
        <v>828</v>
      </c>
      <c r="AS94" s="131">
        <f>SUM(AS4:AS93)</f>
        <v>10387315</v>
      </c>
      <c r="AT94" s="131">
        <f>SUM(AT4:AT93)</f>
        <v>23315880</v>
      </c>
      <c r="CF94" s="110"/>
      <c r="CG94" s="110"/>
      <c r="CH94" s="110"/>
      <c r="CI94" s="110"/>
      <c r="CJ94" s="110"/>
      <c r="CK94" s="110"/>
    </row>
    <row r="95" spans="1:89" s="62" customFormat="1">
      <c r="A95" s="138"/>
      <c r="C95" s="78"/>
      <c r="D95" s="111"/>
      <c r="E95" s="78"/>
      <c r="F95" s="78"/>
      <c r="G95" s="78"/>
      <c r="H95" s="78"/>
      <c r="I95" s="78"/>
      <c r="J95" s="78"/>
      <c r="L95" s="78"/>
      <c r="M95" s="78"/>
      <c r="N95" s="78"/>
      <c r="O95" s="78"/>
      <c r="P95" s="78"/>
      <c r="Q95" s="78"/>
      <c r="R95" s="113"/>
      <c r="S95" s="78"/>
      <c r="T95" s="112"/>
      <c r="U95" s="79"/>
      <c r="V95" s="80"/>
      <c r="W95" s="80"/>
      <c r="X95" s="80"/>
      <c r="Z95" s="78"/>
      <c r="AA95" s="113"/>
      <c r="AB95" s="113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92"/>
      <c r="AR95" s="114"/>
      <c r="AS95" s="79"/>
      <c r="CF95" s="110"/>
      <c r="CG95" s="110"/>
      <c r="CH95" s="110"/>
      <c r="CI95" s="110"/>
      <c r="CJ95" s="110"/>
      <c r="CK95" s="110"/>
    </row>
    <row r="96" spans="1:89" s="62" customFormat="1">
      <c r="A96" s="138"/>
      <c r="C96" s="133" t="s">
        <v>528</v>
      </c>
      <c r="D96" s="140"/>
      <c r="E96" s="133"/>
      <c r="F96" s="133"/>
      <c r="G96" s="133"/>
      <c r="H96" s="133"/>
      <c r="I96" s="133"/>
      <c r="J96" s="133"/>
      <c r="K96" s="141"/>
      <c r="L96" s="133"/>
      <c r="M96" s="78"/>
      <c r="N96" s="78"/>
      <c r="O96" s="78"/>
      <c r="P96" s="78"/>
      <c r="Q96" s="78"/>
      <c r="R96" s="113"/>
      <c r="S96" s="78"/>
      <c r="T96" s="112"/>
      <c r="U96" s="79"/>
      <c r="V96" s="80"/>
      <c r="W96" s="80"/>
      <c r="X96" s="80"/>
      <c r="Z96" s="78"/>
      <c r="AA96" s="113"/>
      <c r="AB96" s="113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92"/>
      <c r="AR96" s="114"/>
      <c r="AS96" s="79"/>
      <c r="CF96" s="110"/>
      <c r="CG96" s="110"/>
      <c r="CH96" s="110"/>
      <c r="CI96" s="110"/>
      <c r="CJ96" s="110"/>
      <c r="CK96" s="110"/>
    </row>
    <row r="97" spans="1:89" s="62" customFormat="1" ht="72">
      <c r="A97" s="138"/>
      <c r="C97" s="142" t="s">
        <v>225</v>
      </c>
      <c r="D97" s="142" t="s">
        <v>529</v>
      </c>
      <c r="E97" s="142" t="s">
        <v>530</v>
      </c>
      <c r="F97" s="142" t="s">
        <v>531</v>
      </c>
      <c r="G97" s="142" t="s">
        <v>532</v>
      </c>
      <c r="H97" s="142" t="s">
        <v>533</v>
      </c>
      <c r="I97" s="142" t="s">
        <v>534</v>
      </c>
      <c r="J97" s="142" t="s">
        <v>535</v>
      </c>
      <c r="K97" s="142" t="s">
        <v>536</v>
      </c>
      <c r="L97" s="148"/>
      <c r="M97" s="78"/>
      <c r="N97" s="78"/>
      <c r="O97" s="78"/>
      <c r="P97" s="78"/>
      <c r="Q97" s="78"/>
      <c r="R97" s="113"/>
      <c r="S97" s="78"/>
      <c r="T97" s="112"/>
      <c r="U97" s="79"/>
      <c r="V97" s="80"/>
      <c r="W97" s="80"/>
      <c r="X97" s="80"/>
      <c r="Z97" s="78"/>
      <c r="AA97" s="113"/>
      <c r="AB97" s="113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92"/>
      <c r="AR97" s="114"/>
      <c r="AS97" s="79"/>
      <c r="CF97" s="110"/>
      <c r="CG97" s="110"/>
      <c r="CH97" s="110"/>
      <c r="CI97" s="110"/>
      <c r="CJ97" s="110"/>
      <c r="CK97" s="110"/>
    </row>
    <row r="98" spans="1:89" s="62" customFormat="1">
      <c r="A98" s="138"/>
      <c r="C98" s="143" t="s">
        <v>537</v>
      </c>
      <c r="D98" s="144" t="s">
        <v>40</v>
      </c>
      <c r="E98" s="145">
        <v>1</v>
      </c>
      <c r="F98" s="145">
        <v>24</v>
      </c>
      <c r="G98" s="145">
        <f>E98*F98</f>
        <v>24</v>
      </c>
      <c r="H98" s="145">
        <v>711</v>
      </c>
      <c r="I98" s="145">
        <v>730</v>
      </c>
      <c r="J98" s="146">
        <f>(H98*I98*24)</f>
        <v>12456720</v>
      </c>
      <c r="K98" s="147">
        <v>4550120</v>
      </c>
      <c r="L98" s="149"/>
      <c r="M98" s="78"/>
      <c r="N98" s="78"/>
      <c r="O98" s="78"/>
      <c r="P98" s="78"/>
      <c r="Q98" s="78"/>
      <c r="R98" s="113"/>
      <c r="S98" s="78"/>
      <c r="T98" s="112"/>
      <c r="U98" s="79"/>
      <c r="V98" s="80"/>
      <c r="W98" s="80"/>
      <c r="X98" s="80"/>
      <c r="Z98" s="78"/>
      <c r="AA98" s="113"/>
      <c r="AB98" s="113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92"/>
      <c r="AR98" s="114"/>
      <c r="AS98" s="79"/>
      <c r="CF98" s="110"/>
      <c r="CG98" s="110"/>
      <c r="CH98" s="110"/>
      <c r="CI98" s="110"/>
      <c r="CJ98" s="110"/>
      <c r="CK98" s="110"/>
    </row>
    <row r="99" spans="1:89" s="62" customFormat="1">
      <c r="A99" s="138"/>
      <c r="C99" s="143" t="s">
        <v>537</v>
      </c>
      <c r="D99" s="144" t="s">
        <v>12</v>
      </c>
      <c r="E99" s="145">
        <v>1</v>
      </c>
      <c r="F99" s="145">
        <v>24</v>
      </c>
      <c r="G99" s="145">
        <f>E99*F99</f>
        <v>24</v>
      </c>
      <c r="H99" s="145">
        <v>768</v>
      </c>
      <c r="I99" s="145">
        <v>730</v>
      </c>
      <c r="J99" s="146">
        <f>(H99*I99*24)</f>
        <v>13455360</v>
      </c>
      <c r="K99" s="147">
        <v>5790108</v>
      </c>
      <c r="L99" s="149"/>
      <c r="M99" s="78"/>
      <c r="N99" s="78"/>
      <c r="O99" s="78"/>
      <c r="P99" s="78"/>
      <c r="Q99" s="78"/>
      <c r="R99" s="113"/>
      <c r="S99" s="78"/>
      <c r="T99" s="112"/>
      <c r="U99" s="79"/>
      <c r="V99" s="80"/>
      <c r="W99" s="80"/>
      <c r="X99" s="80"/>
      <c r="Z99" s="78"/>
      <c r="AA99" s="113"/>
      <c r="AB99" s="113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92"/>
      <c r="AR99" s="114"/>
      <c r="AS99" s="79"/>
      <c r="CF99" s="110"/>
      <c r="CG99" s="110"/>
      <c r="CH99" s="110"/>
      <c r="CI99" s="110"/>
      <c r="CJ99" s="110"/>
      <c r="CK99" s="110"/>
    </row>
    <row r="100" spans="1:89" s="62" customFormat="1">
      <c r="A100" s="138"/>
      <c r="C100" s="143" t="s">
        <v>214</v>
      </c>
      <c r="D100" s="144" t="s">
        <v>40</v>
      </c>
      <c r="E100" s="145">
        <v>2</v>
      </c>
      <c r="F100" s="145">
        <v>12</v>
      </c>
      <c r="G100" s="145">
        <f>E100*F100</f>
        <v>24</v>
      </c>
      <c r="H100" s="145">
        <v>615</v>
      </c>
      <c r="I100" s="145">
        <v>365</v>
      </c>
      <c r="J100" s="146">
        <f>(H100*I100*24)</f>
        <v>5387400</v>
      </c>
      <c r="K100" s="153">
        <v>3859793</v>
      </c>
      <c r="L100" s="149"/>
      <c r="M100" s="78"/>
      <c r="N100" s="78"/>
      <c r="O100" s="78"/>
      <c r="P100" s="78"/>
      <c r="Q100" s="78"/>
      <c r="R100" s="113"/>
      <c r="S100" s="78"/>
      <c r="T100" s="112"/>
      <c r="U100" s="79"/>
      <c r="V100" s="80"/>
      <c r="W100" s="80"/>
      <c r="X100" s="80"/>
      <c r="Z100" s="78"/>
      <c r="AA100" s="113"/>
      <c r="AB100" s="113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92"/>
      <c r="AR100" s="114"/>
      <c r="AS100" s="79"/>
      <c r="CF100" s="110"/>
      <c r="CG100" s="110"/>
      <c r="CH100" s="110"/>
      <c r="CI100" s="110"/>
      <c r="CJ100" s="110"/>
      <c r="CK100" s="110"/>
    </row>
    <row r="101" spans="1:89" s="62" customFormat="1">
      <c r="A101" s="138"/>
      <c r="C101" s="143"/>
      <c r="D101" s="144"/>
      <c r="E101" s="145">
        <v>5</v>
      </c>
      <c r="F101" s="145">
        <v>24</v>
      </c>
      <c r="G101" s="145">
        <f t="shared" ref="G101:G115" si="29">E101*F101</f>
        <v>120</v>
      </c>
      <c r="H101" s="145">
        <v>1182</v>
      </c>
      <c r="I101" s="145">
        <v>730</v>
      </c>
      <c r="J101" s="146">
        <f t="shared" ref="J101:J109" si="30">(H101*I101*24)</f>
        <v>20708640</v>
      </c>
      <c r="K101" s="153"/>
      <c r="L101" s="149"/>
      <c r="M101" s="78"/>
      <c r="N101" s="78"/>
      <c r="O101" s="78"/>
      <c r="P101" s="78"/>
      <c r="Q101" s="78"/>
      <c r="R101" s="113"/>
      <c r="S101" s="78"/>
      <c r="T101" s="112"/>
      <c r="U101" s="79"/>
      <c r="V101" s="80"/>
      <c r="W101" s="80"/>
      <c r="X101" s="80"/>
      <c r="Z101" s="78"/>
      <c r="AA101" s="113"/>
      <c r="AB101" s="113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92"/>
      <c r="AR101" s="114"/>
      <c r="AS101" s="79"/>
      <c r="CF101" s="110"/>
      <c r="CG101" s="110"/>
      <c r="CH101" s="110"/>
      <c r="CI101" s="110"/>
      <c r="CJ101" s="110"/>
      <c r="CK101" s="110"/>
    </row>
    <row r="102" spans="1:89" s="62" customFormat="1">
      <c r="A102" s="138"/>
      <c r="C102" s="143" t="s">
        <v>214</v>
      </c>
      <c r="D102" s="144" t="s">
        <v>12</v>
      </c>
      <c r="E102" s="145">
        <v>1</v>
      </c>
      <c r="F102" s="145">
        <v>8</v>
      </c>
      <c r="G102" s="145">
        <f t="shared" si="29"/>
        <v>8</v>
      </c>
      <c r="H102" s="145">
        <v>330</v>
      </c>
      <c r="I102" s="145">
        <v>245</v>
      </c>
      <c r="J102" s="146">
        <f t="shared" si="30"/>
        <v>1940400</v>
      </c>
      <c r="K102" s="151">
        <v>107508</v>
      </c>
      <c r="L102" s="149"/>
      <c r="M102" s="78"/>
      <c r="N102" s="78"/>
      <c r="O102" s="78"/>
      <c r="P102" s="78"/>
      <c r="Q102" s="78"/>
      <c r="R102" s="113"/>
      <c r="S102" s="78"/>
      <c r="T102" s="112"/>
      <c r="U102" s="79"/>
      <c r="V102" s="80"/>
      <c r="W102" s="80"/>
      <c r="X102" s="80"/>
      <c r="Z102" s="78"/>
      <c r="AA102" s="113"/>
      <c r="AB102" s="113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92"/>
      <c r="AR102" s="114"/>
      <c r="AS102" s="79"/>
      <c r="CF102" s="110"/>
      <c r="CG102" s="110"/>
      <c r="CH102" s="110"/>
      <c r="CI102" s="110"/>
      <c r="CJ102" s="110"/>
      <c r="CK102" s="110"/>
    </row>
    <row r="103" spans="1:89" s="62" customFormat="1">
      <c r="A103" s="138"/>
      <c r="C103" s="143" t="s">
        <v>213</v>
      </c>
      <c r="D103" s="144" t="s">
        <v>40</v>
      </c>
      <c r="E103" s="145">
        <v>4</v>
      </c>
      <c r="F103" s="145">
        <v>12</v>
      </c>
      <c r="G103" s="145">
        <f t="shared" si="29"/>
        <v>48</v>
      </c>
      <c r="H103" s="145"/>
      <c r="I103" s="145"/>
      <c r="J103" s="146">
        <f t="shared" si="30"/>
        <v>0</v>
      </c>
      <c r="K103" s="153">
        <v>1670964</v>
      </c>
      <c r="L103" s="149"/>
      <c r="M103" s="78"/>
      <c r="N103" s="78"/>
      <c r="O103" s="78"/>
      <c r="P103" s="78"/>
      <c r="Q103" s="78"/>
      <c r="R103" s="113"/>
      <c r="S103" s="78"/>
      <c r="T103" s="112"/>
      <c r="U103" s="79"/>
      <c r="V103" s="80"/>
      <c r="W103" s="80"/>
      <c r="X103" s="80"/>
      <c r="Z103" s="78"/>
      <c r="AA103" s="113"/>
      <c r="AB103" s="113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92"/>
      <c r="AR103" s="114"/>
      <c r="AS103" s="79"/>
      <c r="CF103" s="110"/>
      <c r="CG103" s="110"/>
      <c r="CH103" s="110"/>
      <c r="CI103" s="110"/>
      <c r="CJ103" s="110"/>
      <c r="CK103" s="110"/>
    </row>
    <row r="104" spans="1:89" s="62" customFormat="1">
      <c r="A104" s="138"/>
      <c r="C104" s="143"/>
      <c r="D104" s="144"/>
      <c r="E104" s="145">
        <v>3</v>
      </c>
      <c r="F104" s="145">
        <v>24</v>
      </c>
      <c r="G104" s="145">
        <f t="shared" si="29"/>
        <v>72</v>
      </c>
      <c r="H104" s="145"/>
      <c r="I104" s="145"/>
      <c r="J104" s="146">
        <f t="shared" si="30"/>
        <v>0</v>
      </c>
      <c r="K104" s="153"/>
      <c r="L104" s="149"/>
      <c r="M104" s="78"/>
      <c r="N104" s="78"/>
      <c r="O104" s="78"/>
      <c r="P104" s="78"/>
      <c r="Q104" s="78"/>
      <c r="R104" s="113"/>
      <c r="S104" s="78"/>
      <c r="T104" s="112"/>
      <c r="U104" s="79"/>
      <c r="V104" s="80"/>
      <c r="W104" s="80"/>
      <c r="X104" s="80"/>
      <c r="Z104" s="78"/>
      <c r="AA104" s="113"/>
      <c r="AB104" s="113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92"/>
      <c r="AR104" s="114"/>
      <c r="AS104" s="79"/>
      <c r="CF104" s="110"/>
      <c r="CG104" s="110"/>
      <c r="CH104" s="110"/>
      <c r="CI104" s="110"/>
      <c r="CJ104" s="110"/>
      <c r="CK104" s="110"/>
    </row>
    <row r="105" spans="1:89" s="62" customFormat="1">
      <c r="A105" s="138"/>
      <c r="C105" s="143" t="s">
        <v>213</v>
      </c>
      <c r="D105" s="144" t="s">
        <v>12</v>
      </c>
      <c r="E105" s="145">
        <v>2</v>
      </c>
      <c r="F105" s="145">
        <v>12</v>
      </c>
      <c r="G105" s="145">
        <f t="shared" si="29"/>
        <v>24</v>
      </c>
      <c r="H105" s="145"/>
      <c r="I105" s="145"/>
      <c r="J105" s="146">
        <f t="shared" si="30"/>
        <v>0</v>
      </c>
      <c r="K105" s="157">
        <v>2015413</v>
      </c>
      <c r="L105" s="149"/>
      <c r="M105" s="78"/>
      <c r="N105" s="78"/>
      <c r="O105" s="78"/>
      <c r="P105" s="78"/>
      <c r="Q105" s="78"/>
      <c r="R105" s="113"/>
      <c r="S105" s="78"/>
      <c r="T105" s="112"/>
      <c r="U105" s="79"/>
      <c r="V105" s="80"/>
      <c r="W105" s="80"/>
      <c r="X105" s="80"/>
      <c r="Z105" s="78"/>
      <c r="AA105" s="113"/>
      <c r="AB105" s="113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92"/>
      <c r="AR105" s="114"/>
      <c r="AS105" s="79"/>
      <c r="CF105" s="110"/>
      <c r="CG105" s="110"/>
      <c r="CH105" s="110"/>
      <c r="CI105" s="110"/>
      <c r="CJ105" s="110"/>
      <c r="CK105" s="110"/>
    </row>
    <row r="106" spans="1:89" s="62" customFormat="1">
      <c r="A106" s="138"/>
      <c r="C106" s="143"/>
      <c r="D106" s="144"/>
      <c r="E106" s="145">
        <v>3</v>
      </c>
      <c r="F106" s="145">
        <v>24</v>
      </c>
      <c r="G106" s="145">
        <f t="shared" si="29"/>
        <v>72</v>
      </c>
      <c r="H106" s="145"/>
      <c r="I106" s="145"/>
      <c r="J106" s="146">
        <f t="shared" si="30"/>
        <v>0</v>
      </c>
      <c r="K106" s="158"/>
      <c r="L106" s="149"/>
      <c r="M106" s="78"/>
      <c r="N106" s="78"/>
      <c r="O106" s="78"/>
      <c r="P106" s="78"/>
      <c r="Q106" s="78"/>
      <c r="R106" s="113"/>
      <c r="S106" s="78"/>
      <c r="T106" s="112"/>
      <c r="U106" s="79"/>
      <c r="V106" s="80"/>
      <c r="W106" s="80"/>
      <c r="X106" s="80"/>
      <c r="Z106" s="78"/>
      <c r="AA106" s="113"/>
      <c r="AB106" s="113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92"/>
      <c r="AR106" s="114"/>
      <c r="AS106" s="79"/>
      <c r="CF106" s="110"/>
      <c r="CG106" s="110"/>
      <c r="CH106" s="110"/>
      <c r="CI106" s="110"/>
      <c r="CJ106" s="110"/>
      <c r="CK106" s="110"/>
    </row>
    <row r="107" spans="1:89" s="62" customFormat="1">
      <c r="A107" s="138"/>
      <c r="C107" s="143" t="s">
        <v>215</v>
      </c>
      <c r="D107" s="144" t="s">
        <v>40</v>
      </c>
      <c r="E107" s="145">
        <v>3</v>
      </c>
      <c r="F107" s="145">
        <v>9</v>
      </c>
      <c r="G107" s="145">
        <f t="shared" si="29"/>
        <v>27</v>
      </c>
      <c r="H107" s="145"/>
      <c r="I107" s="145"/>
      <c r="J107" s="146">
        <f t="shared" si="30"/>
        <v>0</v>
      </c>
      <c r="K107" s="153">
        <v>2781511</v>
      </c>
      <c r="L107" s="149"/>
      <c r="M107" s="78"/>
      <c r="N107" s="78"/>
      <c r="O107" s="78"/>
      <c r="P107" s="78"/>
      <c r="Q107" s="78"/>
      <c r="R107" s="113"/>
      <c r="S107" s="78"/>
      <c r="T107" s="112"/>
      <c r="U107" s="79"/>
      <c r="V107" s="80"/>
      <c r="W107" s="80"/>
      <c r="X107" s="80"/>
      <c r="Z107" s="78"/>
      <c r="AA107" s="113"/>
      <c r="AB107" s="113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92"/>
      <c r="AR107" s="114"/>
      <c r="AS107" s="79"/>
      <c r="CF107" s="110"/>
      <c r="CG107" s="110"/>
      <c r="CH107" s="110"/>
      <c r="CI107" s="110"/>
      <c r="CJ107" s="110"/>
      <c r="CK107" s="110"/>
    </row>
    <row r="108" spans="1:89" s="62" customFormat="1">
      <c r="A108" s="138"/>
      <c r="C108" s="143"/>
      <c r="D108" s="144"/>
      <c r="E108" s="145">
        <v>5</v>
      </c>
      <c r="F108" s="145">
        <v>12</v>
      </c>
      <c r="G108" s="145">
        <f t="shared" si="29"/>
        <v>60</v>
      </c>
      <c r="H108" s="145"/>
      <c r="I108" s="145"/>
      <c r="J108" s="146">
        <v>0</v>
      </c>
      <c r="K108" s="153"/>
      <c r="L108" s="149"/>
      <c r="M108" s="78"/>
      <c r="N108" s="78"/>
      <c r="O108" s="78"/>
      <c r="P108" s="78"/>
      <c r="Q108" s="78"/>
      <c r="R108" s="113"/>
      <c r="S108" s="78"/>
      <c r="T108" s="112"/>
      <c r="U108" s="79"/>
      <c r="V108" s="80"/>
      <c r="W108" s="80"/>
      <c r="X108" s="80"/>
      <c r="Z108" s="78"/>
      <c r="AA108" s="113"/>
      <c r="AB108" s="113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92"/>
      <c r="AR108" s="114"/>
      <c r="AS108" s="79"/>
      <c r="CF108" s="110"/>
      <c r="CG108" s="110"/>
      <c r="CH108" s="110"/>
      <c r="CI108" s="110"/>
      <c r="CJ108" s="110"/>
      <c r="CK108" s="110"/>
    </row>
    <row r="109" spans="1:89" s="62" customFormat="1">
      <c r="A109" s="138"/>
      <c r="C109" s="143"/>
      <c r="D109" s="144"/>
      <c r="E109" s="145">
        <v>25</v>
      </c>
      <c r="F109" s="145">
        <v>24</v>
      </c>
      <c r="G109" s="145">
        <f t="shared" si="29"/>
        <v>600</v>
      </c>
      <c r="H109" s="145"/>
      <c r="I109" s="145"/>
      <c r="J109" s="146">
        <f t="shared" si="30"/>
        <v>0</v>
      </c>
      <c r="K109" s="153"/>
      <c r="L109" s="149"/>
      <c r="M109" s="78"/>
      <c r="N109" s="78"/>
      <c r="O109" s="78"/>
      <c r="P109" s="78"/>
      <c r="Q109" s="78"/>
      <c r="R109" s="113"/>
      <c r="S109" s="78"/>
      <c r="T109" s="112"/>
      <c r="U109" s="79"/>
      <c r="V109" s="80"/>
      <c r="W109" s="80"/>
      <c r="X109" s="80"/>
      <c r="Z109" s="78"/>
      <c r="AA109" s="113"/>
      <c r="AB109" s="113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92"/>
      <c r="AR109" s="114"/>
      <c r="AS109" s="79"/>
      <c r="CF109" s="110"/>
      <c r="CG109" s="110"/>
      <c r="CH109" s="110"/>
      <c r="CI109" s="110"/>
      <c r="CJ109" s="110"/>
      <c r="CK109" s="110"/>
    </row>
    <row r="110" spans="1:89" s="62" customFormat="1">
      <c r="A110" s="138"/>
      <c r="C110" s="143" t="s">
        <v>215</v>
      </c>
      <c r="D110" s="144" t="s">
        <v>12</v>
      </c>
      <c r="E110" s="145">
        <v>1</v>
      </c>
      <c r="F110" s="145">
        <v>6</v>
      </c>
      <c r="G110" s="145">
        <f t="shared" si="29"/>
        <v>6</v>
      </c>
      <c r="H110" s="145"/>
      <c r="I110" s="145"/>
      <c r="J110" s="145"/>
      <c r="K110" s="153">
        <v>2304257</v>
      </c>
      <c r="L110" s="150"/>
      <c r="M110" s="78"/>
      <c r="N110" s="78"/>
      <c r="O110" s="78"/>
      <c r="P110" s="78"/>
      <c r="Q110" s="78"/>
      <c r="R110" s="113"/>
      <c r="S110" s="78"/>
      <c r="T110" s="112"/>
      <c r="U110" s="79"/>
      <c r="V110" s="80"/>
      <c r="W110" s="80"/>
      <c r="X110" s="80"/>
      <c r="Z110" s="78"/>
      <c r="AA110" s="113"/>
      <c r="AB110" s="113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92"/>
      <c r="AR110" s="114"/>
      <c r="AS110" s="79"/>
      <c r="CF110" s="110"/>
      <c r="CG110" s="110"/>
      <c r="CH110" s="110"/>
      <c r="CI110" s="110"/>
      <c r="CJ110" s="110"/>
      <c r="CK110" s="110"/>
    </row>
    <row r="111" spans="1:89" s="62" customFormat="1">
      <c r="A111" s="138"/>
      <c r="C111" s="143"/>
      <c r="D111" s="144"/>
      <c r="E111" s="145">
        <v>3</v>
      </c>
      <c r="F111" s="145">
        <v>12</v>
      </c>
      <c r="G111" s="145">
        <f t="shared" si="29"/>
        <v>36</v>
      </c>
      <c r="H111" s="145"/>
      <c r="I111" s="145"/>
      <c r="J111" s="145"/>
      <c r="K111" s="153"/>
      <c r="L111" s="150"/>
      <c r="M111" s="78"/>
      <c r="N111" s="78"/>
      <c r="O111" s="78"/>
      <c r="P111" s="78"/>
      <c r="Q111" s="78"/>
      <c r="R111" s="113"/>
      <c r="S111" s="78"/>
      <c r="T111" s="112"/>
      <c r="U111" s="79"/>
      <c r="V111" s="80"/>
      <c r="W111" s="80"/>
      <c r="X111" s="80"/>
      <c r="Z111" s="78"/>
      <c r="AA111" s="113"/>
      <c r="AB111" s="113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92"/>
      <c r="AR111" s="114"/>
      <c r="AS111" s="79"/>
      <c r="CF111" s="110"/>
      <c r="CG111" s="110"/>
      <c r="CH111" s="110"/>
      <c r="CI111" s="110"/>
      <c r="CJ111" s="110"/>
      <c r="CK111" s="110"/>
    </row>
    <row r="112" spans="1:89" s="62" customFormat="1">
      <c r="A112" s="138"/>
      <c r="C112" s="143"/>
      <c r="D112" s="144"/>
      <c r="E112" s="145">
        <v>22</v>
      </c>
      <c r="F112" s="145">
        <v>24</v>
      </c>
      <c r="G112" s="145">
        <f t="shared" si="29"/>
        <v>528</v>
      </c>
      <c r="H112" s="145"/>
      <c r="I112" s="145"/>
      <c r="J112" s="145"/>
      <c r="K112" s="153"/>
      <c r="L112" s="150"/>
      <c r="M112" s="78"/>
      <c r="N112" s="78"/>
      <c r="O112" s="78"/>
      <c r="P112" s="78"/>
      <c r="Q112" s="78"/>
      <c r="R112" s="113"/>
      <c r="S112" s="78"/>
      <c r="T112" s="112"/>
      <c r="U112" s="79"/>
      <c r="V112" s="80"/>
      <c r="W112" s="80"/>
      <c r="X112" s="80"/>
      <c r="Z112" s="78"/>
      <c r="AA112" s="113"/>
      <c r="AB112" s="113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92"/>
      <c r="AR112" s="114"/>
      <c r="AS112" s="79"/>
      <c r="CF112" s="110"/>
      <c r="CG112" s="110"/>
      <c r="CH112" s="110"/>
      <c r="CI112" s="110"/>
      <c r="CJ112" s="110"/>
      <c r="CK112" s="110"/>
    </row>
    <row r="113" spans="1:89" s="62" customFormat="1">
      <c r="A113" s="138"/>
      <c r="C113" s="143" t="s">
        <v>236</v>
      </c>
      <c r="D113" s="144" t="s">
        <v>40</v>
      </c>
      <c r="E113" s="145">
        <v>4</v>
      </c>
      <c r="F113" s="145">
        <v>24</v>
      </c>
      <c r="G113" s="145">
        <f t="shared" si="29"/>
        <v>96</v>
      </c>
      <c r="H113" s="145"/>
      <c r="I113" s="145"/>
      <c r="J113" s="145"/>
      <c r="K113" s="147">
        <v>94514</v>
      </c>
      <c r="L113" s="150"/>
      <c r="M113" s="78"/>
      <c r="N113" s="78"/>
      <c r="O113" s="78"/>
      <c r="P113" s="78"/>
      <c r="Q113" s="78"/>
      <c r="R113" s="113"/>
      <c r="S113" s="78"/>
      <c r="T113" s="112"/>
      <c r="U113" s="79"/>
      <c r="V113" s="80"/>
      <c r="W113" s="80"/>
      <c r="X113" s="80"/>
      <c r="Z113" s="78"/>
      <c r="AA113" s="113"/>
      <c r="AB113" s="113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92"/>
      <c r="AR113" s="114"/>
      <c r="AS113" s="79"/>
      <c r="CF113" s="110"/>
      <c r="CG113" s="110"/>
      <c r="CH113" s="110"/>
      <c r="CI113" s="110"/>
      <c r="CJ113" s="110"/>
      <c r="CK113" s="110"/>
    </row>
    <row r="114" spans="1:89" s="62" customFormat="1">
      <c r="A114" s="138"/>
      <c r="C114" s="143" t="s">
        <v>236</v>
      </c>
      <c r="D114" s="144" t="s">
        <v>12</v>
      </c>
      <c r="E114" s="145">
        <v>4</v>
      </c>
      <c r="F114" s="145">
        <v>24</v>
      </c>
      <c r="G114" s="145">
        <f t="shared" si="29"/>
        <v>96</v>
      </c>
      <c r="H114" s="145"/>
      <c r="I114" s="145"/>
      <c r="J114" s="145"/>
      <c r="K114" s="147">
        <v>141654</v>
      </c>
      <c r="L114" s="150"/>
      <c r="M114" s="78"/>
      <c r="N114" s="78"/>
      <c r="O114" s="78"/>
      <c r="P114" s="78"/>
      <c r="Q114" s="78"/>
      <c r="R114" s="113"/>
      <c r="S114" s="78"/>
      <c r="T114" s="112"/>
      <c r="U114" s="79"/>
      <c r="V114" s="80"/>
      <c r="W114" s="80"/>
      <c r="X114" s="80"/>
      <c r="Z114" s="78"/>
      <c r="AA114" s="113"/>
      <c r="AB114" s="113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92"/>
      <c r="AR114" s="114"/>
      <c r="AS114" s="79"/>
      <c r="CF114" s="110"/>
      <c r="CG114" s="110"/>
      <c r="CH114" s="110"/>
      <c r="CI114" s="110"/>
      <c r="CJ114" s="110"/>
      <c r="CK114" s="110"/>
    </row>
    <row r="115" spans="1:89" s="62" customFormat="1">
      <c r="A115" s="138"/>
      <c r="C115" s="143" t="s">
        <v>237</v>
      </c>
      <c r="D115" s="144" t="s">
        <v>12</v>
      </c>
      <c r="E115" s="145">
        <v>1</v>
      </c>
      <c r="F115" s="145">
        <v>24</v>
      </c>
      <c r="G115" s="145">
        <f t="shared" si="29"/>
        <v>24</v>
      </c>
      <c r="H115" s="145"/>
      <c r="I115" s="145"/>
      <c r="J115" s="145"/>
      <c r="K115" s="147">
        <v>38</v>
      </c>
      <c r="L115" s="150"/>
      <c r="M115" s="78"/>
      <c r="N115" s="78"/>
      <c r="O115" s="78"/>
      <c r="P115" s="78"/>
      <c r="Q115" s="78"/>
      <c r="R115" s="113"/>
      <c r="S115" s="78"/>
      <c r="T115" s="112"/>
      <c r="U115" s="79"/>
      <c r="V115" s="80"/>
      <c r="W115" s="80"/>
      <c r="X115" s="80"/>
      <c r="Z115" s="78"/>
      <c r="AA115" s="113"/>
      <c r="AB115" s="113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92"/>
      <c r="AR115" s="114"/>
      <c r="AS115" s="79"/>
      <c r="CF115" s="110"/>
      <c r="CG115" s="110"/>
      <c r="CH115" s="110"/>
      <c r="CI115" s="110"/>
      <c r="CJ115" s="110"/>
      <c r="CK115" s="110"/>
    </row>
    <row r="116" spans="1:89" s="62" customFormat="1">
      <c r="A116" s="138"/>
      <c r="C116" s="143" t="s">
        <v>34</v>
      </c>
      <c r="D116" s="144"/>
      <c r="E116" s="146">
        <f t="shared" ref="E116:K116" si="31">SUM(E98:E115)</f>
        <v>90</v>
      </c>
      <c r="F116" s="146">
        <f t="shared" si="31"/>
        <v>323</v>
      </c>
      <c r="G116" s="146">
        <f t="shared" si="31"/>
        <v>1889</v>
      </c>
      <c r="H116" s="146">
        <f t="shared" si="31"/>
        <v>3606</v>
      </c>
      <c r="I116" s="146">
        <f t="shared" si="31"/>
        <v>2800</v>
      </c>
      <c r="J116" s="146">
        <f t="shared" si="31"/>
        <v>53948520</v>
      </c>
      <c r="K116" s="146">
        <f t="shared" si="31"/>
        <v>23315880</v>
      </c>
      <c r="L116" s="149"/>
      <c r="M116" s="78"/>
      <c r="N116" s="78"/>
      <c r="O116" s="78"/>
      <c r="P116" s="78"/>
      <c r="Q116" s="78"/>
      <c r="R116" s="113"/>
      <c r="S116" s="78"/>
      <c r="T116" s="112"/>
      <c r="U116" s="79"/>
      <c r="V116" s="80"/>
      <c r="W116" s="80"/>
      <c r="X116" s="80"/>
      <c r="Z116" s="78"/>
      <c r="AA116" s="113"/>
      <c r="AB116" s="113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92"/>
      <c r="AR116" s="114"/>
      <c r="AS116" s="79"/>
      <c r="CF116" s="110"/>
      <c r="CG116" s="110"/>
      <c r="CH116" s="110"/>
      <c r="CI116" s="110"/>
      <c r="CJ116" s="110"/>
      <c r="CK116" s="110"/>
    </row>
    <row r="117" spans="1:89" s="62" customFormat="1">
      <c r="A117" s="138"/>
      <c r="C117" s="78"/>
      <c r="D117" s="111"/>
      <c r="E117" s="78"/>
      <c r="F117" s="78"/>
      <c r="G117" s="78"/>
      <c r="H117" s="78"/>
      <c r="I117" s="78"/>
      <c r="J117" s="78"/>
      <c r="L117" s="78"/>
      <c r="M117" s="78"/>
      <c r="N117" s="78"/>
      <c r="O117" s="78"/>
      <c r="P117" s="78"/>
      <c r="Q117" s="78"/>
      <c r="R117" s="113"/>
      <c r="S117" s="78"/>
      <c r="T117" s="112"/>
      <c r="U117" s="79"/>
      <c r="V117" s="80"/>
      <c r="W117" s="80"/>
      <c r="X117" s="80"/>
      <c r="Z117" s="78"/>
      <c r="AA117" s="113"/>
      <c r="AB117" s="113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92"/>
      <c r="AR117" s="114"/>
      <c r="AS117" s="79"/>
      <c r="CF117" s="110"/>
      <c r="CG117" s="110"/>
      <c r="CH117" s="110"/>
      <c r="CI117" s="110"/>
      <c r="CJ117" s="110"/>
      <c r="CK117" s="110"/>
    </row>
    <row r="118" spans="1:89" s="62" customFormat="1">
      <c r="A118" s="138"/>
      <c r="C118" s="78"/>
      <c r="D118" s="111"/>
      <c r="E118" s="78"/>
      <c r="F118" s="78"/>
      <c r="G118" s="78"/>
      <c r="H118" s="78"/>
      <c r="I118" s="78"/>
      <c r="J118" s="78"/>
      <c r="L118" s="78"/>
      <c r="M118" s="78"/>
      <c r="N118" s="78"/>
      <c r="O118" s="78"/>
      <c r="P118" s="78"/>
      <c r="Q118" s="78"/>
      <c r="R118" s="113"/>
      <c r="S118" s="78"/>
      <c r="T118" s="112"/>
      <c r="U118" s="79"/>
      <c r="V118" s="80"/>
      <c r="W118" s="80"/>
      <c r="X118" s="80"/>
      <c r="Z118" s="78"/>
      <c r="AA118" s="113"/>
      <c r="AB118" s="113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92"/>
      <c r="AR118" s="114"/>
      <c r="AS118" s="79"/>
      <c r="CF118" s="110"/>
      <c r="CG118" s="110"/>
      <c r="CH118" s="110"/>
      <c r="CI118" s="110"/>
      <c r="CJ118" s="110"/>
      <c r="CK118" s="110"/>
    </row>
    <row r="119" spans="1:89" s="62" customFormat="1">
      <c r="A119" s="138"/>
      <c r="C119" s="78"/>
      <c r="D119" s="111"/>
      <c r="E119" s="78"/>
      <c r="F119" s="78"/>
      <c r="G119" s="78"/>
      <c r="H119" s="78"/>
      <c r="I119" s="78"/>
      <c r="J119" s="78"/>
      <c r="L119" s="78"/>
      <c r="M119" s="78"/>
      <c r="N119" s="78"/>
      <c r="O119" s="78"/>
      <c r="P119" s="78"/>
      <c r="Q119" s="78"/>
      <c r="R119" s="113"/>
      <c r="S119" s="78"/>
      <c r="T119" s="112"/>
      <c r="U119" s="79"/>
      <c r="V119" s="80"/>
      <c r="W119" s="80"/>
      <c r="X119" s="80"/>
      <c r="Z119" s="78"/>
      <c r="AA119" s="113"/>
      <c r="AB119" s="113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92"/>
      <c r="AR119" s="114"/>
      <c r="AS119" s="79"/>
      <c r="CF119" s="110"/>
      <c r="CG119" s="110"/>
      <c r="CH119" s="110"/>
      <c r="CI119" s="110"/>
      <c r="CJ119" s="110"/>
      <c r="CK119" s="110"/>
    </row>
    <row r="120" spans="1:89" s="62" customFormat="1">
      <c r="A120" s="138"/>
      <c r="C120" s="78"/>
      <c r="D120" s="111"/>
      <c r="E120" s="78"/>
      <c r="F120" s="78"/>
      <c r="G120" s="78"/>
      <c r="H120" s="78"/>
      <c r="I120" s="78"/>
      <c r="J120" s="78"/>
      <c r="L120" s="78"/>
      <c r="M120" s="78"/>
      <c r="N120" s="78"/>
      <c r="O120" s="78"/>
      <c r="P120" s="78"/>
      <c r="Q120" s="78"/>
      <c r="R120" s="113"/>
      <c r="S120" s="78"/>
      <c r="T120" s="112"/>
      <c r="U120" s="79"/>
      <c r="V120" s="80"/>
      <c r="W120" s="80"/>
      <c r="X120" s="80"/>
      <c r="Z120" s="78"/>
      <c r="AA120" s="113"/>
      <c r="AB120" s="113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92"/>
      <c r="AR120" s="114"/>
      <c r="AS120" s="79"/>
      <c r="CF120" s="110"/>
      <c r="CG120" s="110"/>
      <c r="CH120" s="110"/>
      <c r="CI120" s="110"/>
      <c r="CJ120" s="110"/>
      <c r="CK120" s="110"/>
    </row>
    <row r="121" spans="1:89" s="62" customFormat="1">
      <c r="A121" s="138"/>
      <c r="C121" s="78"/>
      <c r="D121" s="111"/>
      <c r="E121" s="78"/>
      <c r="F121" s="78"/>
      <c r="G121" s="78"/>
      <c r="H121" s="78"/>
      <c r="I121" s="78"/>
      <c r="J121" s="78"/>
      <c r="L121" s="78"/>
      <c r="M121" s="78"/>
      <c r="N121" s="78"/>
      <c r="O121" s="78"/>
      <c r="P121" s="78"/>
      <c r="Q121" s="78"/>
      <c r="R121" s="113"/>
      <c r="S121" s="78"/>
      <c r="T121" s="112"/>
      <c r="U121" s="79"/>
      <c r="V121" s="80"/>
      <c r="W121" s="80"/>
      <c r="X121" s="80"/>
      <c r="Z121" s="78"/>
      <c r="AA121" s="113"/>
      <c r="AB121" s="113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92"/>
      <c r="AR121" s="114"/>
      <c r="AS121" s="79"/>
      <c r="CF121" s="110"/>
      <c r="CG121" s="110"/>
      <c r="CH121" s="110"/>
      <c r="CI121" s="110"/>
      <c r="CJ121" s="110"/>
      <c r="CK121" s="110"/>
    </row>
    <row r="122" spans="1:89" s="62" customFormat="1">
      <c r="A122" s="138"/>
      <c r="C122" s="78"/>
      <c r="D122" s="111"/>
      <c r="E122" s="78"/>
      <c r="F122" s="78"/>
      <c r="G122" s="78"/>
      <c r="H122" s="78"/>
      <c r="I122" s="78"/>
      <c r="J122" s="78"/>
      <c r="L122" s="78"/>
      <c r="M122" s="78"/>
      <c r="N122" s="78"/>
      <c r="O122" s="78"/>
      <c r="P122" s="78"/>
      <c r="Q122" s="78"/>
      <c r="R122" s="113"/>
      <c r="S122" s="78"/>
      <c r="T122" s="112"/>
      <c r="U122" s="79"/>
      <c r="V122" s="80"/>
      <c r="W122" s="80"/>
      <c r="X122" s="80"/>
      <c r="Z122" s="78"/>
      <c r="AA122" s="113"/>
      <c r="AB122" s="113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92"/>
      <c r="AR122" s="114"/>
      <c r="AS122" s="79"/>
      <c r="CF122" s="110"/>
      <c r="CG122" s="110"/>
      <c r="CH122" s="110"/>
      <c r="CI122" s="110"/>
      <c r="CJ122" s="110"/>
      <c r="CK122" s="110"/>
    </row>
    <row r="123" spans="1:89" s="62" customFormat="1">
      <c r="A123" s="138"/>
      <c r="C123" s="78"/>
      <c r="D123" s="111"/>
      <c r="E123" s="78"/>
      <c r="F123" s="78"/>
      <c r="G123" s="78"/>
      <c r="H123" s="78"/>
      <c r="I123" s="78"/>
      <c r="J123" s="78"/>
      <c r="L123" s="78"/>
      <c r="M123" s="78"/>
      <c r="N123" s="78"/>
      <c r="O123" s="78"/>
      <c r="P123" s="78"/>
      <c r="Q123" s="78"/>
      <c r="R123" s="113"/>
      <c r="S123" s="78"/>
      <c r="T123" s="112"/>
      <c r="U123" s="79"/>
      <c r="V123" s="80"/>
      <c r="W123" s="80"/>
      <c r="X123" s="80"/>
      <c r="Z123" s="78"/>
      <c r="AA123" s="113"/>
      <c r="AB123" s="113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92"/>
      <c r="AR123" s="114"/>
      <c r="AS123" s="79"/>
      <c r="CF123" s="110"/>
      <c r="CG123" s="110"/>
      <c r="CH123" s="110"/>
      <c r="CI123" s="110"/>
      <c r="CJ123" s="110"/>
      <c r="CK123" s="110"/>
    </row>
    <row r="124" spans="1:89" s="62" customFormat="1">
      <c r="A124" s="138"/>
      <c r="C124" s="78"/>
      <c r="D124" s="111"/>
      <c r="E124" s="78"/>
      <c r="F124" s="78"/>
      <c r="G124" s="78"/>
      <c r="H124" s="78"/>
      <c r="I124" s="78"/>
      <c r="J124" s="78"/>
      <c r="L124" s="78"/>
      <c r="M124" s="78"/>
      <c r="N124" s="78"/>
      <c r="O124" s="78"/>
      <c r="P124" s="78"/>
      <c r="Q124" s="78"/>
      <c r="R124" s="113"/>
      <c r="S124" s="78"/>
      <c r="T124" s="112"/>
      <c r="U124" s="79"/>
      <c r="V124" s="80"/>
      <c r="W124" s="80"/>
      <c r="X124" s="80"/>
      <c r="Z124" s="78"/>
      <c r="AA124" s="113"/>
      <c r="AB124" s="113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92"/>
      <c r="AR124" s="114"/>
      <c r="AS124" s="79"/>
      <c r="CF124" s="110"/>
      <c r="CG124" s="110"/>
      <c r="CH124" s="110"/>
      <c r="CI124" s="110"/>
      <c r="CJ124" s="110"/>
      <c r="CK124" s="110"/>
    </row>
    <row r="125" spans="1:89" s="62" customFormat="1">
      <c r="A125" s="138"/>
      <c r="C125" s="78"/>
      <c r="D125" s="111"/>
      <c r="E125" s="78"/>
      <c r="F125" s="78"/>
      <c r="G125" s="78"/>
      <c r="H125" s="78"/>
      <c r="I125" s="78"/>
      <c r="J125" s="78"/>
      <c r="L125" s="78"/>
      <c r="M125" s="78"/>
      <c r="N125" s="78"/>
      <c r="O125" s="78"/>
      <c r="P125" s="78"/>
      <c r="Q125" s="78"/>
      <c r="R125" s="113"/>
      <c r="S125" s="78"/>
      <c r="T125" s="112"/>
      <c r="U125" s="79"/>
      <c r="V125" s="80"/>
      <c r="W125" s="80"/>
      <c r="X125" s="80"/>
      <c r="Z125" s="78"/>
      <c r="AA125" s="113"/>
      <c r="AB125" s="113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92"/>
      <c r="AR125" s="114"/>
      <c r="AS125" s="79"/>
      <c r="CF125" s="110"/>
      <c r="CG125" s="110"/>
      <c r="CH125" s="110"/>
      <c r="CI125" s="110"/>
      <c r="CJ125" s="110"/>
      <c r="CK125" s="110"/>
    </row>
    <row r="126" spans="1:89" s="62" customFormat="1">
      <c r="A126" s="138"/>
      <c r="C126" s="78"/>
      <c r="D126" s="111"/>
      <c r="E126" s="78"/>
      <c r="F126" s="78"/>
      <c r="G126" s="78"/>
      <c r="H126" s="78"/>
      <c r="I126" s="78"/>
      <c r="J126" s="78"/>
      <c r="L126" s="78"/>
      <c r="M126" s="78"/>
      <c r="N126" s="78"/>
      <c r="O126" s="78"/>
      <c r="P126" s="78"/>
      <c r="Q126" s="78"/>
      <c r="R126" s="113"/>
      <c r="S126" s="78"/>
      <c r="T126" s="112"/>
      <c r="U126" s="79"/>
      <c r="V126" s="80"/>
      <c r="W126" s="80"/>
      <c r="X126" s="80"/>
      <c r="Z126" s="78"/>
      <c r="AA126" s="113"/>
      <c r="AB126" s="113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92"/>
      <c r="AR126" s="114"/>
      <c r="AS126" s="79"/>
      <c r="CF126" s="110"/>
      <c r="CG126" s="110"/>
      <c r="CH126" s="110"/>
      <c r="CI126" s="110"/>
      <c r="CJ126" s="110"/>
      <c r="CK126" s="110"/>
    </row>
    <row r="127" spans="1:89" s="62" customFormat="1">
      <c r="A127" s="138"/>
      <c r="C127" s="78"/>
      <c r="D127" s="111"/>
      <c r="E127" s="78"/>
      <c r="F127" s="78"/>
      <c r="G127" s="78"/>
      <c r="H127" s="78"/>
      <c r="I127" s="78"/>
      <c r="J127" s="78"/>
      <c r="L127" s="78"/>
      <c r="M127" s="78"/>
      <c r="N127" s="78"/>
      <c r="O127" s="78"/>
      <c r="P127" s="78"/>
      <c r="Q127" s="78"/>
      <c r="R127" s="113"/>
      <c r="S127" s="78"/>
      <c r="T127" s="112"/>
      <c r="U127" s="79"/>
      <c r="V127" s="80"/>
      <c r="W127" s="80"/>
      <c r="X127" s="80"/>
      <c r="Z127" s="78"/>
      <c r="AA127" s="113"/>
      <c r="AB127" s="113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92"/>
      <c r="AR127" s="114"/>
      <c r="AS127" s="79"/>
      <c r="CF127" s="110"/>
      <c r="CG127" s="110"/>
      <c r="CH127" s="110"/>
      <c r="CI127" s="110"/>
      <c r="CJ127" s="110"/>
      <c r="CK127" s="110"/>
    </row>
    <row r="128" spans="1:89" s="62" customFormat="1">
      <c r="A128" s="138"/>
      <c r="C128" s="78"/>
      <c r="D128" s="111"/>
      <c r="E128" s="78"/>
      <c r="F128" s="78"/>
      <c r="G128" s="78"/>
      <c r="H128" s="78"/>
      <c r="I128" s="78"/>
      <c r="J128" s="78"/>
      <c r="L128" s="78"/>
      <c r="M128" s="78"/>
      <c r="N128" s="78"/>
      <c r="O128" s="78"/>
      <c r="P128" s="78"/>
      <c r="Q128" s="78"/>
      <c r="R128" s="113"/>
      <c r="S128" s="78"/>
      <c r="T128" s="112"/>
      <c r="U128" s="79"/>
      <c r="V128" s="80"/>
      <c r="W128" s="80"/>
      <c r="X128" s="80"/>
      <c r="Z128" s="78"/>
      <c r="AA128" s="113"/>
      <c r="AB128" s="113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92"/>
      <c r="AR128" s="114"/>
      <c r="AS128" s="79"/>
      <c r="CF128" s="110"/>
      <c r="CG128" s="110"/>
      <c r="CH128" s="110"/>
      <c r="CI128" s="110"/>
      <c r="CJ128" s="110"/>
      <c r="CK128" s="110"/>
    </row>
    <row r="129" spans="1:89" s="62" customFormat="1">
      <c r="A129" s="138"/>
      <c r="C129" s="78"/>
      <c r="D129" s="111"/>
      <c r="E129" s="78"/>
      <c r="F129" s="78"/>
      <c r="G129" s="78"/>
      <c r="H129" s="78"/>
      <c r="I129" s="78"/>
      <c r="J129" s="78"/>
      <c r="L129" s="78"/>
      <c r="M129" s="78"/>
      <c r="N129" s="78"/>
      <c r="O129" s="78"/>
      <c r="P129" s="78"/>
      <c r="Q129" s="78"/>
      <c r="R129" s="113"/>
      <c r="S129" s="78"/>
      <c r="T129" s="112"/>
      <c r="U129" s="79"/>
      <c r="V129" s="80"/>
      <c r="W129" s="80"/>
      <c r="X129" s="80"/>
      <c r="Z129" s="78"/>
      <c r="AA129" s="113"/>
      <c r="AB129" s="113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92"/>
      <c r="AR129" s="114"/>
      <c r="AS129" s="79"/>
      <c r="CF129" s="110"/>
      <c r="CG129" s="110"/>
      <c r="CH129" s="110"/>
      <c r="CI129" s="110"/>
      <c r="CJ129" s="110"/>
      <c r="CK129" s="110"/>
    </row>
    <row r="130" spans="1:89" s="62" customFormat="1">
      <c r="A130" s="138"/>
      <c r="C130" s="78"/>
      <c r="D130" s="111"/>
      <c r="E130" s="78"/>
      <c r="F130" s="78"/>
      <c r="G130" s="78"/>
      <c r="H130" s="78"/>
      <c r="I130" s="78"/>
      <c r="J130" s="78"/>
      <c r="L130" s="78"/>
      <c r="M130" s="78"/>
      <c r="N130" s="78"/>
      <c r="O130" s="78"/>
      <c r="P130" s="78"/>
      <c r="Q130" s="78"/>
      <c r="R130" s="113"/>
      <c r="S130" s="78"/>
      <c r="T130" s="112"/>
      <c r="U130" s="79"/>
      <c r="V130" s="80"/>
      <c r="W130" s="80"/>
      <c r="X130" s="80"/>
      <c r="Z130" s="78"/>
      <c r="AA130" s="113"/>
      <c r="AB130" s="113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92"/>
      <c r="AR130" s="114"/>
      <c r="AS130" s="79"/>
      <c r="CF130" s="110"/>
      <c r="CG130" s="110"/>
      <c r="CH130" s="110"/>
      <c r="CI130" s="110"/>
      <c r="CJ130" s="110"/>
      <c r="CK130" s="110"/>
    </row>
    <row r="131" spans="1:89" s="62" customFormat="1">
      <c r="A131" s="138"/>
      <c r="C131" s="78"/>
      <c r="D131" s="111"/>
      <c r="E131" s="78"/>
      <c r="F131" s="78"/>
      <c r="G131" s="78"/>
      <c r="H131" s="78"/>
      <c r="I131" s="78"/>
      <c r="J131" s="78"/>
      <c r="L131" s="78"/>
      <c r="M131" s="78"/>
      <c r="N131" s="78"/>
      <c r="O131" s="78"/>
      <c r="P131" s="78"/>
      <c r="Q131" s="78"/>
      <c r="R131" s="113"/>
      <c r="S131" s="78"/>
      <c r="T131" s="112"/>
      <c r="U131" s="79"/>
      <c r="V131" s="80"/>
      <c r="W131" s="80"/>
      <c r="X131" s="80"/>
      <c r="Z131" s="78"/>
      <c r="AA131" s="113"/>
      <c r="AB131" s="113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92"/>
      <c r="AR131" s="114"/>
      <c r="AS131" s="79"/>
      <c r="CF131" s="110"/>
      <c r="CG131" s="110"/>
      <c r="CH131" s="110"/>
      <c r="CI131" s="110"/>
      <c r="CJ131" s="110"/>
      <c r="CK131" s="110"/>
    </row>
    <row r="132" spans="1:89" s="62" customFormat="1">
      <c r="A132" s="138"/>
      <c r="C132" s="78"/>
      <c r="D132" s="111"/>
      <c r="E132" s="78"/>
      <c r="F132" s="78"/>
      <c r="G132" s="78"/>
      <c r="H132" s="78"/>
      <c r="I132" s="78"/>
      <c r="J132" s="78"/>
      <c r="L132" s="78"/>
      <c r="M132" s="78"/>
      <c r="N132" s="78"/>
      <c r="O132" s="78"/>
      <c r="P132" s="78"/>
      <c r="Q132" s="78"/>
      <c r="R132" s="113"/>
      <c r="S132" s="78"/>
      <c r="T132" s="112"/>
      <c r="U132" s="79"/>
      <c r="V132" s="80"/>
      <c r="W132" s="80"/>
      <c r="X132" s="80"/>
      <c r="Z132" s="78"/>
      <c r="AA132" s="113"/>
      <c r="AB132" s="113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92"/>
      <c r="AR132" s="114"/>
      <c r="AS132" s="79"/>
      <c r="CF132" s="110"/>
      <c r="CG132" s="110"/>
      <c r="CH132" s="110"/>
      <c r="CI132" s="110"/>
      <c r="CJ132" s="110"/>
      <c r="CK132" s="110"/>
    </row>
    <row r="133" spans="1:89" s="62" customFormat="1">
      <c r="A133" s="138"/>
      <c r="C133" s="78"/>
      <c r="D133" s="111"/>
      <c r="E133" s="78"/>
      <c r="F133" s="78"/>
      <c r="G133" s="78"/>
      <c r="H133" s="78"/>
      <c r="I133" s="78"/>
      <c r="J133" s="78"/>
      <c r="L133" s="78"/>
      <c r="M133" s="78"/>
      <c r="N133" s="78"/>
      <c r="O133" s="78"/>
      <c r="P133" s="78"/>
      <c r="Q133" s="78"/>
      <c r="R133" s="113"/>
      <c r="S133" s="78"/>
      <c r="T133" s="112"/>
      <c r="U133" s="79"/>
      <c r="V133" s="80"/>
      <c r="W133" s="80"/>
      <c r="X133" s="80"/>
      <c r="Z133" s="78"/>
      <c r="AA133" s="113"/>
      <c r="AB133" s="113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92"/>
      <c r="AR133" s="114"/>
      <c r="AS133" s="79"/>
      <c r="CF133" s="110"/>
      <c r="CG133" s="110"/>
      <c r="CH133" s="110"/>
      <c r="CI133" s="110"/>
      <c r="CJ133" s="110"/>
      <c r="CK133" s="110"/>
    </row>
    <row r="134" spans="1:89" s="62" customFormat="1">
      <c r="A134" s="138"/>
      <c r="C134" s="78"/>
      <c r="D134" s="111"/>
      <c r="E134" s="78"/>
      <c r="F134" s="78"/>
      <c r="G134" s="78"/>
      <c r="H134" s="78"/>
      <c r="I134" s="78"/>
      <c r="J134" s="78"/>
      <c r="L134" s="78"/>
      <c r="M134" s="78"/>
      <c r="N134" s="78"/>
      <c r="O134" s="78"/>
      <c r="P134" s="78"/>
      <c r="Q134" s="78"/>
      <c r="R134" s="113"/>
      <c r="S134" s="78"/>
      <c r="T134" s="112"/>
      <c r="U134" s="79"/>
      <c r="V134" s="80"/>
      <c r="W134" s="80"/>
      <c r="X134" s="80"/>
      <c r="Z134" s="78"/>
      <c r="AA134" s="113"/>
      <c r="AB134" s="113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92"/>
      <c r="AR134" s="114"/>
      <c r="AS134" s="79"/>
      <c r="CF134" s="110"/>
      <c r="CG134" s="110"/>
      <c r="CH134" s="110"/>
      <c r="CI134" s="110"/>
      <c r="CJ134" s="110"/>
      <c r="CK134" s="110"/>
    </row>
    <row r="135" spans="1:89" s="62" customFormat="1">
      <c r="A135" s="138"/>
      <c r="C135" s="78"/>
      <c r="D135" s="111"/>
      <c r="E135" s="78"/>
      <c r="F135" s="78"/>
      <c r="G135" s="78"/>
      <c r="H135" s="78"/>
      <c r="I135" s="78"/>
      <c r="J135" s="78"/>
      <c r="L135" s="78"/>
      <c r="M135" s="78"/>
      <c r="N135" s="78"/>
      <c r="O135" s="78"/>
      <c r="P135" s="78"/>
      <c r="Q135" s="78"/>
      <c r="R135" s="113"/>
      <c r="S135" s="78"/>
      <c r="T135" s="112"/>
      <c r="U135" s="79"/>
      <c r="V135" s="80"/>
      <c r="W135" s="80"/>
      <c r="X135" s="80"/>
      <c r="Z135" s="78"/>
      <c r="AA135" s="113"/>
      <c r="AB135" s="113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92"/>
      <c r="AR135" s="114"/>
      <c r="AS135" s="79"/>
      <c r="CF135" s="110"/>
      <c r="CG135" s="110"/>
      <c r="CH135" s="110"/>
      <c r="CI135" s="110"/>
      <c r="CJ135" s="110"/>
      <c r="CK135" s="110"/>
    </row>
    <row r="136" spans="1:89" s="62" customFormat="1">
      <c r="A136" s="138"/>
      <c r="C136" s="78"/>
      <c r="D136" s="111"/>
      <c r="E136" s="78"/>
      <c r="F136" s="78"/>
      <c r="G136" s="78"/>
      <c r="H136" s="78"/>
      <c r="I136" s="78"/>
      <c r="J136" s="78"/>
      <c r="L136" s="78"/>
      <c r="M136" s="78"/>
      <c r="N136" s="78"/>
      <c r="O136" s="78"/>
      <c r="P136" s="78"/>
      <c r="Q136" s="78"/>
      <c r="R136" s="113"/>
      <c r="S136" s="78"/>
      <c r="T136" s="112"/>
      <c r="U136" s="79"/>
      <c r="V136" s="80"/>
      <c r="W136" s="80"/>
      <c r="X136" s="80"/>
      <c r="Z136" s="78"/>
      <c r="AA136" s="113"/>
      <c r="AB136" s="113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92"/>
      <c r="AR136" s="114"/>
      <c r="AS136" s="79"/>
      <c r="CF136" s="110"/>
      <c r="CG136" s="110"/>
      <c r="CH136" s="110"/>
      <c r="CI136" s="110"/>
      <c r="CJ136" s="110"/>
      <c r="CK136" s="110"/>
    </row>
    <row r="137" spans="1:89" s="62" customFormat="1">
      <c r="A137" s="138"/>
      <c r="C137" s="78"/>
      <c r="D137" s="111"/>
      <c r="E137" s="78"/>
      <c r="F137" s="78"/>
      <c r="G137" s="78"/>
      <c r="H137" s="78"/>
      <c r="I137" s="78"/>
      <c r="J137" s="78"/>
      <c r="L137" s="78"/>
      <c r="M137" s="78"/>
      <c r="N137" s="78"/>
      <c r="O137" s="78"/>
      <c r="P137" s="78"/>
      <c r="Q137" s="78"/>
      <c r="R137" s="113"/>
      <c r="S137" s="78"/>
      <c r="T137" s="112"/>
      <c r="U137" s="79"/>
      <c r="V137" s="80"/>
      <c r="W137" s="80"/>
      <c r="X137" s="80"/>
      <c r="Z137" s="78"/>
      <c r="AA137" s="113"/>
      <c r="AB137" s="113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92"/>
      <c r="AR137" s="114"/>
      <c r="AS137" s="79"/>
      <c r="CF137" s="110"/>
      <c r="CG137" s="110"/>
      <c r="CH137" s="110"/>
      <c r="CI137" s="110"/>
      <c r="CJ137" s="110"/>
      <c r="CK137" s="110"/>
    </row>
    <row r="138" spans="1:89" s="62" customFormat="1">
      <c r="A138" s="138"/>
      <c r="C138" s="78"/>
      <c r="D138" s="111"/>
      <c r="E138" s="78"/>
      <c r="F138" s="78"/>
      <c r="G138" s="78"/>
      <c r="H138" s="78"/>
      <c r="I138" s="78"/>
      <c r="J138" s="78"/>
      <c r="L138" s="78"/>
      <c r="M138" s="78"/>
      <c r="N138" s="78"/>
      <c r="O138" s="78"/>
      <c r="P138" s="78"/>
      <c r="Q138" s="78"/>
      <c r="R138" s="113"/>
      <c r="S138" s="78"/>
      <c r="T138" s="112"/>
      <c r="U138" s="79"/>
      <c r="V138" s="80"/>
      <c r="W138" s="80"/>
      <c r="X138" s="80"/>
      <c r="Z138" s="78"/>
      <c r="AA138" s="113"/>
      <c r="AB138" s="113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92"/>
      <c r="AR138" s="114"/>
      <c r="AS138" s="79"/>
      <c r="CF138" s="110"/>
      <c r="CG138" s="110"/>
      <c r="CH138" s="110"/>
      <c r="CI138" s="110"/>
      <c r="CJ138" s="110"/>
      <c r="CK138" s="110"/>
    </row>
    <row r="139" spans="1:89" s="62" customFormat="1">
      <c r="A139" s="138"/>
      <c r="C139" s="78"/>
      <c r="D139" s="111"/>
      <c r="E139" s="78"/>
      <c r="F139" s="78"/>
      <c r="G139" s="78"/>
      <c r="H139" s="78"/>
      <c r="I139" s="78"/>
      <c r="J139" s="78"/>
      <c r="L139" s="78"/>
      <c r="M139" s="78"/>
      <c r="N139" s="78"/>
      <c r="O139" s="78"/>
      <c r="P139" s="78"/>
      <c r="Q139" s="78"/>
      <c r="R139" s="113"/>
      <c r="S139" s="78"/>
      <c r="T139" s="112"/>
      <c r="U139" s="79"/>
      <c r="V139" s="80"/>
      <c r="W139" s="80"/>
      <c r="X139" s="80"/>
      <c r="Z139" s="78"/>
      <c r="AA139" s="113"/>
      <c r="AB139" s="113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92"/>
      <c r="AR139" s="114"/>
      <c r="AS139" s="79"/>
      <c r="CF139" s="110"/>
      <c r="CG139" s="110"/>
      <c r="CH139" s="110"/>
      <c r="CI139" s="110"/>
      <c r="CJ139" s="110"/>
      <c r="CK139" s="110"/>
    </row>
    <row r="140" spans="1:89" s="62" customFormat="1">
      <c r="A140" s="138"/>
      <c r="C140" s="78"/>
      <c r="D140" s="111"/>
      <c r="E140" s="78"/>
      <c r="F140" s="78"/>
      <c r="G140" s="78"/>
      <c r="H140" s="78"/>
      <c r="I140" s="78"/>
      <c r="J140" s="78"/>
      <c r="L140" s="78"/>
      <c r="M140" s="78"/>
      <c r="N140" s="78"/>
      <c r="O140" s="78"/>
      <c r="P140" s="78"/>
      <c r="Q140" s="78"/>
      <c r="R140" s="113"/>
      <c r="S140" s="78"/>
      <c r="T140" s="112"/>
      <c r="U140" s="79"/>
      <c r="V140" s="80"/>
      <c r="W140" s="80"/>
      <c r="X140" s="80"/>
      <c r="Z140" s="78"/>
      <c r="AA140" s="113"/>
      <c r="AB140" s="113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92"/>
      <c r="AR140" s="114"/>
      <c r="AS140" s="79"/>
      <c r="CF140" s="110"/>
      <c r="CG140" s="110"/>
      <c r="CH140" s="110"/>
      <c r="CI140" s="110"/>
      <c r="CJ140" s="110"/>
      <c r="CK140" s="110"/>
    </row>
    <row r="141" spans="1:89" s="62" customFormat="1">
      <c r="A141" s="138"/>
      <c r="C141" s="78"/>
      <c r="D141" s="111"/>
      <c r="E141" s="78"/>
      <c r="F141" s="78"/>
      <c r="G141" s="78"/>
      <c r="H141" s="78"/>
      <c r="I141" s="78"/>
      <c r="J141" s="78"/>
      <c r="L141" s="78"/>
      <c r="M141" s="78"/>
      <c r="N141" s="78"/>
      <c r="O141" s="78"/>
      <c r="P141" s="78"/>
      <c r="Q141" s="78"/>
      <c r="R141" s="113"/>
      <c r="S141" s="78"/>
      <c r="T141" s="112"/>
      <c r="U141" s="79"/>
      <c r="V141" s="80"/>
      <c r="W141" s="80"/>
      <c r="X141" s="80"/>
      <c r="Z141" s="78"/>
      <c r="AA141" s="113"/>
      <c r="AB141" s="113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92"/>
      <c r="AR141" s="114"/>
      <c r="AS141" s="79"/>
      <c r="CF141" s="110"/>
      <c r="CG141" s="110"/>
      <c r="CH141" s="110"/>
      <c r="CI141" s="110"/>
      <c r="CJ141" s="110"/>
      <c r="CK141" s="110"/>
    </row>
    <row r="142" spans="1:89" s="62" customFormat="1">
      <c r="A142" s="138"/>
      <c r="C142" s="78"/>
      <c r="D142" s="111"/>
      <c r="E142" s="78"/>
      <c r="F142" s="78"/>
      <c r="G142" s="78"/>
      <c r="H142" s="78"/>
      <c r="I142" s="78"/>
      <c r="J142" s="78"/>
      <c r="L142" s="78"/>
      <c r="M142" s="78"/>
      <c r="N142" s="78"/>
      <c r="O142" s="78"/>
      <c r="P142" s="78"/>
      <c r="Q142" s="78"/>
      <c r="R142" s="113"/>
      <c r="S142" s="78"/>
      <c r="T142" s="112"/>
      <c r="U142" s="79"/>
      <c r="V142" s="80"/>
      <c r="W142" s="80"/>
      <c r="X142" s="80"/>
      <c r="Z142" s="78"/>
      <c r="AA142" s="113"/>
      <c r="AB142" s="113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92"/>
      <c r="AR142" s="114"/>
      <c r="AS142" s="79"/>
      <c r="CF142" s="110"/>
      <c r="CG142" s="110"/>
      <c r="CH142" s="110"/>
      <c r="CI142" s="110"/>
      <c r="CJ142" s="110"/>
      <c r="CK142" s="110"/>
    </row>
    <row r="143" spans="1:89" s="62" customFormat="1">
      <c r="A143" s="138"/>
      <c r="C143" s="78"/>
      <c r="D143" s="111"/>
      <c r="E143" s="78"/>
      <c r="F143" s="78"/>
      <c r="G143" s="78"/>
      <c r="H143" s="78"/>
      <c r="I143" s="78"/>
      <c r="J143" s="78"/>
      <c r="L143" s="78"/>
      <c r="M143" s="78"/>
      <c r="N143" s="78"/>
      <c r="O143" s="78"/>
      <c r="P143" s="78"/>
      <c r="Q143" s="78"/>
      <c r="R143" s="113"/>
      <c r="S143" s="78"/>
      <c r="T143" s="112"/>
      <c r="U143" s="79"/>
      <c r="V143" s="80"/>
      <c r="W143" s="80"/>
      <c r="X143" s="80"/>
      <c r="Z143" s="78"/>
      <c r="AA143" s="113"/>
      <c r="AB143" s="113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92"/>
      <c r="AR143" s="114"/>
      <c r="AS143" s="79"/>
      <c r="CF143" s="110"/>
      <c r="CG143" s="110"/>
      <c r="CH143" s="110"/>
      <c r="CI143" s="110"/>
      <c r="CJ143" s="110"/>
      <c r="CK143" s="110"/>
    </row>
    <row r="144" spans="1:89" s="62" customFormat="1">
      <c r="A144" s="138"/>
      <c r="C144" s="78"/>
      <c r="D144" s="111"/>
      <c r="E144" s="78"/>
      <c r="F144" s="78"/>
      <c r="G144" s="78"/>
      <c r="H144" s="78"/>
      <c r="I144" s="78"/>
      <c r="J144" s="78"/>
      <c r="L144" s="78"/>
      <c r="M144" s="78"/>
      <c r="N144" s="78"/>
      <c r="O144" s="78"/>
      <c r="P144" s="78"/>
      <c r="Q144" s="78"/>
      <c r="R144" s="113"/>
      <c r="S144" s="78"/>
      <c r="T144" s="112"/>
      <c r="U144" s="79"/>
      <c r="V144" s="80"/>
      <c r="W144" s="80"/>
      <c r="X144" s="80"/>
      <c r="Z144" s="78"/>
      <c r="AA144" s="113"/>
      <c r="AB144" s="113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92"/>
      <c r="AR144" s="114"/>
      <c r="AS144" s="79"/>
      <c r="CF144" s="110"/>
      <c r="CG144" s="110"/>
      <c r="CH144" s="110"/>
      <c r="CI144" s="110"/>
      <c r="CJ144" s="110"/>
      <c r="CK144" s="110"/>
    </row>
    <row r="145" spans="1:89" s="62" customFormat="1">
      <c r="A145" s="138"/>
      <c r="C145" s="78"/>
      <c r="D145" s="111"/>
      <c r="E145" s="78"/>
      <c r="F145" s="78"/>
      <c r="G145" s="78"/>
      <c r="H145" s="78"/>
      <c r="I145" s="78"/>
      <c r="J145" s="78"/>
      <c r="L145" s="78"/>
      <c r="M145" s="78"/>
      <c r="N145" s="78"/>
      <c r="O145" s="78"/>
      <c r="P145" s="78"/>
      <c r="Q145" s="78"/>
      <c r="R145" s="113"/>
      <c r="S145" s="78"/>
      <c r="T145" s="112"/>
      <c r="U145" s="79"/>
      <c r="V145" s="80"/>
      <c r="W145" s="80"/>
      <c r="X145" s="80"/>
      <c r="Z145" s="78"/>
      <c r="AA145" s="113"/>
      <c r="AB145" s="113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92"/>
      <c r="AR145" s="114"/>
      <c r="AS145" s="79"/>
      <c r="CF145" s="110"/>
      <c r="CG145" s="110"/>
      <c r="CH145" s="110"/>
      <c r="CI145" s="110"/>
      <c r="CJ145" s="110"/>
      <c r="CK145" s="110"/>
    </row>
    <row r="146" spans="1:89" s="62" customFormat="1">
      <c r="A146" s="138"/>
      <c r="C146" s="78"/>
      <c r="D146" s="111"/>
      <c r="E146" s="78"/>
      <c r="F146" s="78"/>
      <c r="G146" s="78"/>
      <c r="H146" s="78"/>
      <c r="I146" s="78"/>
      <c r="J146" s="78"/>
      <c r="L146" s="78"/>
      <c r="M146" s="78"/>
      <c r="N146" s="78"/>
      <c r="O146" s="78"/>
      <c r="P146" s="78"/>
      <c r="Q146" s="78"/>
      <c r="R146" s="113"/>
      <c r="S146" s="78"/>
      <c r="T146" s="112"/>
      <c r="U146" s="79"/>
      <c r="V146" s="80"/>
      <c r="W146" s="80"/>
      <c r="X146" s="80"/>
      <c r="Z146" s="78"/>
      <c r="AA146" s="113"/>
      <c r="AB146" s="113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92"/>
      <c r="AR146" s="114"/>
      <c r="AS146" s="79"/>
      <c r="CF146" s="110"/>
      <c r="CG146" s="110"/>
      <c r="CH146" s="110"/>
      <c r="CI146" s="110"/>
      <c r="CJ146" s="110"/>
      <c r="CK146" s="110"/>
    </row>
    <row r="147" spans="1:89" s="62" customFormat="1">
      <c r="A147" s="138"/>
      <c r="C147" s="78"/>
      <c r="D147" s="111"/>
      <c r="E147" s="78"/>
      <c r="F147" s="78"/>
      <c r="G147" s="78"/>
      <c r="H147" s="78"/>
      <c r="I147" s="78"/>
      <c r="J147" s="78"/>
      <c r="L147" s="78"/>
      <c r="M147" s="78"/>
      <c r="N147" s="78"/>
      <c r="O147" s="78"/>
      <c r="P147" s="78"/>
      <c r="Q147" s="78"/>
      <c r="R147" s="113"/>
      <c r="S147" s="78"/>
      <c r="T147" s="112"/>
      <c r="U147" s="79"/>
      <c r="V147" s="80"/>
      <c r="W147" s="80"/>
      <c r="X147" s="80"/>
      <c r="Z147" s="78"/>
      <c r="AA147" s="113"/>
      <c r="AB147" s="113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92"/>
      <c r="AR147" s="114"/>
      <c r="AS147" s="79"/>
      <c r="CF147" s="110"/>
      <c r="CG147" s="110"/>
      <c r="CH147" s="110"/>
      <c r="CI147" s="110"/>
      <c r="CJ147" s="110"/>
      <c r="CK147" s="110"/>
    </row>
    <row r="148" spans="1:89" s="62" customFormat="1">
      <c r="A148" s="138"/>
      <c r="C148" s="78"/>
      <c r="D148" s="111"/>
      <c r="E148" s="78"/>
      <c r="F148" s="78"/>
      <c r="G148" s="78"/>
      <c r="H148" s="78"/>
      <c r="I148" s="78"/>
      <c r="J148" s="78"/>
      <c r="L148" s="78"/>
      <c r="M148" s="78"/>
      <c r="N148" s="78"/>
      <c r="O148" s="78"/>
      <c r="P148" s="78"/>
      <c r="Q148" s="78"/>
      <c r="R148" s="113"/>
      <c r="S148" s="78"/>
      <c r="T148" s="112"/>
      <c r="U148" s="79"/>
      <c r="V148" s="80"/>
      <c r="W148" s="80"/>
      <c r="X148" s="80"/>
      <c r="Z148" s="78"/>
      <c r="AA148" s="113"/>
      <c r="AB148" s="113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92"/>
      <c r="AR148" s="114"/>
      <c r="AS148" s="79"/>
      <c r="CF148" s="110"/>
      <c r="CG148" s="110"/>
      <c r="CH148" s="110"/>
      <c r="CI148" s="110"/>
      <c r="CJ148" s="110"/>
      <c r="CK148" s="110"/>
    </row>
    <row r="149" spans="1:89" s="62" customFormat="1">
      <c r="A149" s="138"/>
      <c r="C149" s="78"/>
      <c r="D149" s="111"/>
      <c r="E149" s="78"/>
      <c r="F149" s="78"/>
      <c r="G149" s="78"/>
      <c r="H149" s="78"/>
      <c r="I149" s="78"/>
      <c r="J149" s="78"/>
      <c r="L149" s="78"/>
      <c r="M149" s="78"/>
      <c r="N149" s="78"/>
      <c r="O149" s="78"/>
      <c r="P149" s="78"/>
      <c r="Q149" s="78"/>
      <c r="R149" s="113"/>
      <c r="S149" s="78"/>
      <c r="T149" s="112"/>
      <c r="U149" s="79"/>
      <c r="V149" s="80"/>
      <c r="W149" s="80"/>
      <c r="X149" s="80"/>
      <c r="Z149" s="78"/>
      <c r="AA149" s="113"/>
      <c r="AB149" s="113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92"/>
      <c r="AR149" s="114"/>
      <c r="AS149" s="79"/>
      <c r="CF149" s="110"/>
      <c r="CG149" s="110"/>
      <c r="CH149" s="110"/>
      <c r="CI149" s="110"/>
      <c r="CJ149" s="110"/>
      <c r="CK149" s="110"/>
    </row>
    <row r="150" spans="1:89" s="62" customFormat="1">
      <c r="A150" s="138"/>
      <c r="C150" s="78"/>
      <c r="D150" s="111"/>
      <c r="E150" s="78"/>
      <c r="F150" s="78"/>
      <c r="G150" s="78"/>
      <c r="H150" s="78"/>
      <c r="I150" s="78"/>
      <c r="J150" s="78"/>
      <c r="L150" s="78"/>
      <c r="M150" s="78"/>
      <c r="N150" s="78"/>
      <c r="O150" s="78"/>
      <c r="P150" s="78"/>
      <c r="Q150" s="78"/>
      <c r="R150" s="113"/>
      <c r="S150" s="78"/>
      <c r="T150" s="112"/>
      <c r="U150" s="79"/>
      <c r="V150" s="80"/>
      <c r="W150" s="80"/>
      <c r="X150" s="80"/>
      <c r="Z150" s="78"/>
      <c r="AA150" s="113"/>
      <c r="AB150" s="113"/>
      <c r="AC150" s="81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92"/>
      <c r="AR150" s="114"/>
      <c r="AS150" s="79"/>
      <c r="CF150" s="110"/>
      <c r="CG150" s="110"/>
      <c r="CH150" s="110"/>
      <c r="CI150" s="110"/>
      <c r="CJ150" s="110"/>
      <c r="CK150" s="110"/>
    </row>
    <row r="151" spans="1:89" s="62" customFormat="1">
      <c r="A151" s="138"/>
      <c r="C151" s="78"/>
      <c r="D151" s="111"/>
      <c r="E151" s="78"/>
      <c r="F151" s="78"/>
      <c r="G151" s="78"/>
      <c r="H151" s="78"/>
      <c r="I151" s="78"/>
      <c r="J151" s="78"/>
      <c r="L151" s="78"/>
      <c r="M151" s="78"/>
      <c r="N151" s="78"/>
      <c r="O151" s="78"/>
      <c r="P151" s="78"/>
      <c r="Q151" s="78"/>
      <c r="R151" s="113"/>
      <c r="S151" s="78"/>
      <c r="T151" s="112"/>
      <c r="U151" s="79"/>
      <c r="V151" s="80"/>
      <c r="W151" s="80"/>
      <c r="X151" s="80"/>
      <c r="Z151" s="78"/>
      <c r="AA151" s="113"/>
      <c r="AB151" s="113"/>
      <c r="AC151" s="81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92"/>
      <c r="AR151" s="114"/>
      <c r="AS151" s="79"/>
      <c r="CF151" s="110"/>
      <c r="CG151" s="110"/>
      <c r="CH151" s="110"/>
      <c r="CI151" s="110"/>
      <c r="CJ151" s="110"/>
      <c r="CK151" s="110"/>
    </row>
    <row r="152" spans="1:89" s="62" customFormat="1">
      <c r="A152" s="138"/>
      <c r="C152" s="78"/>
      <c r="D152" s="111"/>
      <c r="E152" s="78"/>
      <c r="F152" s="78"/>
      <c r="G152" s="78"/>
      <c r="H152" s="78"/>
      <c r="I152" s="78"/>
      <c r="J152" s="78"/>
      <c r="L152" s="78"/>
      <c r="M152" s="78"/>
      <c r="N152" s="78"/>
      <c r="O152" s="78"/>
      <c r="P152" s="78"/>
      <c r="Q152" s="78"/>
      <c r="R152" s="113"/>
      <c r="S152" s="78"/>
      <c r="T152" s="112"/>
      <c r="U152" s="79"/>
      <c r="V152" s="80"/>
      <c r="W152" s="80"/>
      <c r="X152" s="80"/>
      <c r="Z152" s="78"/>
      <c r="AA152" s="113"/>
      <c r="AB152" s="113"/>
      <c r="AC152" s="81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92"/>
      <c r="AR152" s="114"/>
      <c r="AS152" s="79"/>
      <c r="CF152" s="110"/>
      <c r="CG152" s="110"/>
      <c r="CH152" s="110"/>
      <c r="CI152" s="110"/>
      <c r="CJ152" s="110"/>
      <c r="CK152" s="110"/>
    </row>
    <row r="153" spans="1:89" s="62" customFormat="1">
      <c r="A153" s="138"/>
      <c r="C153" s="78"/>
      <c r="D153" s="111"/>
      <c r="E153" s="78"/>
      <c r="F153" s="78"/>
      <c r="G153" s="78"/>
      <c r="H153" s="78"/>
      <c r="I153" s="78"/>
      <c r="J153" s="78"/>
      <c r="L153" s="78"/>
      <c r="M153" s="78"/>
      <c r="N153" s="78"/>
      <c r="O153" s="78"/>
      <c r="P153" s="78"/>
      <c r="Q153" s="78"/>
      <c r="R153" s="113"/>
      <c r="S153" s="78"/>
      <c r="T153" s="112"/>
      <c r="U153" s="79"/>
      <c r="V153" s="80"/>
      <c r="W153" s="80"/>
      <c r="X153" s="80"/>
      <c r="Z153" s="78"/>
      <c r="AA153" s="113"/>
      <c r="AB153" s="113"/>
      <c r="AC153" s="81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92"/>
      <c r="AR153" s="114"/>
      <c r="AS153" s="79"/>
      <c r="CF153" s="110"/>
      <c r="CG153" s="110"/>
      <c r="CH153" s="110"/>
      <c r="CI153" s="110"/>
      <c r="CJ153" s="110"/>
      <c r="CK153" s="110"/>
    </row>
    <row r="154" spans="1:89" s="62" customFormat="1">
      <c r="A154" s="138"/>
      <c r="C154" s="78"/>
      <c r="D154" s="111"/>
      <c r="E154" s="78"/>
      <c r="F154" s="78"/>
      <c r="G154" s="78"/>
      <c r="H154" s="78"/>
      <c r="I154" s="78"/>
      <c r="J154" s="78"/>
      <c r="L154" s="78"/>
      <c r="M154" s="78"/>
      <c r="N154" s="78"/>
      <c r="O154" s="78"/>
      <c r="P154" s="78"/>
      <c r="Q154" s="78"/>
      <c r="R154" s="113"/>
      <c r="S154" s="78"/>
      <c r="T154" s="112"/>
      <c r="U154" s="79"/>
      <c r="V154" s="80"/>
      <c r="W154" s="80"/>
      <c r="X154" s="80"/>
      <c r="Z154" s="78"/>
      <c r="AA154" s="113"/>
      <c r="AB154" s="113"/>
      <c r="AC154" s="81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92"/>
      <c r="AR154" s="114"/>
      <c r="AS154" s="79"/>
      <c r="CF154" s="110"/>
      <c r="CG154" s="110"/>
      <c r="CH154" s="110"/>
      <c r="CI154" s="110"/>
      <c r="CJ154" s="110"/>
      <c r="CK154" s="110"/>
    </row>
    <row r="155" spans="1:89" s="62" customFormat="1">
      <c r="A155" s="138"/>
      <c r="C155" s="78"/>
      <c r="D155" s="111"/>
      <c r="E155" s="78"/>
      <c r="F155" s="78"/>
      <c r="G155" s="78"/>
      <c r="H155" s="78"/>
      <c r="I155" s="78"/>
      <c r="J155" s="78"/>
      <c r="L155" s="78"/>
      <c r="M155" s="78"/>
      <c r="N155" s="78"/>
      <c r="O155" s="78"/>
      <c r="P155" s="78"/>
      <c r="Q155" s="78"/>
      <c r="R155" s="113"/>
      <c r="S155" s="78"/>
      <c r="T155" s="112"/>
      <c r="U155" s="79"/>
      <c r="V155" s="80"/>
      <c r="W155" s="80"/>
      <c r="X155" s="80"/>
      <c r="Z155" s="78"/>
      <c r="AA155" s="113"/>
      <c r="AB155" s="113"/>
      <c r="AC155" s="81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92"/>
      <c r="AR155" s="114"/>
      <c r="AS155" s="79"/>
      <c r="CF155" s="110"/>
      <c r="CG155" s="110"/>
      <c r="CH155" s="110"/>
      <c r="CI155" s="110"/>
      <c r="CJ155" s="110"/>
      <c r="CK155" s="110"/>
    </row>
    <row r="156" spans="1:89" s="62" customFormat="1">
      <c r="A156" s="138"/>
      <c r="C156" s="78"/>
      <c r="D156" s="111"/>
      <c r="E156" s="78"/>
      <c r="F156" s="78"/>
      <c r="G156" s="78"/>
      <c r="H156" s="78"/>
      <c r="I156" s="78"/>
      <c r="J156" s="78"/>
      <c r="L156" s="78"/>
      <c r="M156" s="78"/>
      <c r="N156" s="78"/>
      <c r="O156" s="78"/>
      <c r="P156" s="78"/>
      <c r="Q156" s="78"/>
      <c r="R156" s="113"/>
      <c r="S156" s="78"/>
      <c r="T156" s="112"/>
      <c r="U156" s="79"/>
      <c r="V156" s="80"/>
      <c r="W156" s="80"/>
      <c r="X156" s="80"/>
      <c r="Z156" s="78"/>
      <c r="AA156" s="113"/>
      <c r="AB156" s="113"/>
      <c r="AC156" s="81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92"/>
      <c r="AR156" s="114"/>
      <c r="AS156" s="79"/>
      <c r="CF156" s="110"/>
      <c r="CG156" s="110"/>
      <c r="CH156" s="110"/>
      <c r="CI156" s="110"/>
      <c r="CJ156" s="110"/>
      <c r="CK156" s="110"/>
    </row>
    <row r="157" spans="1:89" s="62" customFormat="1">
      <c r="A157" s="138"/>
      <c r="C157" s="78"/>
      <c r="D157" s="111"/>
      <c r="E157" s="78"/>
      <c r="F157" s="78"/>
      <c r="G157" s="78"/>
      <c r="H157" s="78"/>
      <c r="I157" s="78"/>
      <c r="J157" s="78"/>
      <c r="L157" s="78"/>
      <c r="M157" s="78"/>
      <c r="N157" s="78"/>
      <c r="O157" s="78"/>
      <c r="P157" s="78"/>
      <c r="Q157" s="78"/>
      <c r="R157" s="113"/>
      <c r="S157" s="78"/>
      <c r="T157" s="112"/>
      <c r="U157" s="79"/>
      <c r="V157" s="80"/>
      <c r="W157" s="80"/>
      <c r="X157" s="80"/>
      <c r="Z157" s="78"/>
      <c r="AA157" s="113"/>
      <c r="AB157" s="113"/>
      <c r="AC157" s="81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92"/>
      <c r="AR157" s="114"/>
      <c r="AS157" s="79"/>
      <c r="CF157" s="110"/>
      <c r="CG157" s="110"/>
      <c r="CH157" s="110"/>
      <c r="CI157" s="110"/>
      <c r="CJ157" s="110"/>
      <c r="CK157" s="110"/>
    </row>
    <row r="158" spans="1:89" s="62" customFormat="1">
      <c r="A158" s="138"/>
      <c r="C158" s="78"/>
      <c r="D158" s="111"/>
      <c r="E158" s="78"/>
      <c r="F158" s="78"/>
      <c r="G158" s="78"/>
      <c r="H158" s="78"/>
      <c r="I158" s="78"/>
      <c r="J158" s="78"/>
      <c r="L158" s="78"/>
      <c r="M158" s="78"/>
      <c r="N158" s="78"/>
      <c r="O158" s="78"/>
      <c r="P158" s="78"/>
      <c r="Q158" s="78"/>
      <c r="R158" s="113"/>
      <c r="S158" s="78"/>
      <c r="T158" s="112"/>
      <c r="U158" s="79"/>
      <c r="V158" s="80"/>
      <c r="W158" s="80"/>
      <c r="X158" s="80"/>
      <c r="Z158" s="78"/>
      <c r="AA158" s="113"/>
      <c r="AB158" s="113"/>
      <c r="AC158" s="81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92"/>
      <c r="AR158" s="114"/>
      <c r="AS158" s="79"/>
      <c r="CF158" s="110"/>
      <c r="CG158" s="110"/>
      <c r="CH158" s="110"/>
      <c r="CI158" s="110"/>
      <c r="CJ158" s="110"/>
      <c r="CK158" s="110"/>
    </row>
    <row r="159" spans="1:89" s="62" customFormat="1">
      <c r="A159" s="138"/>
      <c r="C159" s="78"/>
      <c r="D159" s="111"/>
      <c r="E159" s="78"/>
      <c r="F159" s="78"/>
      <c r="G159" s="78"/>
      <c r="H159" s="78"/>
      <c r="I159" s="78"/>
      <c r="J159" s="78"/>
      <c r="L159" s="78"/>
      <c r="M159" s="78"/>
      <c r="N159" s="78"/>
      <c r="O159" s="78"/>
      <c r="P159" s="78"/>
      <c r="Q159" s="78"/>
      <c r="R159" s="113"/>
      <c r="S159" s="78"/>
      <c r="T159" s="112"/>
      <c r="U159" s="79"/>
      <c r="V159" s="80"/>
      <c r="W159" s="80"/>
      <c r="X159" s="80"/>
      <c r="Z159" s="78"/>
      <c r="AA159" s="113"/>
      <c r="AB159" s="113"/>
      <c r="AC159" s="81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92"/>
      <c r="AR159" s="114"/>
      <c r="AS159" s="79"/>
      <c r="CF159" s="110"/>
      <c r="CG159" s="110"/>
      <c r="CH159" s="110"/>
      <c r="CI159" s="110"/>
      <c r="CJ159" s="110"/>
      <c r="CK159" s="110"/>
    </row>
    <row r="160" spans="1:89" s="62" customFormat="1">
      <c r="A160" s="138"/>
      <c r="C160" s="78"/>
      <c r="D160" s="111"/>
      <c r="E160" s="78"/>
      <c r="F160" s="78"/>
      <c r="G160" s="78"/>
      <c r="H160" s="78"/>
      <c r="I160" s="78"/>
      <c r="J160" s="78"/>
      <c r="L160" s="78"/>
      <c r="M160" s="78"/>
      <c r="N160" s="78"/>
      <c r="O160" s="78"/>
      <c r="P160" s="78"/>
      <c r="Q160" s="78"/>
      <c r="R160" s="113"/>
      <c r="S160" s="78"/>
      <c r="T160" s="112"/>
      <c r="U160" s="79"/>
      <c r="V160" s="80"/>
      <c r="W160" s="80"/>
      <c r="X160" s="80"/>
      <c r="Z160" s="78"/>
      <c r="AA160" s="113"/>
      <c r="AB160" s="113"/>
      <c r="AC160" s="81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92"/>
      <c r="AR160" s="114"/>
      <c r="AS160" s="79"/>
      <c r="CF160" s="110"/>
      <c r="CG160" s="110"/>
      <c r="CH160" s="110"/>
      <c r="CI160" s="110"/>
      <c r="CJ160" s="110"/>
      <c r="CK160" s="110"/>
    </row>
    <row r="161" spans="1:89" s="62" customFormat="1">
      <c r="A161" s="138"/>
      <c r="C161" s="78"/>
      <c r="D161" s="111"/>
      <c r="E161" s="78"/>
      <c r="F161" s="78"/>
      <c r="G161" s="78"/>
      <c r="H161" s="78"/>
      <c r="I161" s="78"/>
      <c r="J161" s="78"/>
      <c r="L161" s="78"/>
      <c r="M161" s="78"/>
      <c r="N161" s="78"/>
      <c r="O161" s="78"/>
      <c r="P161" s="78"/>
      <c r="Q161" s="78"/>
      <c r="R161" s="113"/>
      <c r="S161" s="78"/>
      <c r="T161" s="112"/>
      <c r="U161" s="79"/>
      <c r="V161" s="80"/>
      <c r="W161" s="80"/>
      <c r="X161" s="80"/>
      <c r="Z161" s="78"/>
      <c r="AA161" s="113"/>
      <c r="AB161" s="113"/>
      <c r="AC161" s="81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92"/>
      <c r="AR161" s="114"/>
      <c r="AS161" s="79"/>
      <c r="CF161" s="110"/>
      <c r="CG161" s="110"/>
      <c r="CH161" s="110"/>
      <c r="CI161" s="110"/>
      <c r="CJ161" s="110"/>
      <c r="CK161" s="110"/>
    </row>
    <row r="162" spans="1:89" s="62" customFormat="1">
      <c r="A162" s="138"/>
      <c r="C162" s="78"/>
      <c r="D162" s="111"/>
      <c r="E162" s="78"/>
      <c r="F162" s="78"/>
      <c r="G162" s="78"/>
      <c r="H162" s="78"/>
      <c r="I162" s="78"/>
      <c r="J162" s="78"/>
      <c r="L162" s="78"/>
      <c r="M162" s="78"/>
      <c r="N162" s="78"/>
      <c r="O162" s="78"/>
      <c r="P162" s="78"/>
      <c r="Q162" s="78"/>
      <c r="R162" s="113"/>
      <c r="S162" s="78"/>
      <c r="T162" s="112"/>
      <c r="U162" s="79"/>
      <c r="V162" s="80"/>
      <c r="W162" s="80"/>
      <c r="X162" s="80"/>
      <c r="Z162" s="78"/>
      <c r="AA162" s="113"/>
      <c r="AB162" s="113"/>
      <c r="AC162" s="81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92"/>
      <c r="AR162" s="114"/>
      <c r="AS162" s="79"/>
      <c r="CF162" s="110"/>
      <c r="CG162" s="110"/>
      <c r="CH162" s="110"/>
      <c r="CI162" s="110"/>
      <c r="CJ162" s="110"/>
      <c r="CK162" s="110"/>
    </row>
    <row r="163" spans="1:89" s="62" customFormat="1">
      <c r="A163" s="138"/>
      <c r="C163" s="78"/>
      <c r="D163" s="111"/>
      <c r="E163" s="78"/>
      <c r="F163" s="78"/>
      <c r="G163" s="78"/>
      <c r="H163" s="78"/>
      <c r="I163" s="78"/>
      <c r="J163" s="78"/>
      <c r="L163" s="78"/>
      <c r="M163" s="78"/>
      <c r="N163" s="78"/>
      <c r="O163" s="78"/>
      <c r="P163" s="78"/>
      <c r="Q163" s="78"/>
      <c r="R163" s="113"/>
      <c r="S163" s="78"/>
      <c r="T163" s="112"/>
      <c r="U163" s="79"/>
      <c r="V163" s="80"/>
      <c r="W163" s="80"/>
      <c r="X163" s="80"/>
      <c r="Z163" s="78"/>
      <c r="AA163" s="113"/>
      <c r="AB163" s="113"/>
      <c r="AC163" s="81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92"/>
      <c r="AR163" s="114"/>
      <c r="AS163" s="79"/>
      <c r="CF163" s="110"/>
      <c r="CG163" s="110"/>
      <c r="CH163" s="110"/>
      <c r="CI163" s="110"/>
      <c r="CJ163" s="110"/>
      <c r="CK163" s="110"/>
    </row>
    <row r="164" spans="1:89" s="62" customFormat="1">
      <c r="A164" s="138"/>
      <c r="C164" s="78"/>
      <c r="D164" s="111"/>
      <c r="E164" s="78"/>
      <c r="F164" s="78"/>
      <c r="G164" s="78"/>
      <c r="H164" s="78"/>
      <c r="I164" s="78"/>
      <c r="J164" s="78"/>
      <c r="L164" s="78"/>
      <c r="M164" s="78"/>
      <c r="N164" s="78"/>
      <c r="O164" s="78"/>
      <c r="P164" s="78"/>
      <c r="Q164" s="78"/>
      <c r="R164" s="113"/>
      <c r="S164" s="78"/>
      <c r="T164" s="112"/>
      <c r="U164" s="79"/>
      <c r="V164" s="80"/>
      <c r="W164" s="80"/>
      <c r="X164" s="80"/>
      <c r="Z164" s="78"/>
      <c r="AA164" s="113"/>
      <c r="AB164" s="113"/>
      <c r="AC164" s="81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92"/>
      <c r="AR164" s="114"/>
      <c r="AS164" s="79"/>
      <c r="CF164" s="110"/>
      <c r="CG164" s="110"/>
      <c r="CH164" s="110"/>
      <c r="CI164" s="110"/>
      <c r="CJ164" s="110"/>
      <c r="CK164" s="110"/>
    </row>
    <row r="165" spans="1:89" s="62" customFormat="1">
      <c r="A165" s="138"/>
      <c r="C165" s="78"/>
      <c r="D165" s="111"/>
      <c r="E165" s="78"/>
      <c r="F165" s="78"/>
      <c r="G165" s="78"/>
      <c r="H165" s="78"/>
      <c r="I165" s="78"/>
      <c r="J165" s="78"/>
      <c r="L165" s="78"/>
      <c r="M165" s="78"/>
      <c r="N165" s="78"/>
      <c r="O165" s="78"/>
      <c r="P165" s="78"/>
      <c r="Q165" s="78"/>
      <c r="R165" s="113"/>
      <c r="S165" s="78"/>
      <c r="T165" s="112"/>
      <c r="U165" s="79"/>
      <c r="V165" s="80"/>
      <c r="W165" s="80"/>
      <c r="X165" s="80"/>
      <c r="Z165" s="78"/>
      <c r="AA165" s="113"/>
      <c r="AB165" s="113"/>
      <c r="AC165" s="81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92"/>
      <c r="AR165" s="114"/>
      <c r="AS165" s="79"/>
      <c r="CF165" s="110"/>
      <c r="CG165" s="110"/>
      <c r="CH165" s="110"/>
      <c r="CI165" s="110"/>
      <c r="CJ165" s="110"/>
      <c r="CK165" s="110"/>
    </row>
    <row r="166" spans="1:89">
      <c r="C166" s="4"/>
      <c r="D166" s="115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  <c r="Q166" s="4"/>
      <c r="R166" s="117"/>
      <c r="S166" s="4"/>
      <c r="T166" s="116"/>
      <c r="Z166" s="4"/>
      <c r="AA166" s="117"/>
      <c r="AB166" s="117"/>
      <c r="AQ166" s="93"/>
      <c r="AR166" s="118"/>
      <c r="AS166" s="72"/>
    </row>
    <row r="167" spans="1:89">
      <c r="C167" s="4"/>
      <c r="D167" s="115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117"/>
      <c r="S167" s="4"/>
      <c r="T167" s="116"/>
      <c r="Z167" s="4"/>
      <c r="AA167" s="117"/>
      <c r="AB167" s="117"/>
      <c r="AQ167" s="93"/>
      <c r="AR167" s="118"/>
      <c r="AS167" s="72"/>
    </row>
    <row r="168" spans="1:89">
      <c r="C168" s="4"/>
      <c r="D168" s="115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117"/>
      <c r="S168" s="4"/>
      <c r="T168" s="116"/>
      <c r="Z168" s="4"/>
      <c r="AA168" s="117"/>
      <c r="AB168" s="117"/>
      <c r="AQ168" s="93"/>
      <c r="AR168" s="118"/>
      <c r="AS168" s="72"/>
    </row>
    <row r="169" spans="1:89">
      <c r="C169" s="4"/>
      <c r="D169" s="115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117"/>
      <c r="S169" s="4"/>
      <c r="T169" s="116"/>
      <c r="Z169" s="4"/>
      <c r="AA169" s="117"/>
      <c r="AB169" s="117"/>
      <c r="AQ169" s="93"/>
      <c r="AR169" s="118"/>
      <c r="AS169" s="72"/>
    </row>
    <row r="170" spans="1:89">
      <c r="AQ170" s="93"/>
      <c r="AR170" s="118"/>
      <c r="AS170" s="72"/>
    </row>
    <row r="171" spans="1:89">
      <c r="AQ171" s="93"/>
      <c r="AR171" s="118"/>
      <c r="AS171" s="72"/>
    </row>
    <row r="172" spans="1:89">
      <c r="AQ172" s="93"/>
      <c r="AR172" s="118"/>
      <c r="AS172" s="72"/>
    </row>
    <row r="173" spans="1:89">
      <c r="AQ173" s="93"/>
      <c r="AR173" s="118"/>
      <c r="AS173" s="72"/>
    </row>
    <row r="174" spans="1:89">
      <c r="AQ174" s="93"/>
      <c r="AR174" s="118"/>
      <c r="AS174" s="72"/>
    </row>
    <row r="175" spans="1:89">
      <c r="AQ175" s="93"/>
      <c r="AR175" s="118"/>
      <c r="AS175" s="72"/>
    </row>
    <row r="176" spans="1:89">
      <c r="AQ176" s="93"/>
      <c r="AR176" s="118"/>
      <c r="AS176" s="72"/>
    </row>
    <row r="177" spans="43:45">
      <c r="AQ177" s="93"/>
      <c r="AR177" s="118"/>
      <c r="AS177" s="72"/>
    </row>
    <row r="178" spans="43:45">
      <c r="AQ178" s="93"/>
      <c r="AR178" s="118"/>
      <c r="AS178" s="72"/>
    </row>
    <row r="179" spans="43:45">
      <c r="AQ179" s="93"/>
      <c r="AR179" s="118"/>
      <c r="AS179" s="72"/>
    </row>
    <row r="180" spans="43:45">
      <c r="AQ180" s="93"/>
      <c r="AR180" s="118"/>
      <c r="AS180" s="72"/>
    </row>
    <row r="181" spans="43:45">
      <c r="AQ181" s="93"/>
      <c r="AR181" s="118"/>
      <c r="AS181" s="72"/>
    </row>
    <row r="182" spans="43:45">
      <c r="AQ182" s="93"/>
      <c r="AR182" s="118"/>
      <c r="AS182" s="72"/>
    </row>
    <row r="183" spans="43:45">
      <c r="AQ183" s="93"/>
      <c r="AR183" s="118"/>
      <c r="AS183" s="72"/>
    </row>
    <row r="184" spans="43:45">
      <c r="AQ184" s="93"/>
      <c r="AR184" s="118"/>
      <c r="AS184" s="72"/>
    </row>
    <row r="185" spans="43:45">
      <c r="AQ185" s="93"/>
      <c r="AR185" s="118"/>
      <c r="AS185" s="72"/>
    </row>
    <row r="186" spans="43:45">
      <c r="AQ186" s="93"/>
      <c r="AR186" s="118"/>
      <c r="AS186" s="72"/>
    </row>
    <row r="187" spans="43:45">
      <c r="AQ187" s="93"/>
      <c r="AR187" s="118"/>
      <c r="AS187" s="72"/>
    </row>
    <row r="188" spans="43:45">
      <c r="AQ188" s="93"/>
      <c r="AR188" s="118"/>
      <c r="AS188" s="72"/>
    </row>
    <row r="189" spans="43:45">
      <c r="AQ189" s="93"/>
      <c r="AR189" s="118"/>
      <c r="AS189" s="72"/>
    </row>
    <row r="190" spans="43:45">
      <c r="AQ190" s="93"/>
      <c r="AR190" s="118"/>
      <c r="AS190" s="72"/>
    </row>
    <row r="191" spans="43:45">
      <c r="AQ191" s="93"/>
      <c r="AR191" s="118"/>
      <c r="AS191" s="72"/>
    </row>
    <row r="192" spans="43:45">
      <c r="AQ192" s="93"/>
      <c r="AR192" s="118"/>
      <c r="AS192" s="72"/>
    </row>
    <row r="193" spans="43:45">
      <c r="AQ193" s="93"/>
      <c r="AR193" s="118"/>
      <c r="AS193" s="72"/>
    </row>
    <row r="194" spans="43:45">
      <c r="AQ194" s="93"/>
      <c r="AR194" s="118"/>
      <c r="AS194" s="72"/>
    </row>
    <row r="195" spans="43:45">
      <c r="AQ195" s="93"/>
      <c r="AR195" s="118"/>
      <c r="AS195" s="72"/>
    </row>
    <row r="196" spans="43:45">
      <c r="AQ196" s="93"/>
      <c r="AR196" s="118"/>
      <c r="AS196" s="72"/>
    </row>
    <row r="197" spans="43:45">
      <c r="AQ197" s="93"/>
      <c r="AR197" s="118"/>
      <c r="AS197" s="72"/>
    </row>
    <row r="198" spans="43:45">
      <c r="AQ198" s="93"/>
      <c r="AR198" s="118"/>
      <c r="AS198" s="72"/>
    </row>
    <row r="199" spans="43:45">
      <c r="AQ199" s="93"/>
      <c r="AR199" s="118"/>
      <c r="AS199" s="72"/>
    </row>
    <row r="200" spans="43:45">
      <c r="AQ200" s="93"/>
      <c r="AR200" s="118"/>
      <c r="AS200" s="72"/>
    </row>
    <row r="201" spans="43:45">
      <c r="AQ201" s="93"/>
      <c r="AR201" s="118"/>
      <c r="AS201" s="72"/>
    </row>
    <row r="202" spans="43:45">
      <c r="AQ202" s="93"/>
      <c r="AR202" s="118"/>
      <c r="AS202" s="72"/>
    </row>
    <row r="203" spans="43:45">
      <c r="AQ203" s="93"/>
      <c r="AR203" s="118"/>
      <c r="AS203" s="72"/>
    </row>
    <row r="204" spans="43:45">
      <c r="AQ204" s="93"/>
      <c r="AR204" s="118"/>
      <c r="AS204" s="72"/>
    </row>
    <row r="205" spans="43:45">
      <c r="AQ205" s="93"/>
      <c r="AR205" s="118"/>
      <c r="AS205" s="72"/>
    </row>
    <row r="206" spans="43:45">
      <c r="AQ206" s="93"/>
      <c r="AR206" s="118"/>
      <c r="AS206" s="72"/>
    </row>
    <row r="207" spans="43:45">
      <c r="AQ207" s="93"/>
      <c r="AR207" s="118"/>
      <c r="AS207" s="72"/>
    </row>
    <row r="208" spans="43:45">
      <c r="AQ208" s="93"/>
      <c r="AR208" s="118"/>
      <c r="AS208" s="72"/>
    </row>
    <row r="209" spans="43:45">
      <c r="AQ209" s="93"/>
      <c r="AR209" s="118"/>
      <c r="AS209" s="72"/>
    </row>
    <row r="210" spans="43:45">
      <c r="AQ210" s="93"/>
      <c r="AR210" s="118"/>
      <c r="AS210" s="72"/>
    </row>
    <row r="211" spans="43:45">
      <c r="AQ211" s="93"/>
      <c r="AR211" s="118"/>
      <c r="AS211" s="72"/>
    </row>
    <row r="212" spans="43:45">
      <c r="AQ212" s="93"/>
      <c r="AR212" s="118"/>
      <c r="AS212" s="72"/>
    </row>
    <row r="213" spans="43:45">
      <c r="AQ213" s="93"/>
      <c r="AR213" s="118"/>
      <c r="AS213" s="72"/>
    </row>
    <row r="214" spans="43:45">
      <c r="AQ214" s="93"/>
      <c r="AR214" s="118"/>
      <c r="AS214" s="72"/>
    </row>
    <row r="215" spans="43:45">
      <c r="AQ215" s="93"/>
      <c r="AR215" s="118"/>
      <c r="AS215" s="72"/>
    </row>
    <row r="216" spans="43:45">
      <c r="AQ216" s="93"/>
      <c r="AR216" s="118"/>
      <c r="AS216" s="72"/>
    </row>
    <row r="217" spans="43:45">
      <c r="AQ217" s="93"/>
      <c r="AR217" s="118"/>
      <c r="AS217" s="72"/>
    </row>
    <row r="218" spans="43:45">
      <c r="AQ218" s="93"/>
      <c r="AR218" s="118"/>
      <c r="AS218" s="72"/>
    </row>
    <row r="219" spans="43:45">
      <c r="AQ219" s="93"/>
      <c r="AR219" s="118"/>
      <c r="AS219" s="72"/>
    </row>
    <row r="220" spans="43:45">
      <c r="AQ220" s="93"/>
      <c r="AR220" s="118"/>
      <c r="AS220" s="72"/>
    </row>
    <row r="221" spans="43:45">
      <c r="AQ221" s="93"/>
      <c r="AR221" s="118"/>
      <c r="AS221" s="72"/>
    </row>
    <row r="222" spans="43:45">
      <c r="AQ222" s="93"/>
      <c r="AR222" s="118"/>
      <c r="AS222" s="72"/>
    </row>
    <row r="223" spans="43:45">
      <c r="AQ223" s="93"/>
      <c r="AR223" s="118"/>
      <c r="AS223" s="72"/>
    </row>
    <row r="224" spans="43:45">
      <c r="AQ224" s="93"/>
      <c r="AR224" s="118"/>
      <c r="AS224" s="72"/>
    </row>
    <row r="225" spans="43:45">
      <c r="AQ225" s="93"/>
      <c r="AR225" s="118"/>
      <c r="AS225" s="72"/>
    </row>
    <row r="226" spans="43:45">
      <c r="AQ226" s="93"/>
      <c r="AR226" s="118"/>
      <c r="AS226" s="72"/>
    </row>
    <row r="227" spans="43:45">
      <c r="AQ227" s="93"/>
      <c r="AR227" s="118"/>
      <c r="AS227" s="72"/>
    </row>
    <row r="228" spans="43:45">
      <c r="AQ228" s="93"/>
      <c r="AR228" s="118"/>
      <c r="AS228" s="72"/>
    </row>
    <row r="229" spans="43:45">
      <c r="AQ229" s="93"/>
      <c r="AR229" s="118"/>
      <c r="AS229" s="72"/>
    </row>
    <row r="230" spans="43:45">
      <c r="AQ230" s="93"/>
      <c r="AR230" s="118"/>
      <c r="AS230" s="72"/>
    </row>
    <row r="231" spans="43:45">
      <c r="AQ231" s="93"/>
      <c r="AR231" s="118"/>
      <c r="AS231" s="72"/>
    </row>
    <row r="232" spans="43:45">
      <c r="AQ232" s="93"/>
      <c r="AR232" s="118"/>
      <c r="AS232" s="72"/>
    </row>
    <row r="233" spans="43:45">
      <c r="AQ233" s="93"/>
      <c r="AR233" s="118"/>
      <c r="AS233" s="72"/>
    </row>
    <row r="234" spans="43:45">
      <c r="AQ234" s="93"/>
      <c r="AR234" s="118"/>
      <c r="AS234" s="72"/>
    </row>
    <row r="235" spans="43:45">
      <c r="AQ235" s="93"/>
      <c r="AR235" s="118"/>
      <c r="AS235" s="72"/>
    </row>
    <row r="236" spans="43:45">
      <c r="AQ236" s="93"/>
      <c r="AR236" s="118"/>
      <c r="AS236" s="72"/>
    </row>
    <row r="237" spans="43:45">
      <c r="AQ237" s="93"/>
      <c r="AR237" s="118"/>
      <c r="AS237" s="72"/>
    </row>
    <row r="238" spans="43:45">
      <c r="AQ238" s="93"/>
      <c r="AR238" s="118"/>
      <c r="AS238" s="72"/>
    </row>
    <row r="239" spans="43:45">
      <c r="AQ239" s="93"/>
      <c r="AR239" s="118"/>
      <c r="AS239" s="72"/>
    </row>
    <row r="240" spans="43:45">
      <c r="AQ240" s="93"/>
      <c r="AR240" s="118"/>
      <c r="AS240" s="72"/>
    </row>
    <row r="241" spans="43:45">
      <c r="AQ241" s="93"/>
      <c r="AR241" s="118"/>
      <c r="AS241" s="72"/>
    </row>
    <row r="242" spans="43:45">
      <c r="AQ242" s="93"/>
      <c r="AR242" s="118"/>
      <c r="AS242" s="72"/>
    </row>
    <row r="243" spans="43:45">
      <c r="AQ243" s="93"/>
      <c r="AR243" s="118"/>
      <c r="AS243" s="72"/>
    </row>
    <row r="244" spans="43:45">
      <c r="AQ244" s="93"/>
      <c r="AR244" s="118"/>
      <c r="AS244" s="72"/>
    </row>
    <row r="245" spans="43:45">
      <c r="AQ245" s="93"/>
      <c r="AR245" s="118"/>
      <c r="AS245" s="72"/>
    </row>
    <row r="246" spans="43:45">
      <c r="AQ246" s="93"/>
      <c r="AR246" s="118"/>
      <c r="AS246" s="72"/>
    </row>
    <row r="247" spans="43:45">
      <c r="AQ247" s="93"/>
      <c r="AR247" s="118"/>
      <c r="AS247" s="72"/>
    </row>
    <row r="248" spans="43:45">
      <c r="AQ248" s="93"/>
      <c r="AR248" s="118"/>
      <c r="AS248" s="72"/>
    </row>
    <row r="249" spans="43:45">
      <c r="AQ249" s="93"/>
      <c r="AR249" s="118"/>
      <c r="AS249" s="72"/>
    </row>
    <row r="250" spans="43:45">
      <c r="AQ250" s="93"/>
      <c r="AR250" s="118"/>
      <c r="AS250" s="72"/>
    </row>
    <row r="251" spans="43:45">
      <c r="AQ251" s="93"/>
      <c r="AR251" s="118"/>
      <c r="AS251" s="72"/>
    </row>
    <row r="252" spans="43:45">
      <c r="AQ252" s="93"/>
      <c r="AR252" s="118"/>
      <c r="AS252" s="72"/>
    </row>
    <row r="253" spans="43:45">
      <c r="AQ253" s="93"/>
      <c r="AR253" s="118"/>
      <c r="AS253" s="72"/>
    </row>
    <row r="254" spans="43:45">
      <c r="AQ254" s="93"/>
      <c r="AR254" s="118"/>
      <c r="AS254" s="72"/>
    </row>
    <row r="255" spans="43:45">
      <c r="AQ255" s="93"/>
      <c r="AR255" s="118"/>
      <c r="AS255" s="72"/>
    </row>
    <row r="256" spans="43:45">
      <c r="AQ256" s="93"/>
      <c r="AR256" s="118"/>
      <c r="AS256" s="72"/>
    </row>
    <row r="257" spans="43:45">
      <c r="AQ257" s="93"/>
      <c r="AR257" s="118"/>
      <c r="AS257" s="72"/>
    </row>
    <row r="258" spans="43:45">
      <c r="AQ258" s="93"/>
      <c r="AR258" s="118"/>
      <c r="AS258" s="72"/>
    </row>
    <row r="259" spans="43:45">
      <c r="AQ259" s="93"/>
      <c r="AR259" s="118"/>
      <c r="AS259" s="72"/>
    </row>
    <row r="260" spans="43:45">
      <c r="AQ260" s="93"/>
      <c r="AR260" s="118"/>
      <c r="AS260" s="72"/>
    </row>
    <row r="261" spans="43:45">
      <c r="AQ261" s="93"/>
      <c r="AR261" s="118"/>
      <c r="AS261" s="72"/>
    </row>
    <row r="262" spans="43:45">
      <c r="AQ262" s="93"/>
      <c r="AR262" s="118"/>
      <c r="AS262" s="72"/>
    </row>
    <row r="263" spans="43:45">
      <c r="AQ263" s="93"/>
      <c r="AR263" s="118"/>
      <c r="AS263" s="72"/>
    </row>
    <row r="264" spans="43:45">
      <c r="AQ264" s="93"/>
      <c r="AR264" s="118"/>
      <c r="AS264" s="72"/>
    </row>
    <row r="265" spans="43:45">
      <c r="AQ265" s="93"/>
      <c r="AR265" s="118"/>
      <c r="AS265" s="72"/>
    </row>
    <row r="266" spans="43:45">
      <c r="AQ266" s="93"/>
      <c r="AR266" s="118"/>
      <c r="AS266" s="72"/>
    </row>
    <row r="267" spans="43:45">
      <c r="AQ267" s="93"/>
      <c r="AR267" s="118"/>
      <c r="AS267" s="72"/>
    </row>
    <row r="268" spans="43:45">
      <c r="AQ268" s="93"/>
      <c r="AR268" s="118"/>
      <c r="AS268" s="72"/>
    </row>
    <row r="269" spans="43:45">
      <c r="AQ269" s="93"/>
      <c r="AR269" s="118"/>
      <c r="AS269" s="72"/>
    </row>
    <row r="270" spans="43:45">
      <c r="AQ270" s="93"/>
      <c r="AR270" s="118"/>
      <c r="AS270" s="72"/>
    </row>
    <row r="271" spans="43:45">
      <c r="AQ271" s="93"/>
      <c r="AR271" s="118"/>
      <c r="AS271" s="72"/>
    </row>
    <row r="272" spans="43:45">
      <c r="AQ272" s="93"/>
      <c r="AR272" s="118"/>
      <c r="AS272" s="72"/>
    </row>
    <row r="273" spans="43:45">
      <c r="AQ273" s="93"/>
      <c r="AR273" s="118"/>
      <c r="AS273" s="72"/>
    </row>
    <row r="274" spans="43:45">
      <c r="AQ274" s="93"/>
      <c r="AR274" s="118"/>
      <c r="AS274" s="72"/>
    </row>
    <row r="275" spans="43:45">
      <c r="AQ275" s="93"/>
      <c r="AR275" s="118"/>
      <c r="AS275" s="72"/>
    </row>
    <row r="276" spans="43:45">
      <c r="AQ276" s="93"/>
      <c r="AR276" s="118"/>
      <c r="AS276" s="72"/>
    </row>
    <row r="277" spans="43:45">
      <c r="AQ277" s="93"/>
      <c r="AR277" s="118"/>
      <c r="AS277" s="72"/>
    </row>
    <row r="278" spans="43:45">
      <c r="AQ278" s="93"/>
      <c r="AR278" s="118"/>
      <c r="AS278" s="72"/>
    </row>
    <row r="279" spans="43:45">
      <c r="AQ279" s="93"/>
      <c r="AR279" s="118"/>
      <c r="AS279" s="72"/>
    </row>
    <row r="280" spans="43:45">
      <c r="AQ280" s="93"/>
      <c r="AR280" s="118"/>
      <c r="AS280" s="72"/>
    </row>
    <row r="281" spans="43:45">
      <c r="AQ281" s="93"/>
      <c r="AR281" s="118"/>
      <c r="AS281" s="72"/>
    </row>
    <row r="282" spans="43:45">
      <c r="AQ282" s="93"/>
      <c r="AR282" s="118"/>
      <c r="AS282" s="72"/>
    </row>
    <row r="283" spans="43:45">
      <c r="AQ283" s="93"/>
      <c r="AR283" s="118"/>
      <c r="AS283" s="72"/>
    </row>
    <row r="284" spans="43:45">
      <c r="AQ284" s="93"/>
      <c r="AR284" s="118"/>
      <c r="AS284" s="72"/>
    </row>
    <row r="285" spans="43:45">
      <c r="AQ285" s="93"/>
      <c r="AR285" s="118"/>
      <c r="AS285" s="72"/>
    </row>
    <row r="286" spans="43:45">
      <c r="AQ286" s="93"/>
      <c r="AR286" s="118"/>
      <c r="AS286" s="72"/>
    </row>
    <row r="287" spans="43:45">
      <c r="AQ287" s="93"/>
      <c r="AR287" s="118"/>
      <c r="AS287" s="72"/>
    </row>
    <row r="288" spans="43:45">
      <c r="AQ288" s="93"/>
      <c r="AR288" s="118"/>
      <c r="AS288" s="72"/>
    </row>
    <row r="289" spans="43:45">
      <c r="AQ289" s="93"/>
      <c r="AR289" s="118"/>
      <c r="AS289" s="72"/>
    </row>
    <row r="290" spans="43:45">
      <c r="AQ290" s="93"/>
      <c r="AR290" s="118"/>
      <c r="AS290" s="72"/>
    </row>
    <row r="291" spans="43:45">
      <c r="AQ291" s="93"/>
      <c r="AR291" s="118"/>
      <c r="AS291" s="72"/>
    </row>
    <row r="292" spans="43:45">
      <c r="AQ292" s="93"/>
      <c r="AR292" s="118"/>
      <c r="AS292" s="72"/>
    </row>
    <row r="293" spans="43:45">
      <c r="AQ293" s="93"/>
      <c r="AR293" s="118"/>
      <c r="AS293" s="72"/>
    </row>
    <row r="294" spans="43:45">
      <c r="AQ294" s="93"/>
      <c r="AR294" s="118"/>
      <c r="AS294" s="72"/>
    </row>
    <row r="295" spans="43:45">
      <c r="AQ295" s="93"/>
      <c r="AR295" s="118"/>
      <c r="AS295" s="72"/>
    </row>
    <row r="296" spans="43:45">
      <c r="AQ296" s="93"/>
      <c r="AR296" s="118"/>
      <c r="AS296" s="72"/>
    </row>
    <row r="297" spans="43:45">
      <c r="AQ297" s="93"/>
      <c r="AR297" s="118"/>
      <c r="AS297" s="72"/>
    </row>
    <row r="298" spans="43:45">
      <c r="AQ298" s="93"/>
      <c r="AR298" s="118"/>
      <c r="AS298" s="72"/>
    </row>
    <row r="299" spans="43:45">
      <c r="AQ299" s="93"/>
      <c r="AR299" s="118"/>
      <c r="AS299" s="72"/>
    </row>
    <row r="300" spans="43:45">
      <c r="AQ300" s="93"/>
      <c r="AR300" s="118"/>
      <c r="AS300" s="72"/>
    </row>
    <row r="301" spans="43:45">
      <c r="AQ301" s="93"/>
      <c r="AR301" s="118"/>
      <c r="AS301" s="72"/>
    </row>
    <row r="302" spans="43:45">
      <c r="AQ302" s="93"/>
      <c r="AR302" s="118"/>
      <c r="AS302" s="72"/>
    </row>
    <row r="303" spans="43:45">
      <c r="AQ303" s="93"/>
      <c r="AR303" s="118"/>
      <c r="AS303" s="72"/>
    </row>
    <row r="304" spans="43:45">
      <c r="AQ304" s="93"/>
      <c r="AR304" s="118"/>
      <c r="AS304" s="72"/>
    </row>
    <row r="305" spans="43:45">
      <c r="AQ305" s="93"/>
      <c r="AR305" s="118"/>
      <c r="AS305" s="72"/>
    </row>
    <row r="306" spans="43:45">
      <c r="AQ306" s="93"/>
      <c r="AR306" s="118"/>
      <c r="AS306" s="72"/>
    </row>
    <row r="307" spans="43:45">
      <c r="AQ307" s="93"/>
      <c r="AR307" s="118"/>
      <c r="AS307" s="72"/>
    </row>
    <row r="308" spans="43:45">
      <c r="AQ308" s="93"/>
      <c r="AR308" s="118"/>
      <c r="AS308" s="72"/>
    </row>
    <row r="309" spans="43:45">
      <c r="AQ309" s="93"/>
      <c r="AR309" s="118"/>
      <c r="AS309" s="72"/>
    </row>
    <row r="310" spans="43:45">
      <c r="AQ310" s="93"/>
      <c r="AR310" s="118"/>
      <c r="AS310" s="72"/>
    </row>
    <row r="311" spans="43:45">
      <c r="AQ311" s="93"/>
      <c r="AR311" s="118"/>
      <c r="AS311" s="72"/>
    </row>
    <row r="312" spans="43:45">
      <c r="AQ312" s="93"/>
      <c r="AR312" s="118"/>
      <c r="AS312" s="72"/>
    </row>
    <row r="313" spans="43:45">
      <c r="AQ313" s="93"/>
      <c r="AR313" s="118"/>
      <c r="AS313" s="72"/>
    </row>
    <row r="314" spans="43:45">
      <c r="AQ314" s="93"/>
      <c r="AR314" s="118"/>
      <c r="AS314" s="72"/>
    </row>
    <row r="315" spans="43:45">
      <c r="AQ315" s="93"/>
      <c r="AR315" s="118"/>
      <c r="AS315" s="72"/>
    </row>
    <row r="316" spans="43:45">
      <c r="AQ316" s="93"/>
      <c r="AR316" s="118"/>
      <c r="AS316" s="72"/>
    </row>
    <row r="317" spans="43:45">
      <c r="AQ317" s="93"/>
      <c r="AR317" s="118"/>
      <c r="AS317" s="72"/>
    </row>
    <row r="318" spans="43:45">
      <c r="AQ318" s="93"/>
      <c r="AR318" s="118"/>
      <c r="AS318" s="72"/>
    </row>
    <row r="319" spans="43:45">
      <c r="AQ319" s="93"/>
      <c r="AR319" s="118"/>
      <c r="AS319" s="72"/>
    </row>
    <row r="320" spans="43:45">
      <c r="AQ320" s="93"/>
      <c r="AR320" s="118"/>
      <c r="AS320" s="72"/>
    </row>
    <row r="321" spans="43:45">
      <c r="AQ321" s="93"/>
      <c r="AR321" s="118"/>
      <c r="AS321" s="72"/>
    </row>
    <row r="322" spans="43:45">
      <c r="AQ322" s="93"/>
      <c r="AR322" s="118"/>
      <c r="AS322" s="72"/>
    </row>
    <row r="323" spans="43:45">
      <c r="AQ323" s="93"/>
      <c r="AR323" s="118"/>
      <c r="AS323" s="72"/>
    </row>
    <row r="324" spans="43:45">
      <c r="AQ324" s="93"/>
      <c r="AR324" s="118"/>
      <c r="AS324" s="72"/>
    </row>
    <row r="325" spans="43:45">
      <c r="AQ325" s="93"/>
      <c r="AR325" s="118"/>
      <c r="AS325" s="72"/>
    </row>
    <row r="326" spans="43:45">
      <c r="AQ326" s="93"/>
      <c r="AR326" s="118"/>
      <c r="AS326" s="72"/>
    </row>
    <row r="327" spans="43:45">
      <c r="AQ327" s="93"/>
      <c r="AR327" s="118"/>
      <c r="AS327" s="72"/>
    </row>
    <row r="328" spans="43:45">
      <c r="AQ328" s="93"/>
      <c r="AR328" s="118"/>
      <c r="AS328" s="72"/>
    </row>
    <row r="329" spans="43:45">
      <c r="AQ329" s="93"/>
      <c r="AR329" s="118"/>
      <c r="AS329" s="72"/>
    </row>
    <row r="330" spans="43:45">
      <c r="AQ330" s="93"/>
      <c r="AR330" s="118"/>
      <c r="AS330" s="72"/>
    </row>
    <row r="331" spans="43:45">
      <c r="AQ331" s="93"/>
      <c r="AR331" s="118"/>
      <c r="AS331" s="72"/>
    </row>
    <row r="332" spans="43:45">
      <c r="AQ332" s="93"/>
      <c r="AR332" s="118"/>
      <c r="AS332" s="72"/>
    </row>
    <row r="333" spans="43:45">
      <c r="AQ333" s="93"/>
      <c r="AR333" s="118"/>
      <c r="AS333" s="72"/>
    </row>
    <row r="334" spans="43:45">
      <c r="AQ334" s="93"/>
      <c r="AR334" s="118"/>
      <c r="AS334" s="72"/>
    </row>
    <row r="335" spans="43:45">
      <c r="AQ335" s="93"/>
      <c r="AR335" s="118"/>
      <c r="AS335" s="72"/>
    </row>
    <row r="336" spans="43:45">
      <c r="AQ336" s="93"/>
      <c r="AR336" s="118"/>
      <c r="AS336" s="72"/>
    </row>
    <row r="337" spans="43:45">
      <c r="AQ337" s="93"/>
      <c r="AR337" s="118"/>
      <c r="AS337" s="72"/>
    </row>
    <row r="338" spans="43:45">
      <c r="AQ338" s="93"/>
      <c r="AR338" s="118"/>
      <c r="AS338" s="72"/>
    </row>
    <row r="339" spans="43:45">
      <c r="AQ339" s="93"/>
      <c r="AR339" s="118"/>
      <c r="AS339" s="72"/>
    </row>
    <row r="340" spans="43:45">
      <c r="AQ340" s="93"/>
      <c r="AR340" s="118"/>
      <c r="AS340" s="72"/>
    </row>
  </sheetData>
  <autoFilter ref="A3:BL94" xr:uid="{00000000-0001-0000-0000-000000000000}"/>
  <mergeCells count="52">
    <mergeCell ref="A1:AS1"/>
    <mergeCell ref="A73:A82"/>
    <mergeCell ref="A83:A85"/>
    <mergeCell ref="A86:A90"/>
    <mergeCell ref="AR2:AR3"/>
    <mergeCell ref="AQ2:AQ3"/>
    <mergeCell ref="AD7:AK7"/>
    <mergeCell ref="AP2:AP3"/>
    <mergeCell ref="AS2:AS3"/>
    <mergeCell ref="AE68:AK68"/>
    <mergeCell ref="A53:A58"/>
    <mergeCell ref="A46:A52"/>
    <mergeCell ref="A26:A45"/>
    <mergeCell ref="A59:A67"/>
    <mergeCell ref="S2:S3"/>
    <mergeCell ref="T2:T3"/>
    <mergeCell ref="O2:O3"/>
    <mergeCell ref="A21:A25"/>
    <mergeCell ref="A16:A20"/>
    <mergeCell ref="M2:M3"/>
    <mergeCell ref="A11:A15"/>
    <mergeCell ref="F2:F3"/>
    <mergeCell ref="G2:G3"/>
    <mergeCell ref="H2:J2"/>
    <mergeCell ref="K2:K3"/>
    <mergeCell ref="A2:A3"/>
    <mergeCell ref="B2:B3"/>
    <mergeCell ref="C2:C3"/>
    <mergeCell ref="D2:D3"/>
    <mergeCell ref="E2:E3"/>
    <mergeCell ref="A4:A10"/>
    <mergeCell ref="K110:K112"/>
    <mergeCell ref="K105:K106"/>
    <mergeCell ref="A68:A72"/>
    <mergeCell ref="A91"/>
    <mergeCell ref="A93"/>
    <mergeCell ref="AT2:AT3"/>
    <mergeCell ref="K100:K101"/>
    <mergeCell ref="K103:K104"/>
    <mergeCell ref="K107:K109"/>
    <mergeCell ref="AC2:AO2"/>
    <mergeCell ref="Q2:Q3"/>
    <mergeCell ref="L2:L3"/>
    <mergeCell ref="P2:P3"/>
    <mergeCell ref="R2:R3"/>
    <mergeCell ref="Z2:Z3"/>
    <mergeCell ref="AA2:AB2"/>
    <mergeCell ref="V2:W2"/>
    <mergeCell ref="U2:U3"/>
    <mergeCell ref="X2:X3"/>
    <mergeCell ref="N2:N3"/>
    <mergeCell ref="Y2:Y3"/>
  </mergeCells>
  <phoneticPr fontId="4" type="noConversion"/>
  <pageMargins left="0.7" right="0.7" top="0.75" bottom="0.75" header="0.3" footer="0.3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D166-1295-4D58-94D2-0330BC7DCA75}">
  <dimension ref="A1:K12"/>
  <sheetViews>
    <sheetView workbookViewId="0">
      <selection activeCell="Q8" sqref="Q8"/>
    </sheetView>
  </sheetViews>
  <sheetFormatPr defaultRowHeight="14.4"/>
  <sheetData>
    <row r="1" spans="1:11">
      <c r="A1" s="13" t="s">
        <v>224</v>
      </c>
      <c r="B1" s="9"/>
      <c r="C1" s="9"/>
      <c r="D1" s="9"/>
      <c r="E1" s="9"/>
      <c r="F1" s="14"/>
      <c r="G1" s="14"/>
      <c r="H1" s="15"/>
      <c r="I1" s="14"/>
      <c r="J1" s="14"/>
      <c r="K1" s="16"/>
    </row>
    <row r="2" spans="1:11">
      <c r="A2" s="12"/>
      <c r="B2" s="173"/>
      <c r="C2" s="173"/>
      <c r="D2" s="9"/>
      <c r="E2" s="174"/>
      <c r="F2" s="174"/>
      <c r="G2" s="174"/>
      <c r="H2" s="174"/>
      <c r="I2" s="9"/>
      <c r="J2" s="9"/>
      <c r="K2" s="17"/>
    </row>
    <row r="3" spans="1:11" ht="156">
      <c r="A3" s="18" t="s">
        <v>225</v>
      </c>
      <c r="B3" s="18" t="s">
        <v>226</v>
      </c>
      <c r="C3" s="18" t="s">
        <v>13</v>
      </c>
      <c r="D3" s="18" t="s">
        <v>227</v>
      </c>
      <c r="E3" s="18" t="s">
        <v>228</v>
      </c>
      <c r="F3" s="19" t="s">
        <v>229</v>
      </c>
      <c r="G3" s="19" t="s">
        <v>230</v>
      </c>
      <c r="H3" s="19" t="s">
        <v>231</v>
      </c>
      <c r="I3" s="19" t="s">
        <v>232</v>
      </c>
      <c r="J3" s="20" t="s">
        <v>233</v>
      </c>
      <c r="K3" s="19" t="s">
        <v>234</v>
      </c>
    </row>
    <row r="4" spans="1:11">
      <c r="A4" s="21" t="s">
        <v>214</v>
      </c>
      <c r="B4" s="22">
        <v>1</v>
      </c>
      <c r="C4" s="23">
        <v>560</v>
      </c>
      <c r="D4" s="23">
        <v>7378560</v>
      </c>
      <c r="E4" s="24" t="s">
        <v>40</v>
      </c>
      <c r="F4" s="25">
        <v>396504</v>
      </c>
      <c r="G4" s="25">
        <v>1</v>
      </c>
      <c r="H4" s="25">
        <v>2161585</v>
      </c>
      <c r="I4" s="25">
        <v>0</v>
      </c>
      <c r="J4" s="23">
        <f>F4+H4</f>
        <v>2558089</v>
      </c>
      <c r="K4" s="11">
        <f>ROUND(J4*0.2,0)</f>
        <v>511618</v>
      </c>
    </row>
    <row r="5" spans="1:11">
      <c r="A5" s="21" t="s">
        <v>213</v>
      </c>
      <c r="B5" s="22">
        <v>3</v>
      </c>
      <c r="C5" s="23"/>
      <c r="D5" s="23"/>
      <c r="E5" s="24" t="s">
        <v>40</v>
      </c>
      <c r="F5" s="25">
        <v>153837</v>
      </c>
      <c r="G5" s="25">
        <v>2</v>
      </c>
      <c r="H5" s="25">
        <v>694938</v>
      </c>
      <c r="I5" s="25">
        <v>1</v>
      </c>
      <c r="J5" s="23">
        <f t="shared" ref="J5:J10" si="0">F5+H5</f>
        <v>848775</v>
      </c>
      <c r="K5" s="11">
        <f t="shared" ref="K5:K10" si="1">ROUND(J5*0.2,0)</f>
        <v>169755</v>
      </c>
    </row>
    <row r="6" spans="1:11">
      <c r="A6" s="21" t="s">
        <v>215</v>
      </c>
      <c r="B6" s="22">
        <v>5</v>
      </c>
      <c r="C6" s="23"/>
      <c r="D6" s="23"/>
      <c r="E6" s="24" t="s">
        <v>40</v>
      </c>
      <c r="F6" s="25">
        <v>130588</v>
      </c>
      <c r="G6" s="25">
        <v>4</v>
      </c>
      <c r="H6" s="25">
        <v>406209</v>
      </c>
      <c r="I6" s="25">
        <v>1</v>
      </c>
      <c r="J6" s="23">
        <f t="shared" si="0"/>
        <v>536797</v>
      </c>
      <c r="K6" s="11">
        <f t="shared" si="1"/>
        <v>107359</v>
      </c>
    </row>
    <row r="7" spans="1:11">
      <c r="A7" s="21" t="s">
        <v>215</v>
      </c>
      <c r="B7" s="22">
        <v>5</v>
      </c>
      <c r="C7" s="23"/>
      <c r="D7" s="23"/>
      <c r="E7" s="24" t="s">
        <v>235</v>
      </c>
      <c r="F7" s="25">
        <v>21878</v>
      </c>
      <c r="G7" s="25">
        <v>3</v>
      </c>
      <c r="H7" s="25">
        <v>224727</v>
      </c>
      <c r="I7" s="25">
        <v>2</v>
      </c>
      <c r="J7" s="23">
        <f t="shared" si="0"/>
        <v>246605</v>
      </c>
      <c r="K7" s="11">
        <f t="shared" si="1"/>
        <v>49321</v>
      </c>
    </row>
    <row r="8" spans="1:11">
      <c r="A8" s="21" t="s">
        <v>236</v>
      </c>
      <c r="B8" s="22">
        <v>3</v>
      </c>
      <c r="C8" s="23"/>
      <c r="D8" s="23"/>
      <c r="E8" s="24" t="s">
        <v>235</v>
      </c>
      <c r="F8" s="25">
        <v>36906</v>
      </c>
      <c r="G8" s="25">
        <v>1</v>
      </c>
      <c r="H8" s="25">
        <v>21925</v>
      </c>
      <c r="I8" s="25">
        <v>2</v>
      </c>
      <c r="J8" s="23">
        <f t="shared" si="0"/>
        <v>58831</v>
      </c>
      <c r="K8" s="11">
        <f t="shared" si="1"/>
        <v>11766</v>
      </c>
    </row>
    <row r="9" spans="1:11">
      <c r="A9" s="21" t="s">
        <v>237</v>
      </c>
      <c r="B9" s="22">
        <v>1</v>
      </c>
      <c r="C9" s="23"/>
      <c r="D9" s="23"/>
      <c r="E9" s="24" t="s">
        <v>40</v>
      </c>
      <c r="F9" s="25"/>
      <c r="G9" s="25"/>
      <c r="H9" s="25">
        <v>104</v>
      </c>
      <c r="I9" s="25">
        <v>1</v>
      </c>
      <c r="J9" s="23">
        <f t="shared" si="0"/>
        <v>104</v>
      </c>
      <c r="K9" s="11">
        <f t="shared" si="1"/>
        <v>21</v>
      </c>
    </row>
    <row r="10" spans="1:11">
      <c r="A10" s="21" t="s">
        <v>238</v>
      </c>
      <c r="B10" s="22">
        <v>2</v>
      </c>
      <c r="C10" s="23">
        <v>560</v>
      </c>
      <c r="D10" s="23"/>
      <c r="E10" s="24" t="s">
        <v>235</v>
      </c>
      <c r="F10" s="26"/>
      <c r="G10" s="26"/>
      <c r="H10" s="25">
        <v>3119</v>
      </c>
      <c r="I10" s="25">
        <v>2</v>
      </c>
      <c r="J10" s="23">
        <f t="shared" si="0"/>
        <v>3119</v>
      </c>
      <c r="K10" s="11">
        <f t="shared" si="1"/>
        <v>624</v>
      </c>
    </row>
    <row r="11" spans="1:11">
      <c r="A11" s="27" t="s">
        <v>239</v>
      </c>
      <c r="B11" s="28">
        <f>SUM(B4:B10)</f>
        <v>20</v>
      </c>
      <c r="C11" s="29">
        <f>SUM(C10)</f>
        <v>560</v>
      </c>
      <c r="D11" s="29">
        <f>SUM(D10)</f>
        <v>0</v>
      </c>
      <c r="E11" s="29"/>
      <c r="F11" s="29">
        <f>SUM(F7:F10)</f>
        <v>58784</v>
      </c>
      <c r="G11" s="29">
        <f>SUBTOTAL(9,G4:G10)</f>
        <v>11</v>
      </c>
      <c r="H11" s="29">
        <f>SUM(H4:H10)</f>
        <v>3512607</v>
      </c>
      <c r="I11" s="29">
        <f>SUBTOTAL(9,I4:I10)</f>
        <v>9</v>
      </c>
      <c r="J11" s="29">
        <f>SUM(J4:J10)</f>
        <v>4252320</v>
      </c>
      <c r="K11" s="10">
        <f>SUM(K4:K10)</f>
        <v>850464</v>
      </c>
    </row>
    <row r="12" spans="1:11">
      <c r="A12" s="30"/>
      <c r="B12" s="9"/>
      <c r="C12" s="9"/>
      <c r="D12" s="9"/>
      <c r="E12" s="9"/>
      <c r="F12" s="31"/>
      <c r="G12" s="31"/>
      <c r="H12" s="32"/>
      <c r="I12" s="32"/>
      <c r="J12" s="9"/>
      <c r="K12" s="9"/>
    </row>
  </sheetData>
  <mergeCells count="2">
    <mergeCell ref="B2:C2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</cp:lastModifiedBy>
  <cp:lastPrinted>2020-09-10T05:17:10Z</cp:lastPrinted>
  <dcterms:created xsi:type="dcterms:W3CDTF">2015-06-05T18:17:20Z</dcterms:created>
  <dcterms:modified xsi:type="dcterms:W3CDTF">2022-07-19T06:17:25Z</dcterms:modified>
</cp:coreProperties>
</file>