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775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O17" i="1" l="1"/>
  <c r="N17" i="1"/>
  <c r="H22" i="1" s="1"/>
  <c r="I16" i="1"/>
  <c r="L16" i="1" s="1"/>
  <c r="I15" i="1"/>
  <c r="L15" i="1" s="1"/>
  <c r="I14" i="1"/>
  <c r="L14" i="1" s="1"/>
  <c r="I13" i="1"/>
  <c r="L13" i="1" s="1"/>
  <c r="L12" i="1"/>
  <c r="M12" i="1" s="1"/>
  <c r="M17" i="1" s="1"/>
  <c r="I12" i="1"/>
  <c r="L11" i="1"/>
  <c r="I11" i="1"/>
  <c r="L10" i="1"/>
  <c r="I10" i="1"/>
  <c r="I9" i="1"/>
  <c r="I8" i="1"/>
  <c r="L8" i="1" s="1"/>
  <c r="L17" i="1" l="1"/>
  <c r="H20" i="1" s="1"/>
  <c r="I17" i="1"/>
  <c r="H21" i="1"/>
</calcChain>
</file>

<file path=xl/sharedStrings.xml><?xml version="1.0" encoding="utf-8"?>
<sst xmlns="http://schemas.openxmlformats.org/spreadsheetml/2006/main" count="56" uniqueCount="33">
  <si>
    <r>
      <t xml:space="preserve">Tabela 1. </t>
    </r>
    <r>
      <rPr>
        <sz val="11"/>
        <color theme="1"/>
        <rFont val="Arial"/>
        <family val="2"/>
        <charset val="238"/>
      </rPr>
      <t>Wykaz zjazdów DP nr 1931C m. Stalówka</t>
    </r>
  </si>
  <si>
    <t>Lp.</t>
  </si>
  <si>
    <t>Km</t>
  </si>
  <si>
    <t>Strona</t>
  </si>
  <si>
    <t>Długość [m]</t>
  </si>
  <si>
    <t>Szerokość przy bramie[mb]</t>
  </si>
  <si>
    <t>Promień wyokrąglenia [m]</t>
  </si>
  <si>
    <r>
      <t>Powierzchnia [m</t>
    </r>
    <r>
      <rPr>
        <sz val="10"/>
        <color theme="1"/>
        <rFont val="Czcionka tekstu podstawowego"/>
        <charset val="238"/>
      </rPr>
      <t>²</t>
    </r>
    <r>
      <rPr>
        <sz val="11"/>
        <color theme="1"/>
        <rFont val="Calibri"/>
        <family val="2"/>
        <charset val="238"/>
        <scheme val="minor"/>
      </rPr>
      <t>]</t>
    </r>
  </si>
  <si>
    <t>Nawierzchnia</t>
  </si>
  <si>
    <t xml:space="preserve">Pełna konstrukcja [m²] </t>
  </si>
  <si>
    <t>Roboty rozbiórkowe [m²]</t>
  </si>
  <si>
    <t>Regulacja pionowa</t>
  </si>
  <si>
    <t>Uwagi</t>
  </si>
  <si>
    <t>istniejąca</t>
  </si>
  <si>
    <t>projektowana</t>
  </si>
  <si>
    <t>nawierzchni [m²]</t>
  </si>
  <si>
    <t>krawężnika [mb]</t>
  </si>
  <si>
    <t>prawa</t>
  </si>
  <si>
    <t>grunt</t>
  </si>
  <si>
    <t>BA</t>
  </si>
  <si>
    <t>lewa</t>
  </si>
  <si>
    <t>trylinka</t>
  </si>
  <si>
    <t>regulacja pionowa nawierzchni</t>
  </si>
  <si>
    <t>droga gminna</t>
  </si>
  <si>
    <t>tylko nakładka z BA</t>
  </si>
  <si>
    <t>płyty bet./grunt</t>
  </si>
  <si>
    <t>rozbiórka płyt betonowych</t>
  </si>
  <si>
    <t>Suma:</t>
  </si>
  <si>
    <t>Zestawienie nawierzchni</t>
  </si>
  <si>
    <t xml:space="preserve"> - nowe zjazdy z betonu asfaltowego - pełna konstrukcja</t>
  </si>
  <si>
    <r>
      <t>m</t>
    </r>
    <r>
      <rPr>
        <sz val="10"/>
        <color theme="1"/>
        <rFont val="Czcionka tekstu podstawowego"/>
        <charset val="238"/>
      </rPr>
      <t>²</t>
    </r>
  </si>
  <si>
    <t xml:space="preserve"> - zjazdy z betonu asfaltowego - nakładka</t>
  </si>
  <si>
    <t xml:space="preserve"> - zjazdy z trylinki - regulacja pionowa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</si>
</sst>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+000"/>
    <numFmt numFmtId="165" formatCode="0.0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zcionka tekstu podstawowego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vertical="center" wrapText="1"/>
    </xf>
    <xf numFmtId="165" fontId="0" fillId="0" borderId="0" xfId="0" applyNumberForma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22"/>
  <sheetViews>
    <sheetView tabSelected="1" workbookViewId="0">
      <selection activeCell="C2" sqref="C2"/>
    </sheetView>
  </sheetViews>
  <sheetFormatPr defaultRowHeight="18" customHeight="1"/>
  <cols>
    <col min="3" max="3" width="8.140625" customWidth="1"/>
    <col min="7" max="8" width="14.85546875" customWidth="1"/>
    <col min="9" max="11" width="13.140625" customWidth="1"/>
    <col min="12" max="12" width="15.42578125" customWidth="1"/>
    <col min="13" max="14" width="14.85546875" customWidth="1"/>
    <col min="15" max="15" width="14.7109375" customWidth="1"/>
    <col min="16" max="16" width="27.140625" customWidth="1"/>
  </cols>
  <sheetData>
    <row r="3" spans="3:17" ht="15">
      <c r="C3" s="1" t="s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3:17" ht="15"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3:17" ht="15">
      <c r="C6" s="3" t="s">
        <v>1</v>
      </c>
      <c r="D6" s="4" t="s">
        <v>2</v>
      </c>
      <c r="E6" s="3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6" t="s">
        <v>8</v>
      </c>
      <c r="K6" s="7"/>
      <c r="L6" s="5" t="s">
        <v>9</v>
      </c>
      <c r="M6" s="5" t="s">
        <v>10</v>
      </c>
      <c r="N6" s="6" t="s">
        <v>11</v>
      </c>
      <c r="O6" s="7"/>
      <c r="P6" s="5" t="s">
        <v>12</v>
      </c>
      <c r="Q6" s="2"/>
    </row>
    <row r="7" spans="3:17" ht="30.75" thickBot="1">
      <c r="C7" s="8"/>
      <c r="D7" s="9"/>
      <c r="E7" s="8"/>
      <c r="F7" s="10"/>
      <c r="G7" s="10"/>
      <c r="H7" s="10"/>
      <c r="I7" s="10"/>
      <c r="J7" s="11" t="s">
        <v>13</v>
      </c>
      <c r="K7" s="11" t="s">
        <v>14</v>
      </c>
      <c r="L7" s="10"/>
      <c r="M7" s="10"/>
      <c r="N7" s="11" t="s">
        <v>15</v>
      </c>
      <c r="O7" s="11" t="s">
        <v>16</v>
      </c>
      <c r="P7" s="10"/>
      <c r="Q7" s="2"/>
    </row>
    <row r="8" spans="3:17" ht="15">
      <c r="C8" s="12">
        <v>1</v>
      </c>
      <c r="D8" s="13">
        <v>15</v>
      </c>
      <c r="E8" s="12" t="s">
        <v>17</v>
      </c>
      <c r="F8" s="14">
        <v>5</v>
      </c>
      <c r="G8" s="14">
        <v>5</v>
      </c>
      <c r="H8" s="14">
        <v>5</v>
      </c>
      <c r="I8" s="14">
        <f>F8*G8+2*(H8^2)*(1-0.25*3.14)</f>
        <v>35.75</v>
      </c>
      <c r="J8" s="14" t="s">
        <v>18</v>
      </c>
      <c r="K8" s="14" t="s">
        <v>19</v>
      </c>
      <c r="L8" s="14">
        <f>I8</f>
        <v>35.75</v>
      </c>
      <c r="M8" s="14">
        <v>0</v>
      </c>
      <c r="N8" s="14">
        <v>0</v>
      </c>
      <c r="O8" s="14">
        <v>0</v>
      </c>
      <c r="P8" s="14"/>
      <c r="Q8" s="2"/>
    </row>
    <row r="9" spans="3:17" ht="15">
      <c r="C9" s="15">
        <v>2</v>
      </c>
      <c r="D9" s="16">
        <v>72</v>
      </c>
      <c r="E9" s="15" t="s">
        <v>20</v>
      </c>
      <c r="F9" s="14">
        <v>3</v>
      </c>
      <c r="G9" s="14">
        <v>11</v>
      </c>
      <c r="H9" s="14">
        <v>5</v>
      </c>
      <c r="I9" s="14">
        <f>G9*F9</f>
        <v>33</v>
      </c>
      <c r="J9" s="14" t="s">
        <v>21</v>
      </c>
      <c r="K9" s="14" t="s">
        <v>21</v>
      </c>
      <c r="L9" s="14">
        <v>0</v>
      </c>
      <c r="M9" s="14">
        <v>0</v>
      </c>
      <c r="N9" s="14">
        <v>33</v>
      </c>
      <c r="O9" s="14">
        <v>11</v>
      </c>
      <c r="P9" s="14" t="s">
        <v>22</v>
      </c>
      <c r="Q9" s="2"/>
    </row>
    <row r="10" spans="3:17" ht="15">
      <c r="C10" s="12">
        <v>3</v>
      </c>
      <c r="D10" s="16">
        <v>152</v>
      </c>
      <c r="E10" s="15" t="s">
        <v>20</v>
      </c>
      <c r="F10" s="14">
        <v>6</v>
      </c>
      <c r="G10" s="14">
        <v>17</v>
      </c>
      <c r="H10" s="14">
        <v>6</v>
      </c>
      <c r="I10" s="14">
        <f t="shared" ref="I10:I16" si="0">F10*G10+2*(H10^2)*(1-0.25*3.14)</f>
        <v>117.47999999999999</v>
      </c>
      <c r="J10" s="14" t="s">
        <v>18</v>
      </c>
      <c r="K10" s="14" t="s">
        <v>19</v>
      </c>
      <c r="L10" s="14">
        <f t="shared" ref="L10:L16" si="1">I10</f>
        <v>117.47999999999999</v>
      </c>
      <c r="M10" s="14">
        <v>0</v>
      </c>
      <c r="N10" s="14">
        <v>0</v>
      </c>
      <c r="O10" s="14">
        <v>0</v>
      </c>
      <c r="P10" s="14" t="s">
        <v>23</v>
      </c>
      <c r="Q10" s="2"/>
    </row>
    <row r="11" spans="3:17" ht="15">
      <c r="C11" s="15">
        <v>4</v>
      </c>
      <c r="D11" s="16">
        <v>248</v>
      </c>
      <c r="E11" s="15" t="s">
        <v>17</v>
      </c>
      <c r="F11" s="14">
        <v>5</v>
      </c>
      <c r="G11" s="14">
        <v>8</v>
      </c>
      <c r="H11" s="14">
        <v>5</v>
      </c>
      <c r="I11" s="14">
        <f t="shared" si="0"/>
        <v>50.75</v>
      </c>
      <c r="J11" s="14" t="s">
        <v>19</v>
      </c>
      <c r="K11" s="14" t="s">
        <v>19</v>
      </c>
      <c r="L11" s="14">
        <f t="shared" si="1"/>
        <v>50.75</v>
      </c>
      <c r="M11" s="14">
        <v>0</v>
      </c>
      <c r="N11" s="14">
        <v>0</v>
      </c>
      <c r="O11" s="14">
        <v>0</v>
      </c>
      <c r="P11" s="14" t="s">
        <v>24</v>
      </c>
      <c r="Q11" s="2"/>
    </row>
    <row r="12" spans="3:17" ht="15">
      <c r="C12" s="12">
        <v>5</v>
      </c>
      <c r="D12" s="16">
        <v>257</v>
      </c>
      <c r="E12" s="15" t="s">
        <v>20</v>
      </c>
      <c r="F12" s="14">
        <v>5</v>
      </c>
      <c r="G12" s="14">
        <v>5</v>
      </c>
      <c r="H12" s="14">
        <v>5</v>
      </c>
      <c r="I12" s="14">
        <f t="shared" si="0"/>
        <v>35.75</v>
      </c>
      <c r="J12" s="14" t="s">
        <v>25</v>
      </c>
      <c r="K12" s="14" t="s">
        <v>19</v>
      </c>
      <c r="L12" s="14">
        <f t="shared" si="1"/>
        <v>35.75</v>
      </c>
      <c r="M12" s="14">
        <f>0.5*L12</f>
        <v>17.875</v>
      </c>
      <c r="N12" s="14">
        <v>0</v>
      </c>
      <c r="O12" s="14">
        <v>0</v>
      </c>
      <c r="P12" s="14" t="s">
        <v>26</v>
      </c>
      <c r="Q12" s="2"/>
    </row>
    <row r="13" spans="3:17" ht="15">
      <c r="C13" s="15">
        <v>6</v>
      </c>
      <c r="D13" s="16">
        <v>638</v>
      </c>
      <c r="E13" s="15" t="s">
        <v>20</v>
      </c>
      <c r="F13" s="14">
        <v>5</v>
      </c>
      <c r="G13" s="14">
        <v>5</v>
      </c>
      <c r="H13" s="14">
        <v>5</v>
      </c>
      <c r="I13" s="14">
        <f t="shared" si="0"/>
        <v>35.75</v>
      </c>
      <c r="J13" s="14" t="s">
        <v>18</v>
      </c>
      <c r="K13" s="14" t="s">
        <v>19</v>
      </c>
      <c r="L13" s="14">
        <f t="shared" si="1"/>
        <v>35.75</v>
      </c>
      <c r="M13" s="14">
        <v>0</v>
      </c>
      <c r="N13" s="14">
        <v>0</v>
      </c>
      <c r="O13" s="14">
        <v>0</v>
      </c>
      <c r="P13" s="14"/>
      <c r="Q13" s="2"/>
    </row>
    <row r="14" spans="3:17" ht="15">
      <c r="C14" s="12">
        <v>7</v>
      </c>
      <c r="D14" s="16">
        <v>756</v>
      </c>
      <c r="E14" s="15" t="s">
        <v>20</v>
      </c>
      <c r="F14" s="14">
        <v>5</v>
      </c>
      <c r="G14" s="14">
        <v>5</v>
      </c>
      <c r="H14" s="14">
        <v>5</v>
      </c>
      <c r="I14" s="14">
        <f t="shared" si="0"/>
        <v>35.75</v>
      </c>
      <c r="J14" s="14" t="s">
        <v>18</v>
      </c>
      <c r="K14" s="14" t="s">
        <v>19</v>
      </c>
      <c r="L14" s="14">
        <f t="shared" si="1"/>
        <v>35.75</v>
      </c>
      <c r="M14" s="14">
        <v>0</v>
      </c>
      <c r="N14" s="14">
        <v>0</v>
      </c>
      <c r="O14" s="14">
        <v>0</v>
      </c>
      <c r="P14" s="14"/>
      <c r="Q14" s="2"/>
    </row>
    <row r="15" spans="3:17" ht="15">
      <c r="C15" s="15">
        <v>8</v>
      </c>
      <c r="D15" s="16">
        <v>775</v>
      </c>
      <c r="E15" s="15" t="s">
        <v>17</v>
      </c>
      <c r="F15" s="14">
        <v>5</v>
      </c>
      <c r="G15" s="14">
        <v>5</v>
      </c>
      <c r="H15" s="14">
        <v>5</v>
      </c>
      <c r="I15" s="14">
        <f t="shared" si="0"/>
        <v>35.75</v>
      </c>
      <c r="J15" s="14" t="s">
        <v>18</v>
      </c>
      <c r="K15" s="14" t="s">
        <v>19</v>
      </c>
      <c r="L15" s="14">
        <f t="shared" si="1"/>
        <v>35.75</v>
      </c>
      <c r="M15" s="14">
        <v>0</v>
      </c>
      <c r="N15" s="14">
        <v>0</v>
      </c>
      <c r="O15" s="14">
        <v>0</v>
      </c>
      <c r="P15" s="14"/>
      <c r="Q15" s="2"/>
    </row>
    <row r="16" spans="3:17" ht="15.75" thickBot="1">
      <c r="C16" s="17">
        <v>9</v>
      </c>
      <c r="D16" s="18">
        <v>828</v>
      </c>
      <c r="E16" s="17" t="s">
        <v>20</v>
      </c>
      <c r="F16" s="19">
        <v>5</v>
      </c>
      <c r="G16" s="19">
        <v>5</v>
      </c>
      <c r="H16" s="19">
        <v>5</v>
      </c>
      <c r="I16" s="19">
        <f t="shared" si="0"/>
        <v>35.75</v>
      </c>
      <c r="J16" s="19" t="s">
        <v>18</v>
      </c>
      <c r="K16" s="19" t="s">
        <v>19</v>
      </c>
      <c r="L16" s="19">
        <f t="shared" si="1"/>
        <v>35.75</v>
      </c>
      <c r="M16" s="19">
        <v>0</v>
      </c>
      <c r="N16" s="19">
        <v>0</v>
      </c>
      <c r="O16" s="19">
        <v>0</v>
      </c>
      <c r="P16" s="19"/>
      <c r="Q16" s="2"/>
    </row>
    <row r="17" spans="3:17" ht="15">
      <c r="H17" s="20" t="s">
        <v>27</v>
      </c>
      <c r="I17" s="14">
        <f>SUM(I8:I16)</f>
        <v>415.73</v>
      </c>
      <c r="J17" s="21"/>
      <c r="K17" s="21"/>
      <c r="L17" s="14">
        <f>SUM(L8:L16)-L11</f>
        <v>331.98</v>
      </c>
      <c r="M17" s="14">
        <f>SUM(M8:M16)</f>
        <v>17.875</v>
      </c>
      <c r="N17" s="14">
        <f>SUM(N8:N16)</f>
        <v>33</v>
      </c>
      <c r="O17" s="14">
        <f>SUM(O8:O16)</f>
        <v>11</v>
      </c>
      <c r="Q17" s="2"/>
    </row>
    <row r="18" spans="3:17" ht="15">
      <c r="N18" s="22"/>
    </row>
    <row r="19" spans="3:17" ht="15">
      <c r="C19" s="23" t="s">
        <v>28</v>
      </c>
    </row>
    <row r="20" spans="3:17" ht="15">
      <c r="C20" s="24" t="s">
        <v>29</v>
      </c>
      <c r="D20" s="24"/>
      <c r="E20" s="24"/>
      <c r="F20" s="24"/>
      <c r="G20" s="24"/>
      <c r="H20" s="25">
        <f>L17</f>
        <v>331.98</v>
      </c>
      <c r="I20" s="26" t="s">
        <v>30</v>
      </c>
      <c r="J20" s="26"/>
      <c r="K20" s="27"/>
      <c r="L20" s="27"/>
      <c r="M20" s="26"/>
      <c r="N20" s="26"/>
      <c r="O20" s="26"/>
      <c r="P20" s="26"/>
    </row>
    <row r="21" spans="3:17" ht="15">
      <c r="C21" s="24" t="s">
        <v>31</v>
      </c>
      <c r="D21" s="24"/>
      <c r="E21" s="24"/>
      <c r="F21" s="24"/>
      <c r="G21" s="24"/>
      <c r="H21" s="28">
        <f>L11</f>
        <v>50.75</v>
      </c>
      <c r="I21" s="26" t="s">
        <v>30</v>
      </c>
      <c r="K21" s="22"/>
    </row>
    <row r="22" spans="3:17" ht="15">
      <c r="C22" s="24" t="s">
        <v>32</v>
      </c>
      <c r="D22" s="24"/>
      <c r="E22" s="24"/>
      <c r="F22" s="24"/>
      <c r="G22" s="24"/>
      <c r="H22" s="28">
        <f>N17</f>
        <v>33</v>
      </c>
      <c r="I22" s="26" t="s">
        <v>30</v>
      </c>
      <c r="J22" s="22"/>
    </row>
  </sheetData>
  <mergeCells count="16">
    <mergeCell ref="M6:M7"/>
    <mergeCell ref="N6:O6"/>
    <mergeCell ref="P6:P7"/>
    <mergeCell ref="C20:G20"/>
    <mergeCell ref="C21:G21"/>
    <mergeCell ref="C22:G22"/>
    <mergeCell ref="C3:P4"/>
    <mergeCell ref="C6:C7"/>
    <mergeCell ref="D6:D7"/>
    <mergeCell ref="E6:E7"/>
    <mergeCell ref="F6:F7"/>
    <mergeCell ref="G6:G7"/>
    <mergeCell ref="H6:H7"/>
    <mergeCell ref="I6:I7"/>
    <mergeCell ref="J6:K6"/>
    <mergeCell ref="L6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Dyrektor</dc:creator>
  <cp:lastModifiedBy>Dyrektor</cp:lastModifiedBy>
  <dcterms:created xsi:type="dcterms:W3CDTF">2023-08-02T07:34:27Z</dcterms:created>
  <dcterms:modified xsi:type="dcterms:W3CDTF">2023-08-02T07:34:59Z</dcterms:modified>
</cp:coreProperties>
</file>