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3" windowHeight="8192" tabRatio="50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<sst xmlns="http://schemas.openxmlformats.org/spreadsheetml/2006/main" count="95" uniqueCount="60">
  <si>
    <t>Załącznik nr 5</t>
  </si>
  <si>
    <t xml:space="preserve">Lp. </t>
  </si>
  <si>
    <t>Lp</t>
  </si>
  <si>
    <t xml:space="preserve">Nazwa powierzchni </t>
  </si>
  <si>
    <t xml:space="preserve">Krotność sprzątania </t>
  </si>
  <si>
    <t xml:space="preserve">jednostka miary </t>
  </si>
  <si>
    <t xml:space="preserve">Mechaniczne oczyszczenie nawierzchni drogowych ulic zgodnie z ustalonym  harmonogramem prac wraz z wywozem i utylizacją odpadów </t>
  </si>
  <si>
    <t>Ulice</t>
  </si>
  <si>
    <t xml:space="preserve">Ulice  </t>
  </si>
  <si>
    <t xml:space="preserve">Parkingi </t>
  </si>
  <si>
    <t xml:space="preserve">Razem </t>
  </si>
  <si>
    <t>Ręczne oczyszczenie nawierzchni  drogowych - chodników, placów, parkingów, schodów  zgodnie z ustalonym harmonogramem prac wraz z wywozem i utylizacją odpadów</t>
  </si>
  <si>
    <t xml:space="preserve">Chodniki </t>
  </si>
  <si>
    <t xml:space="preserve">Schody </t>
  </si>
  <si>
    <t>Parkingi,place</t>
  </si>
  <si>
    <t>Chodniki i place</t>
  </si>
  <si>
    <t xml:space="preserve">Parkingi, place schody </t>
  </si>
  <si>
    <t xml:space="preserve">Interwencyjne mechaniczne oczyszczanie nawierzchni drogowych ulic oraz wywóz i utylizacja odpadów </t>
  </si>
  <si>
    <t xml:space="preserve">Ulice </t>
  </si>
  <si>
    <t xml:space="preserve">Chodniki Place, schody, parkingi </t>
  </si>
  <si>
    <t>Oczyszczanie nawierzchni drogowych z płyt granitowych, piaskowca, kostki brukowej urządzeniem cisnieniowym czyszcząco-myjącym</t>
  </si>
  <si>
    <t xml:space="preserve">Interwencyjne mechaniczne zraszanie ulic </t>
  </si>
  <si>
    <t xml:space="preserve">W sezonie jesiennym - ręczne oczyszczanie nawierzchni drogowych z liści oraz wywóz odpadów </t>
  </si>
  <si>
    <t xml:space="preserve">Ulice i chodniki </t>
  </si>
  <si>
    <t xml:space="preserve">Interwencyjne reczne czyszczenie korytek odwadniajacych </t>
  </si>
  <si>
    <t xml:space="preserve">Korytka betonowe odwadniające  </t>
  </si>
  <si>
    <t>mb</t>
  </si>
  <si>
    <t xml:space="preserve">Opróżnianie koszy ulicznych w trakcie imprez organizowanych w Zespole Staromiejskim </t>
  </si>
  <si>
    <t xml:space="preserve">Zakres prac </t>
  </si>
  <si>
    <t>ilość koszy w Zespole Staromiejskim przewidzianych do opróżniania w roku</t>
  </si>
  <si>
    <t>8 x 4 = 32</t>
  </si>
  <si>
    <t>szt.</t>
  </si>
  <si>
    <t xml:space="preserve">opróżnianie 71 szt. koszy podczas imprez zgłoszonych przez Zamawiającego planowana ilość takich imprez w roku  to 16 x 2 opróznienia </t>
  </si>
  <si>
    <t>16 x 2 = 32</t>
  </si>
  <si>
    <t xml:space="preserve">szt </t>
  </si>
  <si>
    <t xml:space="preserve">Obsługa imprez organizowanych w Zespole Staromiejskim </t>
  </si>
  <si>
    <t xml:space="preserve"> dni </t>
  </si>
  <si>
    <t xml:space="preserve">dni </t>
  </si>
  <si>
    <t>RAZEM</t>
  </si>
  <si>
    <t xml:space="preserve">Opróżnanie koszy ulicznych typu wiedeńw podczas imprez plenerowych zgłoszonych przez Zamawiającego (8 imprez dużych x 71 koszy x 4 opróżnienia).   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</si>
  <si>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</si>
  <si>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r>
      <t>Powierzchnia w m</t>
    </r>
    <r>
      <rPr>
        <vertAlign val="superscript"/>
        <sz val="11"/>
        <color indexed="8"/>
        <rFont val="Times New Roman"/>
        <family val="1"/>
      </rPr>
      <t xml:space="preserve">2 </t>
    </r>
  </si>
  <si>
    <t xml:space="preserve">Jednostka miary   </t>
  </si>
  <si>
    <t>Ilość imprez</t>
  </si>
  <si>
    <t xml:space="preserve">Jednostka miary </t>
  </si>
  <si>
    <t xml:space="preserve">Cena jednostkowa netto </t>
  </si>
  <si>
    <t>Wartość netto (kol 6x8)</t>
  </si>
  <si>
    <r>
      <t>Ilość 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powierzchni do sprzątania </t>
    </r>
  </si>
  <si>
    <t>Lp.</t>
  </si>
  <si>
    <t xml:space="preserve">Ilość koszy </t>
  </si>
  <si>
    <t xml:space="preserve">Ilość imprez/krotność opróżnień  </t>
  </si>
  <si>
    <t xml:space="preserve">Obsługa w zakresie porządku i czystości podczas dużych imprez plenerowych organizowanych na płycie Rynku oraz ulic przyległych do Rynku /w tym monitoring czystości i porządku, sukcesywne sprzątanie podczas imprez i po ich zakończeniu, opróżnianie koszy 120 litrowych, zapewnie koszy 120 litrowych, jednego kontenera KP7 i/lub do 4 szt. pojemników typu PA 1100, wywóz i unieszkodliwienie odpadów powstałych podaczas imprez, uprzątnięcie własnych pojemników/kontenera na odpady/  </t>
  </si>
  <si>
    <t>Obsługa w zakresie porządku i czystości podczas małych imprez plenerowych organizowanych na płycie Rynku oraz ulic przyległych do Rynku /w tym monitoring czystości i porządku, sprzątanie po  zakończeniu imprezy/ opróżnianie koszy 120 litrowych, zapewnie koszy 120 litrowych, wywóz i unieszkodliwienie odpadów powstałych podaczas imprez, uprzątnięcie własnych pojemników na odpady</t>
  </si>
  <si>
    <t>Podstawianie pojemników na terenie Miasta Krosna</t>
  </si>
  <si>
    <t>Obsługa imprez masowych</t>
  </si>
  <si>
    <t>Podstawienie i opróżnianie koszy 120 litrów na ternie Miasta Krosna na zlecenie Zamawiającego (małe imprezy kulturalne, sportowe itp..) w tym wywóz i unieszkodliwienie odpadów zgromadzonych w koszach, uprzątnięcie własnych pojemników na odpady.</t>
  </si>
  <si>
    <t xml:space="preserve">Obsługa w zakresie porządku i czystości podczas dużych imprez plenerowych organizowanych na terenie Miasta Krosna /w tym monitoring czystości i porządku, sukcesywne sprzątanie podczas imprez i po ich zakończeniu, opróżnianie koszy 120 litrowych, zapewnie koszy 120 litrowych, pojemników typu PA 1100  i jednego kontenera KP7, wywóz i unieszkodliwienie odpadów powstałych podaczas imprez, uprzątnięcie własnych pojemników/kontenera na odpady/ </t>
  </si>
  <si>
    <r>
      <t>m</t>
    </r>
    <r>
      <rPr>
        <vertAlign val="superscript"/>
        <sz val="11"/>
        <rFont val="Times New Roman"/>
        <family val="1"/>
      </rPr>
      <t>2</t>
    </r>
  </si>
  <si>
    <r>
      <t>Interwencyjne ręczne oczyszczanie nawierzchni drogowych-chodników, schodów, placów, kładek</t>
    </r>
    <r>
      <rPr>
        <b/>
        <sz val="11"/>
        <rFont val="Times New Roman"/>
        <family val="1"/>
      </rPr>
      <t xml:space="preserve"> itp.  oraz wywóz i utylizacja odpadów (w tym oczyszczanie nawierzchni drogowych z płyt granitowych, piaskowca, kostki brukowej urządzeniem ciśnieniowym czyszcząco-myjącym z użyciem środków chemicznych usuwających zabrudzenia min. z lodów, słodyczy, smarów samochodowych)   </t>
    </r>
  </si>
  <si>
    <t xml:space="preserve">Kosztorys ofertowy na oczyszczanie dróg i chodników w latach 2024-2025     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</si>
</sst>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dd\ mmm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33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9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2\letnie%20utrzymanie\Za&#322;acznik%20nr%206%20Wykaz%20ulic%20i%20chodnik&#243;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</sheetNames>
    <sheetDataSet>
      <sheetData sheetId="0">
        <row r="19">
          <cell r="D19">
            <v>10529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A1" sqref="A1:I1"/>
    </sheetView>
  </sheetViews>
  <sheetFormatPr defaultColWidth="9.140625" defaultRowHeight="15"/>
  <cols>
    <col min="1" max="1" width="4.140625" style="1" customWidth="1"/>
    <col min="2" max="2" width="5.57421875" style="1" customWidth="1"/>
    <col min="3" max="3" width="27.140625" style="1" customWidth="1"/>
    <col min="4" max="4" width="14.00390625" style="1" customWidth="1"/>
    <col min="5" max="5" width="17.421875" style="1" customWidth="1"/>
    <col min="6" max="6" width="18.00390625" style="1" customWidth="1"/>
    <col min="7" max="11" width="9.00390625" style="1" customWidth="1"/>
    <col min="12" max="12" width="15.57421875" style="1" customWidth="1"/>
    <col min="13" max="16384" width="9.00390625" style="1" customWidth="1"/>
  </cols>
  <sheetData>
    <row r="1" spans="1:9" ht="14.25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9" ht="15">
      <c r="A2" s="35" t="s">
        <v>59</v>
      </c>
      <c r="B2" s="35"/>
      <c r="C2" s="35"/>
      <c r="D2" s="35"/>
      <c r="E2" s="35"/>
      <c r="F2" s="35"/>
      <c r="G2" s="35"/>
      <c r="H2" s="35"/>
      <c r="I2" s="35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  <row r="4" spans="1:9" ht="42.75">
      <c r="A4" s="4" t="s">
        <v>1</v>
      </c>
      <c r="B4" s="4" t="s">
        <v>2</v>
      </c>
      <c r="C4" s="5" t="s">
        <v>3</v>
      </c>
      <c r="D4" s="5" t="s">
        <v>41</v>
      </c>
      <c r="E4" s="5" t="s">
        <v>4</v>
      </c>
      <c r="F4" s="5" t="s">
        <v>47</v>
      </c>
      <c r="G4" s="5" t="s">
        <v>44</v>
      </c>
      <c r="H4" s="5" t="s">
        <v>45</v>
      </c>
      <c r="I4" s="5" t="s">
        <v>46</v>
      </c>
    </row>
    <row r="5" spans="1:9" ht="14.25">
      <c r="A5" s="6">
        <v>1</v>
      </c>
      <c r="B5" s="6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</row>
    <row r="6" spans="1:9" ht="31.5" customHeight="1">
      <c r="A6" s="8">
        <v>1</v>
      </c>
      <c r="B6" s="33" t="s">
        <v>6</v>
      </c>
      <c r="C6" s="33"/>
      <c r="D6" s="33"/>
      <c r="E6" s="33"/>
      <c r="F6" s="33"/>
      <c r="G6" s="33"/>
      <c r="H6" s="33"/>
      <c r="I6" s="33"/>
    </row>
    <row r="7" spans="1:9" ht="16.5">
      <c r="A7" s="10"/>
      <c r="B7" s="6">
        <v>1</v>
      </c>
      <c r="C7" s="11" t="s">
        <v>7</v>
      </c>
      <c r="D7" s="22">
        <f>'[1]Arkusz1'!$D$19</f>
        <v>10529</v>
      </c>
      <c r="E7" s="22">
        <v>124</v>
      </c>
      <c r="F7" s="12">
        <f aca="true" t="shared" si="0" ref="F7:F12">D7*E7</f>
        <v>1305596</v>
      </c>
      <c r="G7" s="6" t="s">
        <v>40</v>
      </c>
      <c r="H7" s="11"/>
      <c r="I7" s="11"/>
    </row>
    <row r="8" spans="1:9" ht="16.5">
      <c r="A8" s="4"/>
      <c r="B8" s="6">
        <v>2</v>
      </c>
      <c r="C8" s="11" t="s">
        <v>8</v>
      </c>
      <c r="D8" s="22">
        <v>429235</v>
      </c>
      <c r="E8" s="22">
        <v>31</v>
      </c>
      <c r="F8" s="12">
        <f t="shared" si="0"/>
        <v>13306285</v>
      </c>
      <c r="G8" s="6" t="s">
        <v>40</v>
      </c>
      <c r="H8" s="11"/>
      <c r="I8" s="11"/>
    </row>
    <row r="9" spans="1:9" ht="16.5">
      <c r="A9" s="4"/>
      <c r="B9" s="6">
        <v>3</v>
      </c>
      <c r="C9" s="11" t="s">
        <v>8</v>
      </c>
      <c r="D9" s="23">
        <v>366906</v>
      </c>
      <c r="E9" s="22">
        <v>7</v>
      </c>
      <c r="F9" s="12">
        <f t="shared" si="0"/>
        <v>2568342</v>
      </c>
      <c r="G9" s="6" t="s">
        <v>40</v>
      </c>
      <c r="H9" s="11"/>
      <c r="I9" s="11"/>
    </row>
    <row r="10" spans="1:9" ht="16.5">
      <c r="A10" s="4"/>
      <c r="B10" s="6">
        <v>4</v>
      </c>
      <c r="C10" s="11" t="s">
        <v>9</v>
      </c>
      <c r="D10" s="22">
        <v>14626</v>
      </c>
      <c r="E10" s="22">
        <v>31</v>
      </c>
      <c r="F10" s="12">
        <f t="shared" si="0"/>
        <v>453406</v>
      </c>
      <c r="G10" s="6" t="s">
        <v>40</v>
      </c>
      <c r="H10" s="11"/>
      <c r="I10" s="11"/>
    </row>
    <row r="11" spans="1:9" ht="16.5">
      <c r="A11" s="4"/>
      <c r="B11" s="6">
        <v>5</v>
      </c>
      <c r="C11" s="11" t="s">
        <v>9</v>
      </c>
      <c r="D11" s="22">
        <v>16980</v>
      </c>
      <c r="E11" s="22">
        <v>14</v>
      </c>
      <c r="F11" s="12">
        <f t="shared" si="0"/>
        <v>237720</v>
      </c>
      <c r="G11" s="6" t="s">
        <v>40</v>
      </c>
      <c r="H11" s="11"/>
      <c r="I11" s="11"/>
    </row>
    <row r="12" spans="1:9" ht="16.5">
      <c r="A12" s="4"/>
      <c r="B12" s="6">
        <v>6</v>
      </c>
      <c r="C12" s="11" t="s">
        <v>9</v>
      </c>
      <c r="D12" s="22">
        <v>7643</v>
      </c>
      <c r="E12" s="22">
        <v>7</v>
      </c>
      <c r="F12" s="12">
        <f t="shared" si="0"/>
        <v>53501</v>
      </c>
      <c r="G12" s="6" t="s">
        <v>40</v>
      </c>
      <c r="H12" s="11"/>
      <c r="I12" s="11"/>
    </row>
    <row r="13" spans="1:9" ht="13.5" customHeight="1">
      <c r="A13" s="4"/>
      <c r="B13" s="36" t="s">
        <v>10</v>
      </c>
      <c r="C13" s="36"/>
      <c r="D13" s="36"/>
      <c r="E13" s="36"/>
      <c r="F13" s="13">
        <f>SUM(F7:F12)</f>
        <v>17924850</v>
      </c>
      <c r="G13" s="6" t="s">
        <v>40</v>
      </c>
      <c r="H13" s="11"/>
      <c r="I13" s="11"/>
    </row>
    <row r="14" spans="1:9" ht="30.75" customHeight="1">
      <c r="A14" s="4"/>
      <c r="B14" s="11"/>
      <c r="C14" s="11"/>
      <c r="D14" s="11"/>
      <c r="E14" s="11"/>
      <c r="F14" s="11"/>
      <c r="G14" s="11"/>
      <c r="H14" s="11"/>
      <c r="I14" s="11"/>
    </row>
    <row r="15" spans="1:9" ht="30.75" customHeight="1">
      <c r="A15" s="8">
        <v>2</v>
      </c>
      <c r="B15" s="33" t="s">
        <v>11</v>
      </c>
      <c r="C15" s="33"/>
      <c r="D15" s="33"/>
      <c r="E15" s="33"/>
      <c r="F15" s="33"/>
      <c r="G15" s="33"/>
      <c r="H15" s="33"/>
      <c r="I15" s="33"/>
    </row>
    <row r="16" spans="1:12" ht="16.5">
      <c r="A16" s="4"/>
      <c r="B16" s="6">
        <v>1</v>
      </c>
      <c r="C16" s="11" t="s">
        <v>12</v>
      </c>
      <c r="D16" s="22">
        <v>19143</v>
      </c>
      <c r="E16" s="22">
        <v>124</v>
      </c>
      <c r="F16" s="12">
        <f aca="true" t="shared" si="1" ref="F16:F24">D16*E16</f>
        <v>2373732</v>
      </c>
      <c r="G16" s="6" t="s">
        <v>40</v>
      </c>
      <c r="H16" s="11"/>
      <c r="I16" s="11"/>
      <c r="K16" s="32"/>
      <c r="L16" s="32"/>
    </row>
    <row r="17" spans="1:12" ht="16.5">
      <c r="A17" s="4"/>
      <c r="B17" s="6">
        <v>2</v>
      </c>
      <c r="C17" s="11" t="s">
        <v>13</v>
      </c>
      <c r="D17" s="22">
        <v>475</v>
      </c>
      <c r="E17" s="22">
        <v>124</v>
      </c>
      <c r="F17" s="12">
        <f t="shared" si="1"/>
        <v>58900</v>
      </c>
      <c r="G17" s="6" t="s">
        <v>40</v>
      </c>
      <c r="H17" s="11"/>
      <c r="I17" s="11"/>
      <c r="K17" s="32"/>
      <c r="L17" s="32"/>
    </row>
    <row r="18" spans="1:12" ht="16.5">
      <c r="A18" s="4"/>
      <c r="B18" s="6">
        <v>3</v>
      </c>
      <c r="C18" s="11" t="s">
        <v>14</v>
      </c>
      <c r="D18" s="22">
        <v>3383</v>
      </c>
      <c r="E18" s="22">
        <v>124</v>
      </c>
      <c r="F18" s="12">
        <f t="shared" si="1"/>
        <v>419492</v>
      </c>
      <c r="G18" s="6" t="s">
        <v>40</v>
      </c>
      <c r="H18" s="11"/>
      <c r="I18" s="11"/>
      <c r="K18" s="32"/>
      <c r="L18" s="32"/>
    </row>
    <row r="19" spans="1:9" ht="16.5">
      <c r="A19" s="4"/>
      <c r="B19" s="6">
        <v>4</v>
      </c>
      <c r="C19" s="11" t="s">
        <v>15</v>
      </c>
      <c r="D19" s="22">
        <v>14947</v>
      </c>
      <c r="E19" s="22">
        <v>62</v>
      </c>
      <c r="F19" s="12">
        <f t="shared" si="1"/>
        <v>926714</v>
      </c>
      <c r="G19" s="6" t="s">
        <v>40</v>
      </c>
      <c r="H19" s="11"/>
      <c r="I19" s="11"/>
    </row>
    <row r="20" spans="1:9" ht="16.5">
      <c r="A20" s="4"/>
      <c r="B20" s="6">
        <v>5</v>
      </c>
      <c r="C20" s="11" t="s">
        <v>12</v>
      </c>
      <c r="D20" s="22">
        <v>13966</v>
      </c>
      <c r="E20" s="22">
        <v>31</v>
      </c>
      <c r="F20" s="12">
        <f t="shared" si="1"/>
        <v>432946</v>
      </c>
      <c r="G20" s="6" t="s">
        <v>40</v>
      </c>
      <c r="H20" s="11"/>
      <c r="I20" s="11"/>
    </row>
    <row r="21" spans="1:9" ht="16.5">
      <c r="A21" s="4"/>
      <c r="B21" s="6">
        <v>6</v>
      </c>
      <c r="C21" s="11" t="s">
        <v>16</v>
      </c>
      <c r="D21" s="22">
        <v>1250</v>
      </c>
      <c r="E21" s="22">
        <v>31</v>
      </c>
      <c r="F21" s="12">
        <f t="shared" si="1"/>
        <v>38750</v>
      </c>
      <c r="G21" s="6" t="s">
        <v>40</v>
      </c>
      <c r="H21" s="11"/>
      <c r="I21" s="11"/>
    </row>
    <row r="22" spans="1:9" ht="16.5">
      <c r="A22" s="4"/>
      <c r="B22" s="6">
        <v>7</v>
      </c>
      <c r="C22" s="11" t="s">
        <v>16</v>
      </c>
      <c r="D22" s="22">
        <v>6694</v>
      </c>
      <c r="E22" s="22">
        <v>7</v>
      </c>
      <c r="F22" s="12">
        <f t="shared" si="1"/>
        <v>46858</v>
      </c>
      <c r="G22" s="6" t="s">
        <v>40</v>
      </c>
      <c r="H22" s="11"/>
      <c r="I22" s="11"/>
    </row>
    <row r="23" spans="1:9" ht="16.5">
      <c r="A23" s="4"/>
      <c r="B23" s="6">
        <v>8</v>
      </c>
      <c r="C23" s="11" t="s">
        <v>12</v>
      </c>
      <c r="D23" s="23">
        <v>41070</v>
      </c>
      <c r="E23" s="22">
        <v>7</v>
      </c>
      <c r="F23" s="12">
        <f t="shared" si="1"/>
        <v>287490</v>
      </c>
      <c r="G23" s="6" t="s">
        <v>40</v>
      </c>
      <c r="H23" s="11"/>
      <c r="I23" s="11"/>
    </row>
    <row r="24" spans="1:9" ht="16.5">
      <c r="A24" s="4"/>
      <c r="B24" s="6">
        <v>9</v>
      </c>
      <c r="C24" s="11" t="s">
        <v>12</v>
      </c>
      <c r="D24" s="23">
        <v>148992</v>
      </c>
      <c r="E24" s="22">
        <v>4</v>
      </c>
      <c r="F24" s="12">
        <f t="shared" si="1"/>
        <v>595968</v>
      </c>
      <c r="G24" s="6" t="s">
        <v>40</v>
      </c>
      <c r="H24" s="11"/>
      <c r="I24" s="11"/>
    </row>
    <row r="25" spans="1:9" ht="16.5">
      <c r="A25" s="4"/>
      <c r="B25" s="36" t="s">
        <v>10</v>
      </c>
      <c r="C25" s="36"/>
      <c r="D25" s="36"/>
      <c r="E25" s="36"/>
      <c r="F25" s="13">
        <f>SUM(F16:F24)</f>
        <v>5180850</v>
      </c>
      <c r="G25" s="6" t="s">
        <v>40</v>
      </c>
      <c r="H25" s="11"/>
      <c r="I25" s="11"/>
    </row>
    <row r="26" spans="1:9" ht="14.25">
      <c r="A26" s="4"/>
      <c r="B26" s="11"/>
      <c r="C26" s="11"/>
      <c r="D26" s="11"/>
      <c r="E26" s="11"/>
      <c r="F26" s="11"/>
      <c r="G26" s="11"/>
      <c r="H26" s="11"/>
      <c r="I26" s="11"/>
    </row>
    <row r="27" spans="1:9" ht="18.75" customHeight="1">
      <c r="A27" s="8">
        <v>3</v>
      </c>
      <c r="B27" s="33" t="s">
        <v>17</v>
      </c>
      <c r="C27" s="33"/>
      <c r="D27" s="33"/>
      <c r="E27" s="33"/>
      <c r="F27" s="33"/>
      <c r="G27" s="33"/>
      <c r="H27" s="33"/>
      <c r="I27" s="33"/>
    </row>
    <row r="28" spans="1:9" ht="18.75" customHeight="1">
      <c r="A28" s="4"/>
      <c r="B28" s="24">
        <v>1</v>
      </c>
      <c r="C28" s="22" t="s">
        <v>18</v>
      </c>
      <c r="D28" s="25"/>
      <c r="E28" s="22"/>
      <c r="F28" s="26">
        <v>300000</v>
      </c>
      <c r="G28" s="24" t="s">
        <v>57</v>
      </c>
      <c r="H28" s="22"/>
      <c r="I28" s="22"/>
    </row>
    <row r="29" spans="1:9" ht="48.75" customHeight="1">
      <c r="A29" s="14">
        <v>4</v>
      </c>
      <c r="B29" s="33" t="s">
        <v>58</v>
      </c>
      <c r="C29" s="33"/>
      <c r="D29" s="33"/>
      <c r="E29" s="33"/>
      <c r="F29" s="33"/>
      <c r="G29" s="33"/>
      <c r="H29" s="33"/>
      <c r="I29" s="33"/>
    </row>
    <row r="30" spans="1:9" ht="16.5">
      <c r="A30" s="4"/>
      <c r="B30" s="24">
        <v>1</v>
      </c>
      <c r="C30" s="27" t="s">
        <v>19</v>
      </c>
      <c r="D30" s="22"/>
      <c r="E30" s="22"/>
      <c r="F30" s="26">
        <v>600000</v>
      </c>
      <c r="G30" s="24" t="s">
        <v>57</v>
      </c>
      <c r="H30" s="22"/>
      <c r="I30" s="22"/>
    </row>
    <row r="31" spans="1:9" ht="71.25">
      <c r="A31" s="4"/>
      <c r="B31" s="28">
        <v>2</v>
      </c>
      <c r="C31" s="27" t="s">
        <v>20</v>
      </c>
      <c r="D31" s="22"/>
      <c r="E31" s="22"/>
      <c r="F31" s="26">
        <v>6000</v>
      </c>
      <c r="G31" s="24" t="s">
        <v>57</v>
      </c>
      <c r="H31" s="22"/>
      <c r="I31" s="22"/>
    </row>
    <row r="32" spans="1:9" ht="19.5" customHeight="1">
      <c r="A32" s="8">
        <v>5</v>
      </c>
      <c r="B32" s="33" t="s">
        <v>21</v>
      </c>
      <c r="C32" s="33"/>
      <c r="D32" s="33"/>
      <c r="E32" s="33"/>
      <c r="F32" s="33"/>
      <c r="G32" s="33"/>
      <c r="H32" s="33"/>
      <c r="I32" s="33"/>
    </row>
    <row r="33" spans="1:9" ht="16.5">
      <c r="A33" s="4"/>
      <c r="B33" s="24">
        <v>1</v>
      </c>
      <c r="C33" s="27" t="s">
        <v>18</v>
      </c>
      <c r="D33" s="22"/>
      <c r="E33" s="22"/>
      <c r="F33" s="26">
        <v>150000</v>
      </c>
      <c r="G33" s="24" t="s">
        <v>57</v>
      </c>
      <c r="H33" s="22"/>
      <c r="I33" s="22"/>
    </row>
    <row r="34" spans="1:9" ht="18" customHeight="1">
      <c r="A34" s="8">
        <v>6</v>
      </c>
      <c r="B34" s="33" t="s">
        <v>22</v>
      </c>
      <c r="C34" s="33"/>
      <c r="D34" s="33"/>
      <c r="E34" s="33"/>
      <c r="F34" s="33"/>
      <c r="G34" s="33"/>
      <c r="H34" s="22"/>
      <c r="I34" s="22"/>
    </row>
    <row r="35" spans="1:9" ht="16.5">
      <c r="A35" s="4"/>
      <c r="B35" s="24">
        <v>1</v>
      </c>
      <c r="C35" s="22" t="s">
        <v>23</v>
      </c>
      <c r="D35" s="22"/>
      <c r="E35" s="22"/>
      <c r="F35" s="26">
        <v>100000</v>
      </c>
      <c r="G35" s="24" t="s">
        <v>57</v>
      </c>
      <c r="H35" s="22"/>
      <c r="I35" s="22"/>
    </row>
    <row r="36" spans="1:9" ht="19.5" customHeight="1">
      <c r="A36" s="8">
        <v>7</v>
      </c>
      <c r="B36" s="37" t="s">
        <v>24</v>
      </c>
      <c r="C36" s="37"/>
      <c r="D36" s="37"/>
      <c r="E36" s="37"/>
      <c r="F36" s="37"/>
      <c r="G36" s="37"/>
      <c r="H36" s="37"/>
      <c r="I36" s="37"/>
    </row>
    <row r="37" spans="1:9" ht="14.25">
      <c r="A37" s="4"/>
      <c r="B37" s="6">
        <v>1</v>
      </c>
      <c r="C37" s="15" t="s">
        <v>25</v>
      </c>
      <c r="D37" s="11"/>
      <c r="E37" s="11"/>
      <c r="F37" s="26">
        <v>5000</v>
      </c>
      <c r="G37" s="6" t="s">
        <v>26</v>
      </c>
      <c r="H37" s="11"/>
      <c r="I37" s="11"/>
    </row>
    <row r="38" spans="1:9" ht="18" customHeight="1">
      <c r="A38" s="8">
        <v>8</v>
      </c>
      <c r="B38" s="33" t="s">
        <v>27</v>
      </c>
      <c r="C38" s="33"/>
      <c r="D38" s="33"/>
      <c r="E38" s="33"/>
      <c r="F38" s="33"/>
      <c r="G38" s="33"/>
      <c r="H38" s="33"/>
      <c r="I38" s="33"/>
    </row>
    <row r="39" spans="1:9" ht="65.25">
      <c r="A39" s="4"/>
      <c r="B39" s="9" t="s">
        <v>2</v>
      </c>
      <c r="C39" s="9" t="s">
        <v>28</v>
      </c>
      <c r="D39" s="9" t="s">
        <v>49</v>
      </c>
      <c r="E39" s="9" t="s">
        <v>50</v>
      </c>
      <c r="F39" s="9" t="s">
        <v>29</v>
      </c>
      <c r="G39" s="9" t="s">
        <v>5</v>
      </c>
      <c r="H39" s="9"/>
      <c r="I39" s="9"/>
    </row>
    <row r="40" spans="1:9" ht="71.25">
      <c r="A40" s="4"/>
      <c r="B40" s="4">
        <v>1</v>
      </c>
      <c r="C40" s="15" t="s">
        <v>39</v>
      </c>
      <c r="D40" s="11">
        <v>71</v>
      </c>
      <c r="E40" s="16" t="s">
        <v>30</v>
      </c>
      <c r="F40" s="22">
        <f>32*71</f>
        <v>2272</v>
      </c>
      <c r="G40" s="6" t="s">
        <v>31</v>
      </c>
      <c r="H40" s="11"/>
      <c r="I40" s="11"/>
    </row>
    <row r="41" spans="1:9" ht="71.25">
      <c r="A41" s="4"/>
      <c r="B41" s="4">
        <v>2</v>
      </c>
      <c r="C41" s="15" t="s">
        <v>32</v>
      </c>
      <c r="D41" s="11">
        <v>71</v>
      </c>
      <c r="E41" s="16" t="s">
        <v>33</v>
      </c>
      <c r="F41" s="22">
        <f>32*71</f>
        <v>2272</v>
      </c>
      <c r="G41" s="6" t="s">
        <v>31</v>
      </c>
      <c r="H41" s="11"/>
      <c r="I41" s="11"/>
    </row>
    <row r="42" spans="1:9" ht="15" customHeight="1">
      <c r="A42" s="4"/>
      <c r="B42" s="38" t="s">
        <v>10</v>
      </c>
      <c r="C42" s="38"/>
      <c r="D42" s="38"/>
      <c r="E42" s="38"/>
      <c r="F42" s="22">
        <f>SUM(F40:F41)</f>
        <v>4544</v>
      </c>
      <c r="G42" s="6" t="s">
        <v>34</v>
      </c>
      <c r="H42" s="11"/>
      <c r="I42" s="11"/>
    </row>
    <row r="43" spans="1:9" ht="15" customHeight="1">
      <c r="A43" s="8">
        <v>9</v>
      </c>
      <c r="B43" s="39" t="s">
        <v>35</v>
      </c>
      <c r="C43" s="39"/>
      <c r="D43" s="39"/>
      <c r="E43" s="39"/>
      <c r="F43" s="39"/>
      <c r="G43" s="39"/>
      <c r="H43" s="39"/>
      <c r="I43" s="39"/>
    </row>
    <row r="44" spans="1:9" ht="28.5">
      <c r="A44" s="4"/>
      <c r="B44" s="17" t="s">
        <v>48</v>
      </c>
      <c r="C44" s="19" t="s">
        <v>28</v>
      </c>
      <c r="D44" s="20" t="s">
        <v>42</v>
      </c>
      <c r="E44" s="20" t="s">
        <v>43</v>
      </c>
      <c r="F44" s="18"/>
      <c r="G44" s="18"/>
      <c r="H44" s="18"/>
      <c r="I44" s="18"/>
    </row>
    <row r="45" spans="1:9" ht="228.75" customHeight="1">
      <c r="A45" s="4"/>
      <c r="B45" s="4">
        <v>1</v>
      </c>
      <c r="C45" s="15" t="s">
        <v>51</v>
      </c>
      <c r="D45" s="6" t="s">
        <v>36</v>
      </c>
      <c r="E45" s="22">
        <v>8</v>
      </c>
      <c r="F45" s="11"/>
      <c r="G45" s="11"/>
      <c r="H45" s="11"/>
      <c r="I45" s="11"/>
    </row>
    <row r="46" spans="1:9" ht="183" customHeight="1">
      <c r="A46" s="4"/>
      <c r="B46" s="28">
        <v>2</v>
      </c>
      <c r="C46" s="27" t="s">
        <v>52</v>
      </c>
      <c r="D46" s="24" t="s">
        <v>37</v>
      </c>
      <c r="E46" s="22">
        <v>16</v>
      </c>
      <c r="F46" s="22"/>
      <c r="G46" s="22"/>
      <c r="H46" s="22"/>
      <c r="I46" s="22"/>
    </row>
    <row r="47" spans="1:9" ht="14.25">
      <c r="A47" s="21">
        <v>10</v>
      </c>
      <c r="B47" s="43" t="s">
        <v>53</v>
      </c>
      <c r="C47" s="44"/>
      <c r="D47" s="44"/>
      <c r="E47" s="44"/>
      <c r="F47" s="44"/>
      <c r="G47" s="44"/>
      <c r="H47" s="44"/>
      <c r="I47" s="45"/>
    </row>
    <row r="48" spans="1:9" ht="128.25">
      <c r="A48" s="21"/>
      <c r="B48" s="28">
        <v>1</v>
      </c>
      <c r="C48" s="27" t="s">
        <v>55</v>
      </c>
      <c r="D48" s="24" t="s">
        <v>31</v>
      </c>
      <c r="E48" s="22">
        <v>100</v>
      </c>
      <c r="F48" s="22"/>
      <c r="G48" s="22"/>
      <c r="H48" s="22"/>
      <c r="I48" s="22"/>
    </row>
    <row r="49" spans="1:9" ht="14.25">
      <c r="A49" s="21">
        <v>11</v>
      </c>
      <c r="B49" s="29" t="s">
        <v>54</v>
      </c>
      <c r="C49" s="30"/>
      <c r="D49" s="30"/>
      <c r="E49" s="30"/>
      <c r="F49" s="30"/>
      <c r="G49" s="30"/>
      <c r="H49" s="30"/>
      <c r="I49" s="31"/>
    </row>
    <row r="50" spans="1:9" ht="228">
      <c r="A50" s="4"/>
      <c r="B50" s="28">
        <v>1</v>
      </c>
      <c r="C50" s="27" t="s">
        <v>56</v>
      </c>
      <c r="D50" s="24" t="s">
        <v>37</v>
      </c>
      <c r="E50" s="22">
        <v>7</v>
      </c>
      <c r="F50" s="22"/>
      <c r="G50" s="22"/>
      <c r="H50" s="22"/>
      <c r="I50" s="22"/>
    </row>
    <row r="51" spans="1:9" ht="14.25">
      <c r="A51" s="40" t="s">
        <v>38</v>
      </c>
      <c r="B51" s="41"/>
      <c r="C51" s="41"/>
      <c r="D51" s="41"/>
      <c r="E51" s="41"/>
      <c r="F51" s="42"/>
      <c r="G51" s="2"/>
      <c r="H51" s="2"/>
      <c r="I51" s="2"/>
    </row>
  </sheetData>
  <sheetProtection selectLockedCells="1" selectUnlockedCells="1"/>
  <mergeCells count="19">
    <mergeCell ref="L16:L18"/>
    <mergeCell ref="B38:I38"/>
    <mergeCell ref="B42:E42"/>
    <mergeCell ref="B43:I43"/>
    <mergeCell ref="A51:F51"/>
    <mergeCell ref="B25:E25"/>
    <mergeCell ref="B27:I27"/>
    <mergeCell ref="B29:I29"/>
    <mergeCell ref="B32:I32"/>
    <mergeCell ref="B47:I47"/>
    <mergeCell ref="B49:I49"/>
    <mergeCell ref="K16:K18"/>
    <mergeCell ref="B34:G34"/>
    <mergeCell ref="A1:I1"/>
    <mergeCell ref="A2:I2"/>
    <mergeCell ref="B6:I6"/>
    <mergeCell ref="B13:E13"/>
    <mergeCell ref="B15:I15"/>
    <mergeCell ref="B36:I36"/>
  </mergeCells>
  <printOptions/>
  <pageMargins left="0.7000000000000001" right="0.7000000000000001" top="0.75" bottom="0.75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Katarzyna Pelczar</cp:lastModifiedBy>
  <cp:lastPrinted>2023-03-17T08:46:22Z</cp:lastPrinted>
  <dcterms:modified xsi:type="dcterms:W3CDTF">2024-03-08T09:05:12Z</dcterms:modified>
  <cp:category/>
  <cp:version/>
  <cp:contentType/>
  <cp:contentStatus/>
</cp:coreProperties>
</file>