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Budowy\!Do rozwarzenia\BIURO\"/>
    </mc:Choice>
  </mc:AlternateContent>
  <bookViews>
    <workbookView xWindow="0" yWindow="0" windowWidth="20490" windowHeight="7755"/>
  </bookViews>
  <sheets>
    <sheet name="Biurowiec, ul. Strażacka" sheetId="1" r:id="rId1"/>
  </sheets>
  <definedNames>
    <definedName name="_xlnm.Print_Area" localSheetId="0">'Biurowiec, ul. Strażacka'!$A$1:$I$31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0" i="1"/>
  <c r="G19" i="1"/>
  <c r="G18" i="1"/>
  <c r="G14" i="1"/>
  <c r="G15" i="1"/>
  <c r="G16" i="1"/>
  <c r="G17" i="1"/>
  <c r="G10" i="1"/>
  <c r="G11" i="1"/>
  <c r="G13" i="1" l="1"/>
  <c r="M12" i="1"/>
  <c r="L12" i="1"/>
  <c r="L6" i="1"/>
  <c r="E12" i="1" l="1"/>
  <c r="G12" i="1" s="1"/>
  <c r="L9" i="1"/>
  <c r="E9" i="1" s="1"/>
  <c r="G9" i="1" s="1"/>
  <c r="E7" i="1"/>
  <c r="G7" i="1" s="1"/>
  <c r="E6" i="1"/>
  <c r="G6" i="1" s="1"/>
  <c r="G21" i="1" l="1"/>
</calcChain>
</file>

<file path=xl/sharedStrings.xml><?xml version="1.0" encoding="utf-8"?>
<sst xmlns="http://schemas.openxmlformats.org/spreadsheetml/2006/main" count="44" uniqueCount="32">
  <si>
    <t>Opis prac</t>
  </si>
  <si>
    <t>Wartość</t>
  </si>
  <si>
    <t>Nr. poz.</t>
  </si>
  <si>
    <t>Ilość</t>
  </si>
  <si>
    <t>Cena jedn.</t>
  </si>
  <si>
    <t>Jedn.</t>
  </si>
  <si>
    <t>m2</t>
  </si>
  <si>
    <t>Uwagi</t>
  </si>
  <si>
    <t>Postawienie ścianek działowych np. z płyt kartonowo gipsowych</t>
  </si>
  <si>
    <t>Montaż drzwi wewnętrznych 90/205</t>
  </si>
  <si>
    <t>szt.</t>
  </si>
  <si>
    <t>Malowanie ścian wewnątrz budynku</t>
  </si>
  <si>
    <t>Policzone bez odejmowania powierzchni otworów okiennych i drzwiowych</t>
  </si>
  <si>
    <t>wysokość:</t>
  </si>
  <si>
    <t>m</t>
  </si>
  <si>
    <t>Razem:</t>
  </si>
  <si>
    <t>Remont biurowca WMB w Warszawie, ul. Strażacka 55</t>
  </si>
  <si>
    <t>Ułożenie paneli podłogowych w pomieszczeniu labo</t>
  </si>
  <si>
    <t>Panele AC5 ok. 40 zł/m2</t>
  </si>
  <si>
    <t>Skrzydło drzwiowe wraz z ościeżnicą (analogiczne do już zamontowanych)</t>
  </si>
  <si>
    <t>Wylewka poziomująca w pomieszczeniu labo</t>
  </si>
  <si>
    <t>Zaślepienie i zabudowanie odpływu ACO w pomieszczeniu labo</t>
  </si>
  <si>
    <t>kpl</t>
  </si>
  <si>
    <t>Wymiana drzwi zewnętrznych</t>
  </si>
  <si>
    <t>Wymiana kasetonów sufitowych</t>
  </si>
  <si>
    <t>Wymiana szyby w salce konferencyjnej</t>
  </si>
  <si>
    <t>Montaż wycieraczki w wejściu głównym</t>
  </si>
  <si>
    <t>Daszek lub wiata przy wejściu pomocniczym</t>
  </si>
  <si>
    <t>Demontaż gniazdek 360V w pomieszczeniu labo</t>
  </si>
  <si>
    <t>Instalacja nowych włączników światła z rozdzieleniem oświetlenia na poszczególne pomieszczenia</t>
  </si>
  <si>
    <t>Przesunięcie klimatyzatora w salce konferencyjnej na ścianę boczną</t>
  </si>
  <si>
    <t>Przestawienie strony otwierania drzwi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</si>
</sst>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2" borderId="2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right" vertical="center" wrapText="1" indent="1"/>
    </xf>
    <xf numFmtId="0" fontId="3" fillId="2" borderId="3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tabSelected="1" view="pageBreakPreview" zoomScaleNormal="100" zoomScaleSheetLayoutView="100" workbookViewId="0">
      <selection activeCell="O26" sqref="O26"/>
    </sheetView>
  </sheetViews>
  <sheetFormatPr defaultRowHeight="15" x14ac:dyDescent="0.25"/>
  <cols>
    <col min="1" max="1" width="2.140625" style="1" customWidth="1"/>
    <col min="2" max="2" width="9.140625" style="1"/>
    <col min="3" max="3" width="45.42578125" style="1" customWidth="1"/>
    <col min="4" max="4" width="10.28515625" style="1" customWidth="1"/>
    <col min="5" max="5" width="9.140625" style="1"/>
    <col min="6" max="6" width="11.5703125" style="1" customWidth="1"/>
    <col min="7" max="7" width="13.7109375" style="1" customWidth="1"/>
    <col min="8" max="8" width="40.140625" style="1" customWidth="1"/>
    <col min="9" max="9" width="1.7109375" style="1" customWidth="1"/>
    <col min="10" max="10" width="9.140625" style="1"/>
    <col min="11" max="11" width="5.28515625" style="1" customWidth="1"/>
    <col min="12" max="13" width="9.140625" style="1" hidden="1" customWidth="1"/>
    <col min="14" max="16384" width="9.140625" style="1"/>
  </cols>
  <sheetData>
    <row r="3" spans="2:13" ht="18.75" x14ac:dyDescent="0.3">
      <c r="C3" s="5" t="s">
        <v>16</v>
      </c>
      <c r="J3" s="1" t="s">
        <v>13</v>
      </c>
      <c r="K3" s="1">
        <v>3</v>
      </c>
      <c r="L3" s="1" t="s">
        <v>14</v>
      </c>
    </row>
    <row r="5" spans="2:13" s="2" customFormat="1" ht="44.25" customHeight="1" x14ac:dyDescent="0.25">
      <c r="B5" s="3" t="s">
        <v>2</v>
      </c>
      <c r="C5" s="3" t="s">
        <v>0</v>
      </c>
      <c r="D5" s="3" t="s">
        <v>5</v>
      </c>
      <c r="E5" s="3" t="s">
        <v>3</v>
      </c>
      <c r="F5" s="3" t="s">
        <v>4</v>
      </c>
      <c r="G5" s="3" t="s">
        <v>1</v>
      </c>
      <c r="H5" s="3" t="s">
        <v>7</v>
      </c>
    </row>
    <row r="6" spans="2:13" s="4" customFormat="1" ht="25.5" x14ac:dyDescent="0.25">
      <c r="B6" s="10">
        <v>1</v>
      </c>
      <c r="C6" s="11" t="s">
        <v>8</v>
      </c>
      <c r="D6" s="12" t="s">
        <v>6</v>
      </c>
      <c r="E6" s="13">
        <f>L6</f>
        <v>120.18</v>
      </c>
      <c r="F6" s="14"/>
      <c r="G6" s="14">
        <f>F6*E6</f>
        <v>0</v>
      </c>
      <c r="H6" s="11"/>
      <c r="L6" s="4">
        <f>((896+353+340+515+1227+343+332)/100)*K3</f>
        <v>120.18</v>
      </c>
    </row>
    <row r="7" spans="2:13" s="4" customFormat="1" ht="29.25" customHeight="1" x14ac:dyDescent="0.25">
      <c r="B7" s="10">
        <v>2</v>
      </c>
      <c r="C7" s="11" t="s">
        <v>9</v>
      </c>
      <c r="D7" s="12" t="s">
        <v>10</v>
      </c>
      <c r="E7" s="15">
        <f>L7</f>
        <v>7</v>
      </c>
      <c r="F7" s="14"/>
      <c r="G7" s="14">
        <f t="shared" ref="G7:G20" si="0">F7*E7</f>
        <v>0</v>
      </c>
      <c r="H7" s="11" t="s">
        <v>19</v>
      </c>
      <c r="L7" s="4">
        <v>7</v>
      </c>
    </row>
    <row r="8" spans="2:13" s="4" customFormat="1" x14ac:dyDescent="0.25">
      <c r="B8" s="10">
        <v>3</v>
      </c>
      <c r="C8" s="11" t="s">
        <v>31</v>
      </c>
      <c r="D8" s="12" t="s">
        <v>10</v>
      </c>
      <c r="E8" s="15">
        <v>2</v>
      </c>
      <c r="F8" s="14"/>
      <c r="G8" s="14">
        <f t="shared" si="0"/>
        <v>0</v>
      </c>
      <c r="H8" s="11"/>
    </row>
    <row r="9" spans="2:13" s="4" customFormat="1" x14ac:dyDescent="0.25">
      <c r="B9" s="10">
        <v>4</v>
      </c>
      <c r="C9" s="11" t="s">
        <v>17</v>
      </c>
      <c r="D9" s="12" t="s">
        <v>6</v>
      </c>
      <c r="E9" s="13">
        <f>L9</f>
        <v>104.86369999999999</v>
      </c>
      <c r="F9" s="14"/>
      <c r="G9" s="14">
        <f t="shared" si="0"/>
        <v>0</v>
      </c>
      <c r="H9" s="11" t="s">
        <v>18</v>
      </c>
      <c r="L9" s="4">
        <f>1048637/10000</f>
        <v>104.86369999999999</v>
      </c>
    </row>
    <row r="10" spans="2:13" s="4" customFormat="1" ht="25.5" x14ac:dyDescent="0.25">
      <c r="B10" s="10">
        <v>5</v>
      </c>
      <c r="C10" s="11" t="s">
        <v>21</v>
      </c>
      <c r="D10" s="12" t="s">
        <v>22</v>
      </c>
      <c r="E10" s="13">
        <v>1</v>
      </c>
      <c r="F10" s="14"/>
      <c r="G10" s="14">
        <f t="shared" si="0"/>
        <v>0</v>
      </c>
      <c r="H10" s="11"/>
    </row>
    <row r="11" spans="2:13" s="4" customFormat="1" ht="23.25" customHeight="1" x14ac:dyDescent="0.25">
      <c r="B11" s="10">
        <v>6</v>
      </c>
      <c r="C11" s="11" t="s">
        <v>20</v>
      </c>
      <c r="D11" s="12" t="s">
        <v>6</v>
      </c>
      <c r="E11" s="13">
        <v>62</v>
      </c>
      <c r="F11" s="14"/>
      <c r="G11" s="14">
        <f t="shared" si="0"/>
        <v>0</v>
      </c>
      <c r="H11" s="11"/>
    </row>
    <row r="12" spans="2:13" s="4" customFormat="1" ht="25.5" x14ac:dyDescent="0.25">
      <c r="B12" s="10">
        <v>7</v>
      </c>
      <c r="C12" s="11" t="s">
        <v>11</v>
      </c>
      <c r="D12" s="12" t="s">
        <v>6</v>
      </c>
      <c r="E12" s="13">
        <f>L12+M12</f>
        <v>1266.96</v>
      </c>
      <c r="F12" s="14"/>
      <c r="G12" s="14">
        <f t="shared" si="0"/>
        <v>0</v>
      </c>
      <c r="H12" s="11" t="s">
        <v>12</v>
      </c>
      <c r="L12" s="4">
        <f>K3*(4181+1562+3113+919+1413+1294+1393+779+2*(515+1227+343+332+1232+355))/100</f>
        <v>679.86</v>
      </c>
      <c r="M12" s="4">
        <f>K3*(5331+1247+2*(1809+344+340+353+1810+350+351+1139))/100</f>
        <v>587.1</v>
      </c>
    </row>
    <row r="13" spans="2:13" s="4" customFormat="1" x14ac:dyDescent="0.25">
      <c r="B13" s="10">
        <v>8</v>
      </c>
      <c r="C13" s="11" t="s">
        <v>23</v>
      </c>
      <c r="D13" s="12" t="s">
        <v>10</v>
      </c>
      <c r="E13" s="13">
        <v>1</v>
      </c>
      <c r="F13" s="14"/>
      <c r="G13" s="14">
        <f t="shared" si="0"/>
        <v>0</v>
      </c>
      <c r="H13" s="11"/>
    </row>
    <row r="14" spans="2:13" s="4" customFormat="1" x14ac:dyDescent="0.25">
      <c r="B14" s="10">
        <v>9</v>
      </c>
      <c r="C14" s="16" t="s">
        <v>24</v>
      </c>
      <c r="D14" s="12" t="s">
        <v>6</v>
      </c>
      <c r="E14" s="13">
        <v>370</v>
      </c>
      <c r="F14" s="17"/>
      <c r="G14" s="14">
        <f t="shared" si="0"/>
        <v>0</v>
      </c>
      <c r="H14" s="18"/>
    </row>
    <row r="15" spans="2:13" s="4" customFormat="1" x14ac:dyDescent="0.25">
      <c r="B15" s="10">
        <v>10</v>
      </c>
      <c r="C15" s="16" t="s">
        <v>25</v>
      </c>
      <c r="D15" s="12" t="s">
        <v>10</v>
      </c>
      <c r="E15" s="13">
        <v>1</v>
      </c>
      <c r="F15" s="17"/>
      <c r="G15" s="14">
        <f t="shared" si="0"/>
        <v>0</v>
      </c>
      <c r="H15" s="18"/>
    </row>
    <row r="16" spans="2:13" s="4" customFormat="1" x14ac:dyDescent="0.25">
      <c r="B16" s="10">
        <v>11</v>
      </c>
      <c r="C16" s="16" t="s">
        <v>26</v>
      </c>
      <c r="D16" s="12" t="s">
        <v>10</v>
      </c>
      <c r="E16" s="13">
        <v>1</v>
      </c>
      <c r="F16" s="17"/>
      <c r="G16" s="14">
        <f t="shared" si="0"/>
        <v>0</v>
      </c>
      <c r="H16" s="18"/>
    </row>
    <row r="17" spans="2:8" s="4" customFormat="1" x14ac:dyDescent="0.25">
      <c r="B17" s="10">
        <v>12</v>
      </c>
      <c r="C17" s="16" t="s">
        <v>27</v>
      </c>
      <c r="D17" s="12" t="s">
        <v>10</v>
      </c>
      <c r="E17" s="13">
        <v>1</v>
      </c>
      <c r="F17" s="17"/>
      <c r="G17" s="14">
        <f t="shared" si="0"/>
        <v>0</v>
      </c>
      <c r="H17" s="18"/>
    </row>
    <row r="18" spans="2:8" s="4" customFormat="1" ht="25.5" x14ac:dyDescent="0.25">
      <c r="B18" s="10">
        <v>13</v>
      </c>
      <c r="C18" s="16" t="s">
        <v>29</v>
      </c>
      <c r="D18" s="12" t="s">
        <v>10</v>
      </c>
      <c r="E18" s="13">
        <v>6</v>
      </c>
      <c r="F18" s="17"/>
      <c r="G18" s="14">
        <f t="shared" si="0"/>
        <v>0</v>
      </c>
      <c r="H18" s="18"/>
    </row>
    <row r="19" spans="2:8" s="4" customFormat="1" x14ac:dyDescent="0.25">
      <c r="B19" s="10">
        <v>14</v>
      </c>
      <c r="C19" s="16" t="s">
        <v>28</v>
      </c>
      <c r="D19" s="12" t="s">
        <v>10</v>
      </c>
      <c r="E19" s="13">
        <v>6</v>
      </c>
      <c r="F19" s="17"/>
      <c r="G19" s="14">
        <f t="shared" si="0"/>
        <v>0</v>
      </c>
      <c r="H19" s="18"/>
    </row>
    <row r="20" spans="2:8" s="4" customFormat="1" ht="25.5" x14ac:dyDescent="0.25">
      <c r="B20" s="10">
        <v>15</v>
      </c>
      <c r="C20" s="11" t="s">
        <v>30</v>
      </c>
      <c r="D20" s="12" t="s">
        <v>10</v>
      </c>
      <c r="E20" s="13">
        <v>1</v>
      </c>
      <c r="F20" s="14"/>
      <c r="G20" s="14">
        <f t="shared" si="0"/>
        <v>0</v>
      </c>
      <c r="H20" s="18"/>
    </row>
    <row r="21" spans="2:8" s="4" customFormat="1" x14ac:dyDescent="0.25">
      <c r="B21" s="6"/>
      <c r="C21" s="6"/>
      <c r="D21" s="6"/>
      <c r="E21" s="6"/>
      <c r="F21" s="9" t="s">
        <v>15</v>
      </c>
      <c r="G21" s="8">
        <f>SUM(G6:G13)</f>
        <v>0</v>
      </c>
      <c r="H21" s="7"/>
    </row>
    <row r="22" spans="2:8" s="4" customFormat="1" x14ac:dyDescent="0.25"/>
    <row r="23" spans="2:8" s="4" customFormat="1" x14ac:dyDescent="0.25">
      <c r="B23" s="1"/>
      <c r="C23" s="1"/>
      <c r="D23" s="1"/>
      <c r="E23" s="1"/>
      <c r="F23" s="1"/>
      <c r="G23" s="1"/>
      <c r="H23" s="1"/>
    </row>
    <row r="24" spans="2:8" s="4" customFormat="1" x14ac:dyDescent="0.25">
      <c r="B24" s="1"/>
      <c r="C24" s="1"/>
      <c r="D24" s="1"/>
      <c r="E24" s="1"/>
      <c r="F24" s="1"/>
      <c r="G24" s="1"/>
      <c r="H24" s="1"/>
    </row>
    <row r="25" spans="2:8" s="4" customFormat="1" x14ac:dyDescent="0.25">
      <c r="B25" s="1"/>
      <c r="C25" s="1"/>
      <c r="D25" s="1"/>
      <c r="E25" s="1"/>
      <c r="F25" s="1"/>
      <c r="G25" s="1"/>
      <c r="H25" s="1"/>
    </row>
    <row r="26" spans="2:8" s="4" customFormat="1" x14ac:dyDescent="0.25">
      <c r="B26" s="1"/>
      <c r="C26" s="1"/>
      <c r="D26" s="1"/>
      <c r="E26" s="1"/>
      <c r="F26" s="1"/>
      <c r="G26" s="1"/>
      <c r="H26" s="1"/>
    </row>
    <row r="27" spans="2:8" s="4" customFormat="1" x14ac:dyDescent="0.25">
      <c r="B27" s="1"/>
      <c r="C27" s="1"/>
      <c r="D27" s="1"/>
      <c r="E27" s="1"/>
      <c r="F27" s="1"/>
      <c r="G27" s="1"/>
      <c r="H27" s="1"/>
    </row>
    <row r="28" spans="2:8" s="4" customFormat="1" x14ac:dyDescent="0.25"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Biurowiec, ul. Strażacka</vt:lpstr>
      <vt:lpstr>'Biurowiec, ul. Strażacka'!Obszar_wydruku</vt:lpstr>
    </vt:vector>
  </TitlesOfParts>
  <Company>COLAS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STADNIK, Krzysztof (SGPOL)</dc:creator>
  <cp:lastModifiedBy>STADNIK, Krzysztof (SGPOL)</cp:lastModifiedBy>
  <dcterms:created xsi:type="dcterms:W3CDTF">2019-04-25T09:17:22Z</dcterms:created>
  <dcterms:modified xsi:type="dcterms:W3CDTF">2019-05-07T08:56:07Z</dcterms:modified>
</cp:coreProperties>
</file>