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Ten_skoroszyt" defaultThemeVersion="124226"/>
  <xr:revisionPtr revIDLastSave="0" documentId="13_ncr:1_{3EFF4FDF-C5B2-4E85-850A-B859A9B386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. części osobówki" sheetId="5" r:id="rId1"/>
    <sheet name="2. częsci ciężarowe " sheetId="4" r:id="rId2"/>
    <sheet name="6. FILTRY osobowe" sheetId="6" r:id="rId3"/>
    <sheet name="7. FILTRY ciężarowe" sheetId="7" r:id="rId4"/>
    <sheet name="8. opony (2)" sheetId="17" state="hidden" r:id="rId5"/>
    <sheet name="9. AKUMULATORY (2)" sheetId="16" state="hidden" r:id="rId6"/>
    <sheet name="11. teczki kierowców" sheetId="12" state="hidden" r:id="rId7"/>
  </sheets>
  <definedNames>
    <definedName name="_xlnm.Print_Area" localSheetId="1">'2. częsci ciężarowe '!$A$2:$D$57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7" l="1"/>
  <c r="K18" i="17"/>
  <c r="K17" i="17"/>
  <c r="L17" i="17" s="1"/>
  <c r="L16" i="17"/>
  <c r="K16" i="17"/>
  <c r="K15" i="17"/>
  <c r="L15" i="17" s="1"/>
  <c r="K14" i="17"/>
  <c r="L14" i="17" s="1"/>
  <c r="K13" i="17"/>
  <c r="L13" i="17" s="1"/>
  <c r="L12" i="17"/>
  <c r="K12" i="17"/>
  <c r="K11" i="17"/>
  <c r="L11" i="17" s="1"/>
  <c r="K10" i="17"/>
  <c r="L10" i="17" s="1"/>
  <c r="K9" i="17"/>
  <c r="L9" i="17" s="1"/>
  <c r="K8" i="17"/>
  <c r="L8" i="17" s="1"/>
  <c r="K7" i="17"/>
  <c r="L7" i="17" s="1"/>
  <c r="K6" i="17"/>
  <c r="L6" i="17" s="1"/>
  <c r="E24" i="16"/>
  <c r="G24" i="16" s="1"/>
  <c r="E23" i="16"/>
  <c r="G23" i="16" s="1"/>
  <c r="E22" i="16"/>
  <c r="G22" i="16" s="1"/>
  <c r="E21" i="16"/>
  <c r="G21" i="16" s="1"/>
  <c r="E20" i="16"/>
  <c r="G20" i="16" s="1"/>
  <c r="G19" i="16"/>
  <c r="E19" i="16"/>
  <c r="E18" i="16"/>
  <c r="G18" i="16" s="1"/>
  <c r="E17" i="16"/>
  <c r="G17" i="16" s="1"/>
  <c r="E16" i="16"/>
  <c r="G16" i="16" s="1"/>
  <c r="G15" i="16"/>
  <c r="E15" i="16"/>
  <c r="E14" i="16"/>
  <c r="G14" i="16" s="1"/>
  <c r="E13" i="16"/>
  <c r="G13" i="16" s="1"/>
  <c r="E12" i="16"/>
  <c r="G12" i="16" s="1"/>
  <c r="E11" i="16"/>
  <c r="G11" i="16" s="1"/>
  <c r="E10" i="16"/>
  <c r="G10" i="16" s="1"/>
  <c r="E9" i="16"/>
  <c r="G9" i="16" s="1"/>
  <c r="E8" i="16"/>
  <c r="G8" i="16" s="1"/>
  <c r="L19" i="17" l="1"/>
  <c r="L20" i="17" s="1"/>
  <c r="L21" i="17" s="1"/>
  <c r="G25" i="16"/>
  <c r="G5" i="12" l="1"/>
  <c r="H5" i="12" l="1"/>
  <c r="H6" i="12" s="1"/>
</calcChain>
</file>

<file path=xl/sharedStrings.xml><?xml version="1.0" encoding="utf-8"?>
<sst xmlns="http://schemas.openxmlformats.org/spreadsheetml/2006/main" count="469" uniqueCount="370">
  <si>
    <t>Rodzaj</t>
  </si>
  <si>
    <t>Część</t>
  </si>
  <si>
    <t>Ilość</t>
  </si>
  <si>
    <t>Cena [brutto]</t>
  </si>
  <si>
    <t>Razem</t>
  </si>
  <si>
    <t>Razem:</t>
  </si>
  <si>
    <t>Lp.</t>
  </si>
  <si>
    <t xml:space="preserve">Lp. </t>
  </si>
  <si>
    <t xml:space="preserve">OPEL F7 VIVARO 1,9 TDI </t>
  </si>
  <si>
    <t>Iveco Stralis AT 260 S 35 Y/P
Iveco Stralis AT 260 S 36 Y/P</t>
  </si>
  <si>
    <t>Iveco Eurocargo ML160E25</t>
  </si>
  <si>
    <t xml:space="preserve">Fiat Ducato 2,2 multijet
Fiat Ducato 2,3 multijet
Fiat Ducato 3,0 multijet
</t>
  </si>
  <si>
    <t>Opel Vectra II 1.8
Opel Vectra II 1.9 CDTI</t>
  </si>
  <si>
    <t>Skoda OCTAVIA II 1.6</t>
  </si>
  <si>
    <t xml:space="preserve">VOLKSWAGEN CRAFTER 2,0 TDI
VOLKSWAGEN CRAFTER 35 </t>
  </si>
  <si>
    <t>Star 1142</t>
  </si>
  <si>
    <t>Solbus C10,5</t>
  </si>
  <si>
    <t>szt</t>
  </si>
  <si>
    <t>Pojazd</t>
  </si>
  <si>
    <t>Nazwa części , materiału</t>
  </si>
  <si>
    <t>Cena jednostkowa brutto</t>
  </si>
  <si>
    <t>Filtr paliwa PDS-7.1</t>
  </si>
  <si>
    <t>Wkład filtra powietrza WA20-1310</t>
  </si>
  <si>
    <t>RAZEM</t>
  </si>
  <si>
    <t>VW CRAFTER 2,0 TDI</t>
  </si>
  <si>
    <t>Jm</t>
  </si>
  <si>
    <t>Wkład filtra oleju WF0-08.10</t>
  </si>
  <si>
    <t>Filtr oleju PP 12.3</t>
  </si>
  <si>
    <t>Dla zadania nr 1 - Dostawa części do pojazdów osobowych, dostawczych i mikrobusów</t>
  </si>
  <si>
    <t>Dla zadania nr 2 - Dostawa części do pojazdów ciężarowych, autobusów i traktorów kołowych</t>
  </si>
  <si>
    <t>Dla zadania nr 6 - Dostawa filtrów do pojazdów osobowych, dostawczych i mikrobusów</t>
  </si>
  <si>
    <t>Dla zadania nr 7 - Dostawa filtrów do pojazdów ciężarowych, autobusów i traktorów kołowych</t>
  </si>
  <si>
    <t>Filtr oleju E 340 H D 247</t>
  </si>
  <si>
    <t>Filtr kabiny E 2998 LC</t>
  </si>
  <si>
    <t>VW T6</t>
  </si>
  <si>
    <t>Filtr paliwa PP 985/2</t>
  </si>
  <si>
    <t>KIA CEE'D 1.6 JD</t>
  </si>
  <si>
    <t>Filtr oleju OP 617</t>
  </si>
  <si>
    <t>Skoda Superb</t>
  </si>
  <si>
    <t>Filtr paliwa 3C0127434</t>
  </si>
  <si>
    <t>Filtr oleju 071115562C</t>
  </si>
  <si>
    <t>Filtr paliwa SC-7400</t>
  </si>
  <si>
    <t>Filtr powietrza 335530</t>
  </si>
  <si>
    <t>HONKER 2000</t>
  </si>
  <si>
    <t xml:space="preserve">Star 266                        Autosan H-10                        Jelcz 315-417                </t>
  </si>
  <si>
    <t>New HOLLAND TD-90D</t>
  </si>
  <si>
    <t>Filtr powietrza SL 8344</t>
  </si>
  <si>
    <t>Filtr powietrza SL 8345</t>
  </si>
  <si>
    <t>Wkład filtra powietrza AM-404W</t>
  </si>
  <si>
    <t>Wkład filtra powietrza WA 30-1200</t>
  </si>
  <si>
    <t>Filtr z nakrywką wlewu 3375854</t>
  </si>
  <si>
    <t>Filtr paliwa PP 879/5</t>
  </si>
  <si>
    <t>Filtr paliwa PP 861/6</t>
  </si>
  <si>
    <t>Filtr powietrza BS 01-090</t>
  </si>
  <si>
    <t>Filtr mocznikowy AD-BLUE BS 04-020</t>
  </si>
  <si>
    <t>Filtr paliwa 2994048  ST 6077</t>
  </si>
  <si>
    <t>Filtr oleju OP 592/6  PP-19.2</t>
  </si>
  <si>
    <t>Filtr turbiny C-77 OP-0.2</t>
  </si>
  <si>
    <t>Filtr paliwa PP-879/1</t>
  </si>
  <si>
    <t>Filtr oleju OP 626/6  PP-10.3</t>
  </si>
  <si>
    <t>Filtr powietrza BS 01-059</t>
  </si>
  <si>
    <t>Wkład osusacza TB 1374</t>
  </si>
  <si>
    <t>SOLBUS C 10,5</t>
  </si>
  <si>
    <t xml:space="preserve">Drążek reakcyjny prosty </t>
  </si>
  <si>
    <t>Drążek reakcyjny wygięty</t>
  </si>
  <si>
    <t>Przewód dolny chłodnicy</t>
  </si>
  <si>
    <t>Przewód górny chłodnicy</t>
  </si>
  <si>
    <t>Przełącznik zapłonu</t>
  </si>
  <si>
    <t>Zamek drzwi lewy</t>
  </si>
  <si>
    <t>Zamek drzwi prawy</t>
  </si>
  <si>
    <t xml:space="preserve">JELCZ S-662 D.23
Jelcz S-622 D.AL
Jelcz 642
Jelcz 842
Jelcz 862 D.43
Jelcz P862 D
Jelcz 317D                                                                                                                                                                                                                                                                                                                                                                                                                                                                                                                                                  Jelcz 442.32
</t>
  </si>
  <si>
    <t xml:space="preserve">Kaseta zamka bagażnika duża </t>
  </si>
  <si>
    <t>Klocki hamulcowe tył</t>
  </si>
  <si>
    <t>Sprzęgło kpl</t>
  </si>
  <si>
    <t>Zbiornik płynu hamulcowego</t>
  </si>
  <si>
    <t>Wkładka cierna hamulca ręcznego</t>
  </si>
  <si>
    <t>Sygnał dźwiękowy 12 V</t>
  </si>
  <si>
    <t>Przycisk sygnalizacji</t>
  </si>
  <si>
    <t>Przełącznik świateł awaryjnych</t>
  </si>
  <si>
    <t xml:space="preserve">Stacyjka </t>
  </si>
  <si>
    <t>Uszczelniacz 55x80x10</t>
  </si>
  <si>
    <t>Regulator ciśnienia</t>
  </si>
  <si>
    <t>Dwuobwodowy mechanizm wspomagania</t>
  </si>
  <si>
    <t>Lampa obrysowa biało-czerwona</t>
  </si>
  <si>
    <t>Uchwyt gumowy skrzynki akumulatora</t>
  </si>
  <si>
    <t>Zawór lornetka cztero-obwodowy</t>
  </si>
  <si>
    <t>Pióro wycieraczki 650 mm  26 cali</t>
  </si>
  <si>
    <t>Reflektor przedni prawy (klosz 160x270 mm)</t>
  </si>
  <si>
    <t xml:space="preserve">Man 18.224
Man 41.464
Man TGM 26.340
</t>
  </si>
  <si>
    <t>Lampa oświetlenia tablicy rejestr.</t>
  </si>
  <si>
    <t>Tłumik drgań z osłoną gumową</t>
  </si>
  <si>
    <t>Wieszak tłumika</t>
  </si>
  <si>
    <t xml:space="preserve">Pompa wspomagania  </t>
  </si>
  <si>
    <t>Rozrząd kpl</t>
  </si>
  <si>
    <t>Pompa wody</t>
  </si>
  <si>
    <t>Pasek 4 PK 711</t>
  </si>
  <si>
    <t>Pasek 4 PK 1083</t>
  </si>
  <si>
    <t>Pasek klinowy 10 x 950</t>
  </si>
  <si>
    <t>Amortyzator tył</t>
  </si>
  <si>
    <t xml:space="preserve">Tarcza hamulca przód </t>
  </si>
  <si>
    <t>Tarcza hamulca tył</t>
  </si>
  <si>
    <t>Wahacz kompletny ze sworzniami i tulejami przód prawy</t>
  </si>
  <si>
    <t>Wahacz kompletny ze sworzniami i tulejami przód lewy</t>
  </si>
  <si>
    <t xml:space="preserve">Odbojnik resoru </t>
  </si>
  <si>
    <t xml:space="preserve">Zacisk hamulca przód prawy </t>
  </si>
  <si>
    <t>Zacisk hamulca przód lewy</t>
  </si>
  <si>
    <t xml:space="preserve">Amortyzator tył </t>
  </si>
  <si>
    <t>Klocki hamulcowe przód</t>
  </si>
  <si>
    <t xml:space="preserve">Pióro wycieraczki 550 mm  </t>
  </si>
  <si>
    <t>Wyłącznik świateł klawiszowy dwustopniowy (6 pin)</t>
  </si>
  <si>
    <t xml:space="preserve">Pompa hamulcowa </t>
  </si>
  <si>
    <t>https://sprzedajemy.pl/serwo-star-266-hm1200-starachowice-2-6bea9f-nr62112814</t>
  </si>
  <si>
    <t>https://www.polmozbyt-jelcz.pl/clientcatalogue/articledetail.aspx?ct=1&amp;cg=PDDR&amp;c1=&amp;c2=&amp;c3=&amp;c4=&amp;item=621%7e9004%7e90259%7e2KPL</t>
  </si>
  <si>
    <t>https://www.polmozbyt-jelcz.pl/sklep/drazek-reakcyjny-dolny-jelcz-631-004-1215,23-1------631~9004~91215.aspx</t>
  </si>
  <si>
    <t>https://art-gum.net/product-pol-244-Przewod-chlodnicy-dolny-JELCZ-ID-45x745mm-31517322.html</t>
  </si>
  <si>
    <t>https://allegro.pl/oferta/przewod-chlodnicy-gorny-perkins-ferguson-3382976m2-8204438349?utm_feed=aa34192d-eee2-4419-9a9a-de66b9dfae24&amp;utm_source=google&amp;utm_medium=cpc&amp;utm_campaign=_mtrzcj_czesci_pla_czesci-samochodowe&amp;ev_adgr=Cz%C4%99%C5%9Bci+do+maszyn+i+innych+pojazd%C3%B3w+-+Cz%C4%99%C5%9Bci+do+maszyn+rolniczych&amp;gclid=EAIaIQobChMImpWq0Ijz7gIVAmYYCh2HBwAMEAQYAiABEgKLKvD_BwE</t>
  </si>
  <si>
    <t>https://www.polmozbyt-jelcz.pl/sklep/alternatory-alternator-a24mm-jelcz-332-000-0-p,23-1-ELAT-----332~1000~10~2P.aspx</t>
  </si>
  <si>
    <t>https://busparts.arkotrans-czesci.pl/pl/oswietlenie-lampy-reflektory/746-reflektor-mijania-soczewkowy-q-90-h7-bova-euro-4-euro-5-2006-bova-vdl-futura-ii-2010-neoplan-solbus.html</t>
  </si>
  <si>
    <t>https://www.truck-tychy.pl/m/sprzeglo_kompletne_sor_c9_5_10_5_euro_iii__iv-22879i</t>
  </si>
  <si>
    <t>Czujnik klocków hamulcowych WIC017</t>
  </si>
  <si>
    <t xml:space="preserve">Szczęka hamulca ręcznego (wąska) </t>
  </si>
  <si>
    <t>HP2.10045</t>
  </si>
  <si>
    <t>LM51033</t>
  </si>
  <si>
    <t>Linka licznika z koncówkami plastikowymi</t>
  </si>
  <si>
    <t>0009.135.00</t>
  </si>
  <si>
    <t>Szczęka hamulcowa z regulatorem lewy</t>
  </si>
  <si>
    <t>779058222, 779057989</t>
  </si>
  <si>
    <t>Szczęka hamulcowa z regulatorem prawy</t>
  </si>
  <si>
    <t>779058222, 779057988</t>
  </si>
  <si>
    <t>779058883, 779057221</t>
  </si>
  <si>
    <t>Pompa paliwa z uszczelką</t>
  </si>
  <si>
    <t>779055697, 19063111</t>
  </si>
  <si>
    <t>Końcówka drążka prawa przegub kulowy prawy</t>
  </si>
  <si>
    <t>Końcówka drążka lewa przegub kulowy lewy</t>
  </si>
  <si>
    <t>Wyłącznik masy 12V hebel</t>
  </si>
  <si>
    <t>ALTERNATOR L3 100A na pasek 4 PK1083</t>
  </si>
  <si>
    <t>Cięgno sterowania sprzęgła</t>
  </si>
  <si>
    <t>Man 18.224
Man 41 464
Man TGM 26.340
Man Lion's Coach R07 B.2007.46.006 (autobus)</t>
  </si>
  <si>
    <t>Filtr powietrza E 1466 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(AP 157/6) , 2 NO 129 620</t>
  </si>
  <si>
    <t>Dźwigienka zaworowa (sprężynki,podkładki w komplecie)</t>
  </si>
  <si>
    <t>nr kat. *</t>
  </si>
  <si>
    <t>Lewarek (dźwignia zmiany biegów z krzyżakami kompletna)</t>
  </si>
  <si>
    <t>Specyfikacja</t>
  </si>
  <si>
    <t xml:space="preserve">Teczka na dokumenty kierowcy, wykonana ze skóry lub materiału skóropodobnego (kolor czarny).
Odporna na mróz ,słońce i  ścieranie. 
Okładka sztywna, teczka składana, dzielona na dwie równe części miedzy którymi jest odstęp, tworzący po zamknięciu grzbiet teczki, 
Wymiary po rozłożeniu teczki 
szerokość - 370 mm, 
wysokość - 250 mm, 
Wymiary po złożeniu-zamknięciu teczki:
szerokość - 180 mm, 
wysokość - 250 mm. 
Przezroczysta kieszeń (tzw. identyfikator) umieszczona na zewnętrznej stronie teczki (prawy dolny róg) o wymiarach okienka: 70x110 mm. 
Zakładka umieszczona wewnątrz teczki, po lewej stronie na  całej  jej wysokości 
i szerokości – ok. 140 mm, pozwalająca na przechowywanie dokumentów o formacie A-5. 
Na tej zakładce naszyte dwie przezroczyste kieszenie umieszczone wewnątrz teczki 
o wymiarach: długość 210 mm, szerokość 110 mm (podzielone pionowo na pół).
Kieszenie przeznaczone na przechowywanie dowodu rejestracyjnego i kwitu ubezpieczenia OC.     
Zamontowany karabińczyk  do kluczy pojazdu,  umieszczony we wnętrzu teczki (w części grzbietowej  górnej), a w części środkowej grzbietu zamontowany uchwyt na długopis.
Prawa wewnętrzna  cześć teczki stanowi kieszeń o wymiarach 145 mm x 240 mm , grubość ok 40mm-50mm. Na tej kieszeni w górnej, środkowej jej części zamontowany uchwyt (klip) do wpinania karty pojazdu. 
Od strony zewnętrznej teczka zapinana paskiem skórzanym na zatrzask w środkowej jej części. </t>
  </si>
  <si>
    <t>Teczka kierowcy</t>
  </si>
  <si>
    <t>Teczki kierowcy</t>
  </si>
  <si>
    <t xml:space="preserve">FORD TRANSIT  </t>
  </si>
  <si>
    <t>opona całoroczna</t>
  </si>
  <si>
    <t>-</t>
  </si>
  <si>
    <t>145/143</t>
  </si>
  <si>
    <t>M</t>
  </si>
  <si>
    <t>285/70R19,5</t>
  </si>
  <si>
    <t>opona zimowa</t>
  </si>
  <si>
    <t>opona letnia</t>
  </si>
  <si>
    <t>H</t>
  </si>
  <si>
    <t>115/113</t>
  </si>
  <si>
    <t>R</t>
  </si>
  <si>
    <t>235/65 R16C</t>
  </si>
  <si>
    <t>Opona drogowa do VW Crafter</t>
  </si>
  <si>
    <t>Opony do pojazdów wojskowych</t>
  </si>
  <si>
    <t xml:space="preserve">Wartość brutto </t>
  </si>
  <si>
    <t>Pozostałe wymagania</t>
  </si>
  <si>
    <t>Ilość do zakupu [szt.]</t>
  </si>
  <si>
    <r>
      <t>Minimalna liczba PR</t>
    </r>
    <r>
      <rPr>
        <sz val="10"/>
        <color theme="1"/>
        <rFont val="Calibri"/>
        <family val="2"/>
        <charset val="238"/>
      </rPr>
      <t>≥</t>
    </r>
  </si>
  <si>
    <t>Minimalny indeks nośności S/D</t>
  </si>
  <si>
    <t>Minimalny symbol prędkości</t>
  </si>
  <si>
    <t>Typ opony</t>
  </si>
  <si>
    <t>Rozmiar</t>
  </si>
  <si>
    <t>Nazwa i przeznaczenie opony</t>
  </si>
  <si>
    <t>Dla zadania nr 8 - Dostawa opon do pojazdów wojskowych</t>
  </si>
  <si>
    <t>Opona drogowa do Fiat Ducato</t>
  </si>
  <si>
    <t>215/70 R15C</t>
  </si>
  <si>
    <t>Opona drogowa do Opel Insignia</t>
  </si>
  <si>
    <t>225/55 R17</t>
  </si>
  <si>
    <t>225/50 R17</t>
  </si>
  <si>
    <t>295/80 R22,5</t>
  </si>
  <si>
    <t>152/148</t>
  </si>
  <si>
    <t>Opona drogowa do Jelcz 642 prowadząca, radialna</t>
  </si>
  <si>
    <t>Opona dogowa do IVECO EUROCARGO ML 160 E25 całostalowa, prowadząca</t>
  </si>
  <si>
    <t>109/107</t>
  </si>
  <si>
    <t>zgodnie z zamówieniem z roku 2020, powiększonym o wskaźnik GUS, f-ra nr FS 20882, ALU-CAR GORZYCE</t>
  </si>
  <si>
    <t>SZT</t>
  </si>
  <si>
    <t>AKUMULATOR 12V95Ah</t>
  </si>
  <si>
    <t>AKUMULATOR 12V110Ah</t>
  </si>
  <si>
    <t>AKUMULATOR 12V80Ah</t>
  </si>
  <si>
    <t>Potrzeby</t>
  </si>
  <si>
    <t>Dla zadania nr 9 - Dostawa akumulatorów do pojazdów wojskowych</t>
  </si>
  <si>
    <t>AKUMULATOR 12V60Ah</t>
  </si>
  <si>
    <t>AKUMULATOR 12V90Ah</t>
  </si>
  <si>
    <t>zgodnie z zamówieniem z roku 2020, f-ra nr 118/2020, KALETNICTWO Bogdan Nowak</t>
  </si>
  <si>
    <t>Dla zadania nr 11 - Dostawa steczk kierowców</t>
  </si>
  <si>
    <t>zgodnie z zamówieniem z roku 2020, powiększonym o wskaźnik GUS, f-ra nr 69/07/2020, OLMOT</t>
  </si>
  <si>
    <t>Filtr powietrza AP 157-4</t>
  </si>
  <si>
    <t>Filtr oleju 03n1155562</t>
  </si>
  <si>
    <t>V</t>
  </si>
  <si>
    <t>https://www.oponeo.pl/dane-opony/yokohama-g95a-225-55-r17-97-v-subaru-forester#340345517</t>
  </si>
  <si>
    <t>https://www.oponeo.pl/dane-opony/yokohama-wy01-215-70-r15-109-107-r-c#340454040</t>
  </si>
  <si>
    <t>https://www.oponeo.pl/dane-opony/pirelli-sottozero-2-225-50-r17-98-h-xl#334595867</t>
  </si>
  <si>
    <t>https://allegro.pl/oferta/295-80r22-5-continental-hybrid-hs3-148m-tl-3pmsf-10066774756?utm_feed=aa34192d-eee2-4419-9a9a-de66b9dfae24&amp;utm_source=google&amp;utm_medium=cpc&amp;utm_campaign=_mtrzcj_opony_pla_opony_i_felgi&amp;ev_adgr=Opony+i+felgi+-+Opony&amp;gclid=EAIaIQobChMIg8-7stD_7wIVh5SyCh0G_AQCEAQYGSABEgIhCfD_BwE</t>
  </si>
  <si>
    <t>https://allegro.pl/oferta/akumulator-bosch-s4-60-ah-540a-60ah-s4004-9779891510?utm_feed=aa34192d-eee2-4419-9a9a-de66b9dfae24&amp;utm_source=google&amp;utm_medium=cpc&amp;utm_campaign=_mtrzcj_czesci_pla_czesci-samochodowe&amp;ev_adgr=Cz%C4%99%C5%9Bci+samochodowe+-+Uk%C5%82ad+elektryczny,+zap%C5%82on&amp;gclid=EAIaIQobChMIrcv689r_7wIVpQWiAx2XuAU0EAQYASABEgJGjvD_BwE</t>
  </si>
  <si>
    <t>https://allegro.pl/oferta/akumulator-centra-standard-90ah-720a-cc900-10071621295?utm_feed=aa34192d-eee2-4419-9a9a-de66b9dfae24&amp;utm_source=google&amp;utm_medium=cpc&amp;utm_campaign=_mtrzcj_czesci_pla_czesci-samochodowe&amp;ev_adgr=Cz%C4%99%C5%9Bci+samochodowe+-+Uk%C5%82ad+elektryczny,+zap%C5%82on&amp;gclid=EAIaIQobChMItJeGvtv_7wIVwgJ7Ch1rNQ3gEAQYCCABEgIwWvD_BwE</t>
  </si>
  <si>
    <t>Filtr paliwa 9990-038-05  PP861/2</t>
  </si>
  <si>
    <t>Filtr kabinowy BS 02-023</t>
  </si>
  <si>
    <t>Filtr oleju S3820R</t>
  </si>
  <si>
    <t>Filtr paliwa 2 N0 127401Q</t>
  </si>
  <si>
    <t>Filtr powietrza 1K0129620D</t>
  </si>
  <si>
    <t>HONKER</t>
  </si>
  <si>
    <t>A12</t>
  </si>
  <si>
    <t xml:space="preserve">L.ALTERNATOR, NA PASEK PK1083 DO KPL NAPINACZ 18739031+11025811+12218731, </t>
  </si>
  <si>
    <t>4PK/1083</t>
  </si>
  <si>
    <t>OE 344005</t>
  </si>
  <si>
    <t>OE 5542457</t>
  </si>
  <si>
    <t>BD1036</t>
  </si>
  <si>
    <t>DSF039G</t>
  </si>
  <si>
    <t>CT1139WP6</t>
  </si>
  <si>
    <t>4PK711 ELAST</t>
  </si>
  <si>
    <t xml:space="preserve"> 2E0713491</t>
  </si>
  <si>
    <t>1K0698451G</t>
  </si>
  <si>
    <t>P40 21 WO</t>
  </si>
  <si>
    <t>444.76.505</t>
  </si>
  <si>
    <t>408.14.246</t>
  </si>
  <si>
    <t>015.32.03.62</t>
  </si>
  <si>
    <t xml:space="preserve">Pompa sprzęgła  </t>
  </si>
  <si>
    <t>P147M0429</t>
  </si>
  <si>
    <t>materiał: NBR
wymiary 55x80x10</t>
  </si>
  <si>
    <t>AR-SM-890</t>
  </si>
  <si>
    <t>HM1200</t>
  </si>
  <si>
    <t>FT-010-2</t>
  </si>
  <si>
    <t>621.004.0260</t>
  </si>
  <si>
    <t>621.004.0259</t>
  </si>
  <si>
    <t>3619057M1</t>
  </si>
  <si>
    <t>A24MM</t>
  </si>
  <si>
    <t>731.616.00.01</t>
  </si>
  <si>
    <t>731.615.00.01</t>
  </si>
  <si>
    <t>Zastosowanie: układy hydrauliczne w samochodach ciężarowych, pojazdach rolniczych, maszynach budowlanych, itp.
Długość: 800 mm
Maksymalne ciśnienie robocze: 180 bar
Przewód jest zakończony nakrętkami z gwintem wewnętrznym M18x1,5 oraz stożkiem pasującym do typowych złączek hydraulicznych.</t>
  </si>
  <si>
    <t>602.0560</t>
  </si>
  <si>
    <t>919015S</t>
  </si>
  <si>
    <t>BC-1466</t>
  </si>
  <si>
    <t>91243/01</t>
  </si>
  <si>
    <t>FT-009C</t>
  </si>
  <si>
    <t xml:space="preserve">Lampka obrysowa biało-czerwona wygięta ledowa (kpl. Str. Lewa i prawa) </t>
  </si>
  <si>
    <t>DJIVSL814</t>
  </si>
  <si>
    <t>Chlapacz / fartuch / osłona przeciwbłotna
materiał: guma
wymiary 50x40 cm</t>
  </si>
  <si>
    <t xml:space="preserve"> PX65K1X</t>
  </si>
  <si>
    <t xml:space="preserve">Star 266
Star 266 M2
Star 1142                                                         </t>
  </si>
  <si>
    <t xml:space="preserve">JELCZ S-662 D.23
Jelcz S-622 D.AL
Jelcz 642, Jelcz 642 CN
Jelcz 842
Jelcz 862 D.43
Jelcz P862 D
                   Jelcz 317D                    Jelcz 417 </t>
  </si>
  <si>
    <t>Opel Insignia</t>
  </si>
  <si>
    <t>Filtr powietrza 23430313</t>
  </si>
  <si>
    <t>Filtr kabinowy 13356914</t>
  </si>
  <si>
    <t>VW Passat</t>
  </si>
  <si>
    <t>Filtr kabiny K1006A</t>
  </si>
  <si>
    <t>Filtr oleju OP 543/2</t>
  </si>
  <si>
    <t>Filtr paliwa SN 70475</t>
  </si>
  <si>
    <t>Filtr powietrza WA 59-398</t>
  </si>
  <si>
    <t>Filtr kabiny WA 60-288</t>
  </si>
  <si>
    <t>SOLBUS SL11</t>
  </si>
  <si>
    <t>Naczepa NS-600</t>
  </si>
  <si>
    <t>Lampa obrysowa MD-13 żółta</t>
  </si>
  <si>
    <t>Ochraniacz dętki F-20 12.00-20</t>
  </si>
  <si>
    <t>Przewód hydrauliczny L = 800  nr kat. 004.00-500 M18 x 1,5 pneumatyczny</t>
  </si>
  <si>
    <t>Filtr Paliwa PDS 15.1</t>
  </si>
  <si>
    <t>Pompa hamulcowa ze zbiornikiem</t>
  </si>
  <si>
    <t>Pióro wycieraczek kpl. Dł 65 cm i 70 cm</t>
  </si>
  <si>
    <t>Tarcza hamulcowa przód</t>
  </si>
  <si>
    <t>Tarcza hamulcowa tył</t>
  </si>
  <si>
    <t>Pasek 6 PK 1090</t>
  </si>
  <si>
    <t>CENA 1</t>
  </si>
  <si>
    <t>CENA 2</t>
  </si>
  <si>
    <t>CENA 3</t>
  </si>
  <si>
    <t xml:space="preserve">Amortyzator przód </t>
  </si>
  <si>
    <t xml:space="preserve">Klocki hamulcowe przednie </t>
  </si>
  <si>
    <t>Reflektor (element optyczny) soczewkowy</t>
  </si>
  <si>
    <t>Fiat DUCATO</t>
  </si>
  <si>
    <t>Filtr kabiny K 1261</t>
  </si>
  <si>
    <t>Star 266 M2</t>
  </si>
  <si>
    <t>Wkład filtra powietrza WA 40700</t>
  </si>
  <si>
    <t>Wkład filtra powietrza WA 30700c</t>
  </si>
  <si>
    <t>Filtr powietrza BS01-047</t>
  </si>
  <si>
    <t>Filtr hydrauliczny BT470</t>
  </si>
  <si>
    <t>Filtr kabiny SKL2596/p-784574</t>
  </si>
  <si>
    <t>Filtr kabiny SA 1237 WA60292</t>
  </si>
  <si>
    <t>Iveco DAILI</t>
  </si>
  <si>
    <t>Filtr olejuPP-8.3</t>
  </si>
  <si>
    <t>Filtr powietrza AM 414</t>
  </si>
  <si>
    <t>Wkład filtra powietrza WA 40-1200</t>
  </si>
  <si>
    <t>Filtr oleju A9061800209</t>
  </si>
  <si>
    <t>Filtr paliwa A0000901551</t>
  </si>
  <si>
    <t>Filtr paliwa wstępny 2992662 M16x1,5 WK950/19</t>
  </si>
  <si>
    <t>Wkład filtra powietrza główny - PILICA C28 1460</t>
  </si>
  <si>
    <t>Wkład filtra powietrza bezpiecznik - PILICA CF 1760</t>
  </si>
  <si>
    <t>Filtr oleju w zbiorniku ukł. Wsp. Kierownicy H601/4 SO 1208</t>
  </si>
  <si>
    <t>Filtr osuszacza klimatyzacji FIO659009</t>
  </si>
  <si>
    <t>Filtr oleju 299254 B7174-MPG TF6503</t>
  </si>
  <si>
    <t>Filtr paliwa 299404800 BF7927 DF3502</t>
  </si>
  <si>
    <t>Filtr powietrza turbosprężarki 500339085 SDT 49001</t>
  </si>
  <si>
    <t>Filtr powietrza P77-7279 81083040055 lub P785610 A8105</t>
  </si>
  <si>
    <t>Filtr osuszacza 432 410 222 7, 432 410 020 2</t>
  </si>
  <si>
    <t>Filtr paliwa PDS 7.1.4/PP837/0</t>
  </si>
  <si>
    <t>Filtr paliwa 81.12501-6101</t>
  </si>
  <si>
    <t xml:space="preserve">Sprężyna zawieszenia przód </t>
  </si>
  <si>
    <t>Łożysko amortyzatora</t>
  </si>
  <si>
    <t xml:space="preserve">Reflektor HALOGEN PRZECIWMGIELNY H3 12/24V </t>
  </si>
  <si>
    <t xml:space="preserve">Wał napędowy krótki </t>
  </si>
  <si>
    <t xml:space="preserve">Linka prędkościomierza </t>
  </si>
  <si>
    <t>Drążek kierowniczy oś przednia, z obu stron</t>
  </si>
  <si>
    <t xml:space="preserve">Drążek reakcyjny </t>
  </si>
  <si>
    <t xml:space="preserve">Śruba mocująca koła </t>
  </si>
  <si>
    <t>Zaworek odwadniający 4091401 M22x1,5</t>
  </si>
  <si>
    <t xml:space="preserve">Okładzina szczęki </t>
  </si>
  <si>
    <t>Rozrusznik R-10C kompletny</t>
  </si>
  <si>
    <t>Pióro wycieraczki 500 mm szerokie wejście</t>
  </si>
  <si>
    <t xml:space="preserve">Alternator 24 V </t>
  </si>
  <si>
    <t>Rozrusznik 24 V</t>
  </si>
  <si>
    <t xml:space="preserve">TULEJA RESORU </t>
  </si>
  <si>
    <t>TULEJA stabilizatorametalowo gumowa</t>
  </si>
  <si>
    <t xml:space="preserve">SWORZEŃ resoru długi </t>
  </si>
  <si>
    <t xml:space="preserve">Poduszka zawieszenia silnika </t>
  </si>
  <si>
    <t xml:space="preserve">Pióro wycieraczki 1000 mm </t>
  </si>
  <si>
    <t>Guma przeciwbłotna/ chlapacz uniwersalny szer. 40 cm, dł. 50 cm</t>
  </si>
  <si>
    <t xml:space="preserve">Reflektor przedni lewy  (klosz 160x270 mm) </t>
  </si>
  <si>
    <t>Filtr oleju W7056</t>
  </si>
  <si>
    <t>Filtr kabiny K1111</t>
  </si>
  <si>
    <t>Filtr powietrza HART 371293</t>
  </si>
  <si>
    <t>Filtr kabiny HART 371306</t>
  </si>
  <si>
    <t>Filtr Ad-blue 5801667204</t>
  </si>
  <si>
    <t>Filtr wstępny paliwa 580151620130</t>
  </si>
  <si>
    <t>Wkład filtra powietrza WA20-1300</t>
  </si>
  <si>
    <t>Filtr oleju hydraul. (wyciągarka) 0075R010P/HC,
symbol materiałowy jelcz 102 1029 692 649</t>
  </si>
  <si>
    <t>Filtr przeciwpyłowy do klimatyzacji FIP052014, 97133-1J000, SCT SA 1237</t>
  </si>
  <si>
    <t>Filtr odmy olejowej 5801659560</t>
  </si>
  <si>
    <t>Filtr paliwa SN80050</t>
  </si>
  <si>
    <t>Wkład filtra oleju 5801592277</t>
  </si>
  <si>
    <t>Filtr paliwa PD 14.1 PP879/3</t>
  </si>
  <si>
    <t>Filtr paliwa 8901-038-05, P550588</t>
  </si>
  <si>
    <t>Filtr paliwa 8901-038-04, P502486</t>
  </si>
  <si>
    <t>AKUMULATOR 12V75Ah</t>
  </si>
  <si>
    <t>AKUMULATOR 12V70Ah</t>
  </si>
  <si>
    <t>AKUMULATOR 12V55Ah</t>
  </si>
  <si>
    <t xml:space="preserve">Akumulator 12V135Ah  </t>
  </si>
  <si>
    <t>Akumulator 12V140Ah </t>
  </si>
  <si>
    <t xml:space="preserve">Akumulator 12V170Ah </t>
  </si>
  <si>
    <t>Akumulator 12V190Ah</t>
  </si>
  <si>
    <t xml:space="preserve">Akumulator 12V200Ah  </t>
  </si>
  <si>
    <t>Akumulator 12V225Ah  </t>
  </si>
  <si>
    <t>Akumulatory do pojazdów wojskowych</t>
  </si>
  <si>
    <r>
      <t xml:space="preserve">Akumulator 12V 120 Ah </t>
    </r>
    <r>
      <rPr>
        <b/>
        <sz val="10"/>
        <rFont val="Arial"/>
        <family val="2"/>
        <charset val="238"/>
      </rPr>
      <t xml:space="preserve">(dł. 35 cm, szer.17,5 cm, wys. 23 cm) </t>
    </r>
  </si>
  <si>
    <t xml:space="preserve">Akumulator 12V 180Ah </t>
  </si>
  <si>
    <r>
      <t xml:space="preserve">Akumulator 12V205Ah </t>
    </r>
    <r>
      <rPr>
        <b/>
        <sz val="10"/>
        <color rgb="FFFF0000"/>
        <rFont val="Arial"/>
        <family val="2"/>
        <charset val="238"/>
      </rPr>
      <t>(dł. 48,5 cm, szer. 22 cm, wys. 20,5 cm)</t>
    </r>
    <r>
      <rPr>
        <sz val="10"/>
        <color rgb="FF000000"/>
        <rFont val="Arial"/>
        <family val="2"/>
        <charset val="238"/>
      </rPr>
      <t/>
    </r>
  </si>
  <si>
    <t>215/60 R 17C</t>
  </si>
  <si>
    <t>315/80 R22,5</t>
  </si>
  <si>
    <t>T</t>
  </si>
  <si>
    <t>L</t>
  </si>
  <si>
    <t>TL</t>
  </si>
  <si>
    <t xml:space="preserve"> Autosan H10-10.02
Solbus C10,6</t>
  </si>
  <si>
    <t>Razem netto:</t>
  </si>
  <si>
    <t>Razem netto euro:</t>
  </si>
  <si>
    <t>Opona drogowa do VW T6</t>
  </si>
  <si>
    <t xml:space="preserve">Opona drogowa do VW T6 </t>
  </si>
  <si>
    <t xml:space="preserve">Opona drogowa do Jelcz 642 napędowa, radialna </t>
  </si>
  <si>
    <t xml:space="preserve">Opona drogowa do Iveco Stralis prowadząca </t>
  </si>
  <si>
    <t xml:space="preserve">Opona drogowa do Iveco Stralis napędowa </t>
  </si>
  <si>
    <t>Kołpak/kapsel na śrubę mocującą, nakładka plastikowa na śruby kół M32 długie, czarne</t>
  </si>
  <si>
    <t>FT12002</t>
  </si>
  <si>
    <t>436-27-007</t>
  </si>
  <si>
    <t>411-46-007</t>
  </si>
  <si>
    <t>852.000.0</t>
  </si>
  <si>
    <t>316.28.35.1</t>
  </si>
  <si>
    <t>431-005-0087</t>
  </si>
  <si>
    <t>315-14-17, 315-16-25</t>
  </si>
  <si>
    <t>Załącznik nr 3B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</si>
</sst>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7" fillId="0" borderId="0"/>
  </cellStyleXfs>
  <cellXfs count="130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0" xfId="0" applyFont="1" applyBorder="1"/>
    <xf numFmtId="0" fontId="0" fillId="0" borderId="4" xfId="0" applyBorder="1"/>
    <xf numFmtId="0" fontId="1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5" fillId="0" borderId="0" xfId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2" fontId="0" fillId="0" borderId="4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NumberFormat="1" applyBorder="1"/>
    <xf numFmtId="0" fontId="4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/>
    <xf numFmtId="0" fontId="0" fillId="0" borderId="0" xfId="0" applyBorder="1" applyAlignment="1">
      <alignment vertical="center" wrapText="1"/>
    </xf>
    <xf numFmtId="2" fontId="0" fillId="0" borderId="7" xfId="0" applyNumberForma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rt-gum.net/product-pol-244-Przewod-chlodnicy-dolny-JELCZ-ID-45x745mm-31517322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5">
    <pageSetUpPr fitToPage="1"/>
  </sheetPr>
  <dimension ref="A1:D147"/>
  <sheetViews>
    <sheetView tabSelected="1" workbookViewId="0">
      <selection activeCell="C1" sqref="C1"/>
    </sheetView>
  </sheetViews>
  <sheetFormatPr defaultColWidth="9.109375" defaultRowHeight="14.4" x14ac:dyDescent="0.3"/>
  <cols>
    <col min="1" max="1" width="5" style="13" customWidth="1"/>
    <col min="2" max="2" width="24.88671875" style="13" customWidth="1"/>
    <col min="3" max="3" width="43.5546875" style="9" customWidth="1"/>
    <col min="4" max="4" width="20.44140625" style="13" customWidth="1"/>
    <col min="5" max="16384" width="9.109375" style="13"/>
  </cols>
  <sheetData>
    <row r="1" spans="1:4" x14ac:dyDescent="0.3">
      <c r="D1" s="129" t="s">
        <v>369</v>
      </c>
    </row>
    <row r="2" spans="1:4" x14ac:dyDescent="0.3">
      <c r="A2" s="106" t="s">
        <v>28</v>
      </c>
      <c r="B2" s="106"/>
      <c r="C2" s="106"/>
      <c r="D2" s="106"/>
    </row>
    <row r="3" spans="1:4" x14ac:dyDescent="0.3">
      <c r="A3" s="30" t="s">
        <v>7</v>
      </c>
      <c r="B3" s="30" t="s">
        <v>0</v>
      </c>
      <c r="C3" s="31" t="s">
        <v>1</v>
      </c>
      <c r="D3" s="30" t="s">
        <v>140</v>
      </c>
    </row>
    <row r="4" spans="1:4" x14ac:dyDescent="0.3">
      <c r="A4" s="32">
        <v>1</v>
      </c>
      <c r="B4" s="32">
        <v>2</v>
      </c>
      <c r="C4" s="33">
        <v>3</v>
      </c>
      <c r="D4" s="32">
        <v>4</v>
      </c>
    </row>
    <row r="5" spans="1:4" x14ac:dyDescent="0.3">
      <c r="A5" s="10">
        <v>1</v>
      </c>
      <c r="B5" s="107" t="s">
        <v>11</v>
      </c>
      <c r="C5" s="23" t="s">
        <v>269</v>
      </c>
      <c r="D5" s="24">
        <v>50707700</v>
      </c>
    </row>
    <row r="6" spans="1:4" x14ac:dyDescent="0.3">
      <c r="A6" s="10">
        <v>2</v>
      </c>
      <c r="B6" s="108"/>
      <c r="C6" s="23" t="s">
        <v>98</v>
      </c>
      <c r="D6" s="24">
        <v>1355825080</v>
      </c>
    </row>
    <row r="7" spans="1:4" x14ac:dyDescent="0.3">
      <c r="A7" s="10">
        <v>3</v>
      </c>
      <c r="B7" s="108"/>
      <c r="C7" s="23" t="s">
        <v>105</v>
      </c>
      <c r="D7" s="24">
        <v>77364042</v>
      </c>
    </row>
    <row r="8" spans="1:4" x14ac:dyDescent="0.3">
      <c r="A8" s="10">
        <v>4</v>
      </c>
      <c r="B8" s="108"/>
      <c r="C8" s="23" t="s">
        <v>104</v>
      </c>
      <c r="D8" s="24">
        <v>77364043</v>
      </c>
    </row>
    <row r="9" spans="1:4" x14ac:dyDescent="0.3">
      <c r="A9" s="10">
        <v>5</v>
      </c>
      <c r="B9" s="108"/>
      <c r="C9" s="23" t="s">
        <v>99</v>
      </c>
      <c r="D9" s="24">
        <v>71739637</v>
      </c>
    </row>
    <row r="10" spans="1:4" x14ac:dyDescent="0.3">
      <c r="A10" s="10">
        <v>6</v>
      </c>
      <c r="B10" s="108"/>
      <c r="C10" s="23" t="s">
        <v>100</v>
      </c>
      <c r="D10" s="24">
        <v>51740248</v>
      </c>
    </row>
    <row r="11" spans="1:4" x14ac:dyDescent="0.3">
      <c r="A11" s="10">
        <v>7</v>
      </c>
      <c r="B11" s="108"/>
      <c r="C11" s="23" t="s">
        <v>270</v>
      </c>
      <c r="D11" s="60">
        <v>77364014</v>
      </c>
    </row>
    <row r="12" spans="1:4" ht="26.4" x14ac:dyDescent="0.3">
      <c r="A12" s="10">
        <v>8</v>
      </c>
      <c r="B12" s="108"/>
      <c r="C12" s="23" t="s">
        <v>101</v>
      </c>
      <c r="D12" s="24">
        <v>1352225080</v>
      </c>
    </row>
    <row r="13" spans="1:4" ht="26.4" x14ac:dyDescent="0.3">
      <c r="A13" s="10">
        <v>9</v>
      </c>
      <c r="B13" s="108"/>
      <c r="C13" s="23" t="s">
        <v>102</v>
      </c>
      <c r="D13" s="24">
        <v>1352227080</v>
      </c>
    </row>
    <row r="14" spans="1:4" ht="17.25" customHeight="1" x14ac:dyDescent="0.3">
      <c r="A14" s="10">
        <v>10</v>
      </c>
      <c r="B14" s="108"/>
      <c r="C14" s="23" t="s">
        <v>299</v>
      </c>
      <c r="D14" s="24">
        <v>50706261</v>
      </c>
    </row>
    <row r="15" spans="1:4" ht="15.75" customHeight="1" x14ac:dyDescent="0.3">
      <c r="A15" s="10">
        <v>11</v>
      </c>
      <c r="B15" s="108"/>
      <c r="C15" s="23" t="s">
        <v>120</v>
      </c>
      <c r="D15" s="24">
        <v>77364023</v>
      </c>
    </row>
    <row r="16" spans="1:4" ht="15.75" customHeight="1" x14ac:dyDescent="0.3">
      <c r="A16" s="10">
        <v>12</v>
      </c>
      <c r="B16" s="108"/>
      <c r="C16" s="23" t="s">
        <v>300</v>
      </c>
      <c r="D16" s="60" t="s">
        <v>362</v>
      </c>
    </row>
    <row r="17" spans="1:4" x14ac:dyDescent="0.3">
      <c r="A17" s="10">
        <v>13</v>
      </c>
      <c r="B17" s="108"/>
      <c r="C17" s="23" t="s">
        <v>103</v>
      </c>
      <c r="D17" s="24">
        <v>1351266080</v>
      </c>
    </row>
    <row r="18" spans="1:4" x14ac:dyDescent="0.3">
      <c r="A18" s="10">
        <v>14</v>
      </c>
      <c r="B18" s="108" t="s">
        <v>206</v>
      </c>
      <c r="C18" s="23" t="s">
        <v>89</v>
      </c>
      <c r="D18" s="25">
        <v>388888889220</v>
      </c>
    </row>
    <row r="19" spans="1:4" x14ac:dyDescent="0.3">
      <c r="A19" s="10">
        <v>15</v>
      </c>
      <c r="B19" s="108"/>
      <c r="C19" s="23" t="s">
        <v>97</v>
      </c>
      <c r="D19" s="24">
        <v>721207758</v>
      </c>
    </row>
    <row r="20" spans="1:4" x14ac:dyDescent="0.3">
      <c r="A20" s="10">
        <v>16</v>
      </c>
      <c r="B20" s="108"/>
      <c r="C20" s="23" t="s">
        <v>90</v>
      </c>
      <c r="D20" s="24">
        <v>779057008</v>
      </c>
    </row>
    <row r="21" spans="1:4" ht="26.4" x14ac:dyDescent="0.3">
      <c r="A21" s="10">
        <v>17</v>
      </c>
      <c r="B21" s="108"/>
      <c r="C21" s="23" t="s">
        <v>301</v>
      </c>
      <c r="D21" s="24" t="s">
        <v>121</v>
      </c>
    </row>
    <row r="22" spans="1:4" ht="31.5" customHeight="1" x14ac:dyDescent="0.3">
      <c r="A22" s="10">
        <v>18</v>
      </c>
      <c r="B22" s="108"/>
      <c r="C22" s="23" t="s">
        <v>139</v>
      </c>
      <c r="D22" s="24">
        <v>16023511</v>
      </c>
    </row>
    <row r="23" spans="1:4" x14ac:dyDescent="0.3">
      <c r="A23" s="10">
        <v>19</v>
      </c>
      <c r="B23" s="108"/>
      <c r="C23" s="23" t="s">
        <v>74</v>
      </c>
      <c r="D23" s="24">
        <v>115595051</v>
      </c>
    </row>
    <row r="24" spans="1:4" x14ac:dyDescent="0.3">
      <c r="A24" s="10">
        <v>20</v>
      </c>
      <c r="B24" s="108"/>
      <c r="C24" s="23" t="s">
        <v>261</v>
      </c>
      <c r="D24" s="24" t="s">
        <v>122</v>
      </c>
    </row>
    <row r="25" spans="1:4" x14ac:dyDescent="0.3">
      <c r="A25" s="10">
        <v>21</v>
      </c>
      <c r="B25" s="108"/>
      <c r="C25" s="23" t="s">
        <v>123</v>
      </c>
      <c r="D25" s="24" t="s">
        <v>124</v>
      </c>
    </row>
    <row r="26" spans="1:4" x14ac:dyDescent="0.3">
      <c r="A26" s="10">
        <v>22</v>
      </c>
      <c r="B26" s="108"/>
      <c r="C26" s="23" t="s">
        <v>125</v>
      </c>
      <c r="D26" s="26" t="s">
        <v>126</v>
      </c>
    </row>
    <row r="27" spans="1:4" x14ac:dyDescent="0.3">
      <c r="A27" s="10">
        <v>23</v>
      </c>
      <c r="B27" s="108"/>
      <c r="C27" s="23" t="s">
        <v>127</v>
      </c>
      <c r="D27" s="26" t="s">
        <v>128</v>
      </c>
    </row>
    <row r="28" spans="1:4" x14ac:dyDescent="0.3">
      <c r="A28" s="10">
        <v>24</v>
      </c>
      <c r="B28" s="108"/>
      <c r="C28" s="23" t="s">
        <v>302</v>
      </c>
      <c r="D28" s="25" t="s">
        <v>129</v>
      </c>
    </row>
    <row r="29" spans="1:4" x14ac:dyDescent="0.3">
      <c r="A29" s="10">
        <v>25</v>
      </c>
      <c r="B29" s="108"/>
      <c r="C29" s="23" t="s">
        <v>91</v>
      </c>
      <c r="D29" s="25">
        <v>701683802</v>
      </c>
    </row>
    <row r="30" spans="1:4" x14ac:dyDescent="0.3">
      <c r="A30" s="10">
        <v>26</v>
      </c>
      <c r="B30" s="108"/>
      <c r="C30" s="23" t="s">
        <v>92</v>
      </c>
      <c r="D30" s="25">
        <v>2107359</v>
      </c>
    </row>
    <row r="31" spans="1:4" x14ac:dyDescent="0.3">
      <c r="A31" s="10">
        <v>27</v>
      </c>
      <c r="B31" s="108"/>
      <c r="C31" s="23" t="s">
        <v>130</v>
      </c>
      <c r="D31" s="25" t="s">
        <v>131</v>
      </c>
    </row>
    <row r="32" spans="1:4" x14ac:dyDescent="0.3">
      <c r="A32" s="10">
        <v>28</v>
      </c>
      <c r="B32" s="108"/>
      <c r="C32" s="23" t="s">
        <v>132</v>
      </c>
      <c r="D32" s="25">
        <v>782014012</v>
      </c>
    </row>
    <row r="33" spans="1:4" x14ac:dyDescent="0.3">
      <c r="A33" s="10">
        <v>29</v>
      </c>
      <c r="B33" s="108"/>
      <c r="C33" s="23" t="s">
        <v>133</v>
      </c>
      <c r="D33" s="25">
        <v>779057035</v>
      </c>
    </row>
    <row r="34" spans="1:4" x14ac:dyDescent="0.3">
      <c r="A34" s="10">
        <v>30</v>
      </c>
      <c r="B34" s="108"/>
      <c r="C34" s="23" t="s">
        <v>134</v>
      </c>
      <c r="D34" s="25" t="s">
        <v>207</v>
      </c>
    </row>
    <row r="35" spans="1:4" ht="66" x14ac:dyDescent="0.3">
      <c r="A35" s="10">
        <v>31</v>
      </c>
      <c r="B35" s="108"/>
      <c r="C35" s="23" t="s">
        <v>135</v>
      </c>
      <c r="D35" s="56" t="s">
        <v>208</v>
      </c>
    </row>
    <row r="36" spans="1:4" x14ac:dyDescent="0.3">
      <c r="A36" s="10">
        <v>32</v>
      </c>
      <c r="B36" s="108"/>
      <c r="C36" s="23" t="s">
        <v>96</v>
      </c>
      <c r="D36" s="56" t="s">
        <v>209</v>
      </c>
    </row>
    <row r="37" spans="1:4" x14ac:dyDescent="0.3">
      <c r="A37" s="10">
        <v>33</v>
      </c>
      <c r="B37" s="108"/>
      <c r="C37" s="23" t="s">
        <v>136</v>
      </c>
      <c r="D37" s="25">
        <v>779057268</v>
      </c>
    </row>
    <row r="38" spans="1:4" x14ac:dyDescent="0.3">
      <c r="A38" s="10">
        <v>34</v>
      </c>
      <c r="B38" s="108"/>
      <c r="C38" s="23" t="s">
        <v>303</v>
      </c>
      <c r="D38" s="25">
        <v>779057268</v>
      </c>
    </row>
    <row r="39" spans="1:4" x14ac:dyDescent="0.3">
      <c r="A39" s="10">
        <v>35</v>
      </c>
      <c r="B39" s="108"/>
      <c r="C39" s="23" t="s">
        <v>76</v>
      </c>
      <c r="D39" s="25">
        <v>769893733</v>
      </c>
    </row>
    <row r="40" spans="1:4" x14ac:dyDescent="0.3">
      <c r="A40" s="10">
        <v>36</v>
      </c>
      <c r="B40" s="109" t="s">
        <v>12</v>
      </c>
      <c r="C40" s="23" t="s">
        <v>104</v>
      </c>
      <c r="D40" s="25" t="s">
        <v>210</v>
      </c>
    </row>
    <row r="41" spans="1:4" x14ac:dyDescent="0.3">
      <c r="A41" s="10">
        <v>37</v>
      </c>
      <c r="B41" s="110"/>
      <c r="C41" s="23" t="s">
        <v>105</v>
      </c>
      <c r="D41" s="25" t="s">
        <v>211</v>
      </c>
    </row>
    <row r="42" spans="1:4" x14ac:dyDescent="0.3">
      <c r="A42" s="10">
        <v>38</v>
      </c>
      <c r="B42" s="110"/>
      <c r="C42" s="23" t="s">
        <v>100</v>
      </c>
      <c r="D42" s="25" t="s">
        <v>212</v>
      </c>
    </row>
    <row r="43" spans="1:4" x14ac:dyDescent="0.3">
      <c r="A43" s="10">
        <v>39</v>
      </c>
      <c r="B43" s="110"/>
      <c r="C43" s="23" t="s">
        <v>106</v>
      </c>
      <c r="D43" s="25" t="s">
        <v>213</v>
      </c>
    </row>
    <row r="44" spans="1:4" x14ac:dyDescent="0.3">
      <c r="A44" s="10">
        <v>40</v>
      </c>
      <c r="B44" s="107" t="s">
        <v>14</v>
      </c>
      <c r="C44" s="27" t="s">
        <v>93</v>
      </c>
      <c r="D44" s="28" t="s">
        <v>214</v>
      </c>
    </row>
    <row r="45" spans="1:4" x14ac:dyDescent="0.3">
      <c r="A45" s="10">
        <v>41</v>
      </c>
      <c r="B45" s="107"/>
      <c r="C45" s="27" t="s">
        <v>265</v>
      </c>
      <c r="D45" s="28" t="s">
        <v>215</v>
      </c>
    </row>
    <row r="46" spans="1:4" x14ac:dyDescent="0.3">
      <c r="A46" s="10">
        <v>42</v>
      </c>
      <c r="B46" s="107"/>
      <c r="C46" s="27" t="s">
        <v>95</v>
      </c>
      <c r="D46" s="28" t="s">
        <v>215</v>
      </c>
    </row>
    <row r="47" spans="1:4" x14ac:dyDescent="0.3">
      <c r="A47" s="10">
        <v>43</v>
      </c>
      <c r="B47" s="107"/>
      <c r="C47" s="27" t="s">
        <v>94</v>
      </c>
      <c r="D47" s="28"/>
    </row>
    <row r="48" spans="1:4" x14ac:dyDescent="0.3">
      <c r="A48" s="10">
        <v>44</v>
      </c>
      <c r="B48" s="107"/>
      <c r="C48" s="27" t="s">
        <v>262</v>
      </c>
      <c r="D48" s="28"/>
    </row>
    <row r="49" spans="1:4" x14ac:dyDescent="0.3">
      <c r="A49" s="10">
        <v>45</v>
      </c>
      <c r="B49" s="107"/>
      <c r="C49" s="27" t="s">
        <v>107</v>
      </c>
      <c r="D49" s="28"/>
    </row>
    <row r="50" spans="1:4" x14ac:dyDescent="0.3">
      <c r="A50" s="10">
        <v>46</v>
      </c>
      <c r="B50" s="107"/>
      <c r="C50" s="27" t="s">
        <v>72</v>
      </c>
      <c r="D50" s="28"/>
    </row>
    <row r="51" spans="1:4" x14ac:dyDescent="0.3">
      <c r="A51" s="10">
        <v>47</v>
      </c>
      <c r="B51" s="107"/>
      <c r="C51" s="27" t="s">
        <v>263</v>
      </c>
      <c r="D51" s="28"/>
    </row>
    <row r="52" spans="1:4" x14ac:dyDescent="0.3">
      <c r="A52" s="10">
        <v>48</v>
      </c>
      <c r="B52" s="107"/>
      <c r="C52" s="27" t="s">
        <v>264</v>
      </c>
      <c r="D52" s="28"/>
    </row>
    <row r="53" spans="1:4" ht="15" customHeight="1" x14ac:dyDescent="0.3">
      <c r="A53" s="10">
        <v>49</v>
      </c>
      <c r="B53" s="107"/>
      <c r="C53" s="29" t="s">
        <v>304</v>
      </c>
      <c r="D53" s="28" t="s">
        <v>216</v>
      </c>
    </row>
    <row r="54" spans="1:4" x14ac:dyDescent="0.3">
      <c r="A54" s="10">
        <v>50</v>
      </c>
      <c r="B54" s="104" t="s">
        <v>13</v>
      </c>
      <c r="C54" s="29" t="s">
        <v>107</v>
      </c>
      <c r="D54" s="28">
        <v>986424364</v>
      </c>
    </row>
    <row r="55" spans="1:4" x14ac:dyDescent="0.3">
      <c r="A55" s="10">
        <v>51</v>
      </c>
      <c r="B55" s="105"/>
      <c r="C55" s="29" t="s">
        <v>72</v>
      </c>
      <c r="D55" s="28" t="s">
        <v>217</v>
      </c>
    </row>
    <row r="56" spans="1:4" x14ac:dyDescent="0.3">
      <c r="A56" s="5"/>
      <c r="B56" s="6"/>
      <c r="C56" s="8"/>
      <c r="D56" s="5"/>
    </row>
    <row r="57" spans="1:4" x14ac:dyDescent="0.3">
      <c r="A57" s="1"/>
      <c r="B57" s="1"/>
      <c r="C57" s="2"/>
      <c r="D57" s="1"/>
    </row>
    <row r="58" spans="1:4" x14ac:dyDescent="0.3">
      <c r="A58" s="1"/>
      <c r="B58" s="1"/>
      <c r="C58" s="2"/>
      <c r="D58" s="1"/>
    </row>
    <row r="59" spans="1:4" x14ac:dyDescent="0.3">
      <c r="A59" s="1"/>
      <c r="B59" s="1"/>
      <c r="C59" s="2"/>
      <c r="D59" s="1"/>
    </row>
    <row r="60" spans="1:4" x14ac:dyDescent="0.3">
      <c r="A60" s="1"/>
      <c r="B60" s="1"/>
      <c r="C60" s="2"/>
      <c r="D60" s="1"/>
    </row>
    <row r="61" spans="1:4" ht="129.6" customHeight="1" x14ac:dyDescent="0.3">
      <c r="A61" s="1"/>
      <c r="B61" s="103"/>
      <c r="C61" s="103"/>
      <c r="D61" s="103"/>
    </row>
    <row r="62" spans="1:4" x14ac:dyDescent="0.3">
      <c r="A62" s="1"/>
      <c r="B62" s="1"/>
      <c r="C62" s="2"/>
      <c r="D62" s="1"/>
    </row>
    <row r="63" spans="1:4" x14ac:dyDescent="0.3">
      <c r="A63" s="1"/>
      <c r="B63" s="1"/>
      <c r="C63" s="2"/>
      <c r="D63" s="1"/>
    </row>
    <row r="64" spans="1:4" x14ac:dyDescent="0.3">
      <c r="A64" s="1"/>
      <c r="B64" s="1"/>
      <c r="C64" s="2"/>
      <c r="D64" s="1"/>
    </row>
    <row r="65" spans="1:4" x14ac:dyDescent="0.3">
      <c r="A65" s="1"/>
      <c r="B65" s="1"/>
      <c r="C65" s="2"/>
      <c r="D65" s="1"/>
    </row>
    <row r="66" spans="1:4" x14ac:dyDescent="0.3">
      <c r="A66" s="1"/>
      <c r="B66" s="1"/>
      <c r="C66" s="2"/>
      <c r="D66" s="1"/>
    </row>
    <row r="67" spans="1:4" x14ac:dyDescent="0.3">
      <c r="A67" s="1"/>
      <c r="B67" s="1"/>
      <c r="C67" s="2"/>
      <c r="D67" s="1"/>
    </row>
    <row r="68" spans="1:4" x14ac:dyDescent="0.3">
      <c r="A68" s="1"/>
      <c r="B68" s="1"/>
      <c r="C68" s="2"/>
      <c r="D68" s="1"/>
    </row>
    <row r="69" spans="1:4" x14ac:dyDescent="0.3">
      <c r="A69" s="1"/>
      <c r="B69" s="1"/>
      <c r="C69" s="2"/>
      <c r="D69" s="1"/>
    </row>
    <row r="70" spans="1:4" x14ac:dyDescent="0.3">
      <c r="A70" s="1"/>
      <c r="B70" s="1"/>
      <c r="C70" s="2"/>
      <c r="D70" s="1"/>
    </row>
    <row r="71" spans="1:4" x14ac:dyDescent="0.3">
      <c r="A71" s="1"/>
      <c r="B71" s="1"/>
      <c r="C71" s="2"/>
      <c r="D71" s="1"/>
    </row>
    <row r="72" spans="1:4" x14ac:dyDescent="0.3">
      <c r="A72" s="1"/>
      <c r="B72" s="1"/>
      <c r="C72" s="2"/>
      <c r="D72" s="1"/>
    </row>
    <row r="73" spans="1:4" x14ac:dyDescent="0.3">
      <c r="A73" s="1"/>
      <c r="B73" s="1"/>
      <c r="C73" s="2"/>
      <c r="D73" s="1"/>
    </row>
    <row r="74" spans="1:4" x14ac:dyDescent="0.3">
      <c r="A74" s="1"/>
      <c r="B74" s="1"/>
      <c r="C74" s="2"/>
      <c r="D74" s="1"/>
    </row>
    <row r="75" spans="1:4" x14ac:dyDescent="0.3">
      <c r="A75" s="1"/>
      <c r="B75" s="1"/>
      <c r="C75" s="2"/>
      <c r="D75" s="1"/>
    </row>
    <row r="76" spans="1:4" x14ac:dyDescent="0.3">
      <c r="A76" s="1"/>
      <c r="B76" s="1"/>
      <c r="C76" s="2"/>
      <c r="D76" s="1"/>
    </row>
    <row r="77" spans="1:4" x14ac:dyDescent="0.3">
      <c r="A77" s="1"/>
      <c r="B77" s="1"/>
      <c r="C77" s="2"/>
      <c r="D77" s="1"/>
    </row>
    <row r="78" spans="1:4" x14ac:dyDescent="0.3">
      <c r="A78" s="1"/>
      <c r="B78" s="1"/>
      <c r="C78" s="2"/>
      <c r="D78" s="1"/>
    </row>
    <row r="79" spans="1:4" x14ac:dyDescent="0.3">
      <c r="A79" s="1"/>
      <c r="B79" s="1"/>
      <c r="C79" s="2"/>
      <c r="D79" s="1"/>
    </row>
    <row r="80" spans="1:4" x14ac:dyDescent="0.3">
      <c r="A80" s="1"/>
      <c r="B80" s="1"/>
      <c r="C80" s="2"/>
      <c r="D80" s="1"/>
    </row>
    <row r="81" spans="1:4" x14ac:dyDescent="0.3">
      <c r="A81" s="1"/>
      <c r="B81" s="1"/>
      <c r="C81" s="2"/>
      <c r="D81" s="1"/>
    </row>
    <row r="82" spans="1:4" x14ac:dyDescent="0.3">
      <c r="A82" s="1"/>
      <c r="B82" s="1"/>
      <c r="C82" s="2"/>
      <c r="D82" s="1"/>
    </row>
    <row r="83" spans="1:4" x14ac:dyDescent="0.3">
      <c r="A83" s="1"/>
      <c r="B83" s="1"/>
      <c r="C83" s="2"/>
      <c r="D83" s="1"/>
    </row>
    <row r="84" spans="1:4" x14ac:dyDescent="0.3">
      <c r="A84" s="1"/>
      <c r="B84" s="1"/>
      <c r="C84" s="2"/>
      <c r="D84" s="1"/>
    </row>
    <row r="85" spans="1:4" x14ac:dyDescent="0.3">
      <c r="A85" s="1"/>
      <c r="B85" s="1"/>
      <c r="C85" s="2"/>
      <c r="D85" s="1"/>
    </row>
    <row r="86" spans="1:4" x14ac:dyDescent="0.3">
      <c r="A86" s="1"/>
      <c r="B86" s="1"/>
      <c r="C86" s="2"/>
      <c r="D86" s="1"/>
    </row>
    <row r="87" spans="1:4" x14ac:dyDescent="0.3">
      <c r="A87" s="1"/>
      <c r="B87" s="1"/>
      <c r="C87" s="2"/>
      <c r="D87" s="1"/>
    </row>
    <row r="88" spans="1:4" x14ac:dyDescent="0.3">
      <c r="A88" s="1"/>
      <c r="B88" s="1"/>
      <c r="C88" s="2"/>
      <c r="D88" s="1"/>
    </row>
    <row r="89" spans="1:4" x14ac:dyDescent="0.3">
      <c r="A89" s="1"/>
      <c r="B89" s="1"/>
      <c r="C89" s="2"/>
      <c r="D89" s="1"/>
    </row>
    <row r="90" spans="1:4" x14ac:dyDescent="0.3">
      <c r="A90" s="1"/>
      <c r="B90" s="1"/>
      <c r="C90" s="2"/>
      <c r="D90" s="1"/>
    </row>
    <row r="91" spans="1:4" x14ac:dyDescent="0.3">
      <c r="A91" s="1"/>
      <c r="B91" s="1"/>
      <c r="C91" s="2"/>
      <c r="D91" s="1"/>
    </row>
    <row r="92" spans="1:4" x14ac:dyDescent="0.3">
      <c r="A92" s="1"/>
      <c r="B92" s="1"/>
      <c r="C92" s="2"/>
      <c r="D92" s="1"/>
    </row>
    <row r="93" spans="1:4" x14ac:dyDescent="0.3">
      <c r="A93" s="1"/>
      <c r="B93" s="1"/>
      <c r="C93" s="2"/>
      <c r="D93" s="1"/>
    </row>
    <row r="94" spans="1:4" x14ac:dyDescent="0.3">
      <c r="A94" s="1"/>
      <c r="B94" s="1"/>
      <c r="C94" s="2"/>
      <c r="D94" s="1"/>
    </row>
    <row r="95" spans="1:4" x14ac:dyDescent="0.3">
      <c r="A95" s="1"/>
      <c r="B95" s="1"/>
      <c r="C95" s="2"/>
      <c r="D95" s="1"/>
    </row>
    <row r="96" spans="1:4" x14ac:dyDescent="0.3">
      <c r="A96" s="1"/>
      <c r="B96" s="1"/>
      <c r="C96" s="2"/>
      <c r="D96" s="1"/>
    </row>
    <row r="97" spans="1:4" x14ac:dyDescent="0.3">
      <c r="A97" s="1"/>
      <c r="B97" s="1"/>
      <c r="C97" s="2"/>
      <c r="D97" s="1"/>
    </row>
    <row r="98" spans="1:4" x14ac:dyDescent="0.3">
      <c r="A98" s="1"/>
      <c r="B98" s="1"/>
      <c r="C98" s="2"/>
      <c r="D98" s="1"/>
    </row>
    <row r="99" spans="1:4" x14ac:dyDescent="0.3">
      <c r="A99" s="1"/>
      <c r="B99" s="1"/>
      <c r="C99" s="2"/>
      <c r="D99" s="1"/>
    </row>
    <row r="100" spans="1:4" x14ac:dyDescent="0.3">
      <c r="A100" s="1"/>
      <c r="B100" s="1"/>
      <c r="C100" s="2"/>
      <c r="D100" s="1"/>
    </row>
    <row r="101" spans="1:4" x14ac:dyDescent="0.3">
      <c r="A101" s="1"/>
      <c r="B101" s="1"/>
      <c r="C101" s="2"/>
      <c r="D101" s="1"/>
    </row>
    <row r="102" spans="1:4" x14ac:dyDescent="0.3">
      <c r="A102" s="1"/>
      <c r="B102" s="1"/>
      <c r="C102" s="2"/>
      <c r="D102" s="1"/>
    </row>
    <row r="103" spans="1:4" x14ac:dyDescent="0.3">
      <c r="A103" s="1"/>
      <c r="B103" s="1"/>
      <c r="C103" s="2"/>
      <c r="D103" s="1"/>
    </row>
    <row r="104" spans="1:4" x14ac:dyDescent="0.3">
      <c r="A104" s="1"/>
      <c r="B104" s="1"/>
      <c r="C104" s="2"/>
      <c r="D104" s="1"/>
    </row>
    <row r="105" spans="1:4" x14ac:dyDescent="0.3">
      <c r="A105" s="1"/>
      <c r="B105" s="1"/>
      <c r="C105" s="2"/>
      <c r="D105" s="1"/>
    </row>
    <row r="106" spans="1:4" x14ac:dyDescent="0.3">
      <c r="A106" s="1"/>
      <c r="B106" s="1"/>
      <c r="C106" s="2"/>
      <c r="D106" s="1"/>
    </row>
    <row r="107" spans="1:4" x14ac:dyDescent="0.3">
      <c r="A107" s="1"/>
      <c r="B107" s="1"/>
      <c r="C107" s="2"/>
      <c r="D107" s="1"/>
    </row>
    <row r="108" spans="1:4" x14ac:dyDescent="0.3">
      <c r="A108" s="1"/>
      <c r="B108" s="1"/>
      <c r="C108" s="2"/>
      <c r="D108" s="1"/>
    </row>
    <row r="109" spans="1:4" x14ac:dyDescent="0.3">
      <c r="A109" s="1"/>
      <c r="B109" s="1"/>
      <c r="C109" s="2"/>
      <c r="D109" s="1"/>
    </row>
    <row r="110" spans="1:4" x14ac:dyDescent="0.3">
      <c r="A110" s="1"/>
      <c r="B110" s="1"/>
      <c r="C110" s="2"/>
      <c r="D110" s="1"/>
    </row>
    <row r="111" spans="1:4" x14ac:dyDescent="0.3">
      <c r="A111" s="1"/>
      <c r="B111" s="1"/>
      <c r="C111" s="2"/>
      <c r="D111" s="1"/>
    </row>
    <row r="112" spans="1:4" x14ac:dyDescent="0.3">
      <c r="A112" s="1"/>
      <c r="B112" s="1"/>
      <c r="C112" s="2"/>
      <c r="D112" s="1"/>
    </row>
    <row r="113" spans="1:4" x14ac:dyDescent="0.3">
      <c r="A113" s="1"/>
      <c r="B113" s="1"/>
      <c r="C113" s="2"/>
      <c r="D113" s="1"/>
    </row>
    <row r="114" spans="1:4" x14ac:dyDescent="0.3">
      <c r="A114" s="1"/>
      <c r="B114" s="1"/>
      <c r="C114" s="2"/>
      <c r="D114" s="1"/>
    </row>
    <row r="115" spans="1:4" x14ac:dyDescent="0.3">
      <c r="A115" s="1"/>
      <c r="B115" s="1"/>
      <c r="C115" s="2"/>
      <c r="D115" s="1"/>
    </row>
    <row r="116" spans="1:4" x14ac:dyDescent="0.3">
      <c r="A116" s="1"/>
      <c r="B116" s="1"/>
      <c r="C116" s="2"/>
      <c r="D116" s="1"/>
    </row>
    <row r="117" spans="1:4" x14ac:dyDescent="0.3">
      <c r="A117" s="1"/>
      <c r="B117" s="1"/>
      <c r="C117" s="2"/>
      <c r="D117" s="1"/>
    </row>
    <row r="118" spans="1:4" x14ac:dyDescent="0.3">
      <c r="A118" s="1"/>
      <c r="B118" s="1"/>
      <c r="C118" s="2"/>
      <c r="D118" s="1"/>
    </row>
    <row r="119" spans="1:4" x14ac:dyDescent="0.3">
      <c r="A119" s="1"/>
      <c r="B119" s="1"/>
      <c r="C119" s="2"/>
      <c r="D119" s="1"/>
    </row>
    <row r="120" spans="1:4" x14ac:dyDescent="0.3">
      <c r="A120" s="1"/>
      <c r="B120" s="1"/>
      <c r="C120" s="2"/>
      <c r="D120" s="1"/>
    </row>
    <row r="121" spans="1:4" x14ac:dyDescent="0.3">
      <c r="A121" s="1"/>
      <c r="B121" s="1"/>
      <c r="C121" s="2"/>
      <c r="D121" s="1"/>
    </row>
    <row r="122" spans="1:4" x14ac:dyDescent="0.3">
      <c r="A122" s="1"/>
      <c r="B122" s="1"/>
      <c r="C122" s="2"/>
      <c r="D122" s="1"/>
    </row>
    <row r="123" spans="1:4" x14ac:dyDescent="0.3">
      <c r="A123" s="1"/>
      <c r="B123" s="1"/>
      <c r="C123" s="2"/>
      <c r="D123" s="1"/>
    </row>
    <row r="124" spans="1:4" x14ac:dyDescent="0.3">
      <c r="A124" s="1"/>
      <c r="B124" s="1"/>
      <c r="C124" s="2"/>
      <c r="D124" s="1"/>
    </row>
    <row r="125" spans="1:4" x14ac:dyDescent="0.3">
      <c r="A125" s="1"/>
      <c r="B125" s="1"/>
      <c r="C125" s="2"/>
      <c r="D125" s="1"/>
    </row>
    <row r="126" spans="1:4" x14ac:dyDescent="0.3">
      <c r="A126" s="1"/>
      <c r="B126" s="1"/>
      <c r="C126" s="2"/>
      <c r="D126" s="1"/>
    </row>
    <row r="127" spans="1:4" x14ac:dyDescent="0.3">
      <c r="A127" s="1"/>
      <c r="B127" s="1"/>
      <c r="C127" s="2"/>
      <c r="D127" s="1"/>
    </row>
    <row r="128" spans="1:4" x14ac:dyDescent="0.3">
      <c r="A128" s="1"/>
      <c r="B128" s="1"/>
      <c r="C128" s="2"/>
      <c r="D128" s="1"/>
    </row>
    <row r="129" spans="1:4" x14ac:dyDescent="0.3">
      <c r="A129" s="1"/>
      <c r="B129" s="1"/>
      <c r="C129" s="2"/>
      <c r="D129" s="1"/>
    </row>
    <row r="130" spans="1:4" x14ac:dyDescent="0.3">
      <c r="A130" s="1"/>
      <c r="B130" s="1"/>
      <c r="C130" s="2"/>
      <c r="D130" s="1"/>
    </row>
    <row r="131" spans="1:4" x14ac:dyDescent="0.3">
      <c r="A131" s="1"/>
      <c r="B131" s="1"/>
      <c r="C131" s="2"/>
      <c r="D131" s="1"/>
    </row>
    <row r="132" spans="1:4" x14ac:dyDescent="0.3">
      <c r="A132" s="1"/>
      <c r="B132" s="1"/>
      <c r="C132" s="2"/>
      <c r="D132" s="1"/>
    </row>
    <row r="133" spans="1:4" x14ac:dyDescent="0.3">
      <c r="A133" s="1"/>
      <c r="B133" s="1"/>
      <c r="C133" s="2"/>
      <c r="D133" s="1"/>
    </row>
    <row r="134" spans="1:4" x14ac:dyDescent="0.3">
      <c r="A134" s="1"/>
      <c r="B134" s="1"/>
      <c r="C134" s="2"/>
      <c r="D134" s="1"/>
    </row>
    <row r="135" spans="1:4" x14ac:dyDescent="0.3">
      <c r="A135" s="1"/>
      <c r="B135" s="1"/>
      <c r="C135" s="2"/>
      <c r="D135" s="1"/>
    </row>
    <row r="136" spans="1:4" x14ac:dyDescent="0.3">
      <c r="A136" s="1"/>
      <c r="B136" s="1"/>
      <c r="C136" s="2"/>
      <c r="D136" s="1"/>
    </row>
    <row r="137" spans="1:4" x14ac:dyDescent="0.3">
      <c r="A137" s="1"/>
      <c r="B137" s="1"/>
      <c r="C137" s="2"/>
      <c r="D137" s="1"/>
    </row>
    <row r="138" spans="1:4" x14ac:dyDescent="0.3">
      <c r="A138" s="1"/>
      <c r="B138" s="1"/>
      <c r="C138" s="2"/>
      <c r="D138" s="1"/>
    </row>
    <row r="139" spans="1:4" x14ac:dyDescent="0.3">
      <c r="A139" s="1"/>
      <c r="B139" s="1"/>
      <c r="C139" s="2"/>
      <c r="D139" s="1"/>
    </row>
    <row r="140" spans="1:4" x14ac:dyDescent="0.3">
      <c r="A140" s="1"/>
      <c r="B140" s="1"/>
      <c r="C140" s="2"/>
      <c r="D140" s="1"/>
    </row>
    <row r="141" spans="1:4" x14ac:dyDescent="0.3">
      <c r="A141" s="1"/>
      <c r="B141" s="1"/>
      <c r="C141" s="2"/>
      <c r="D141" s="1"/>
    </row>
    <row r="142" spans="1:4" x14ac:dyDescent="0.3">
      <c r="A142" s="1"/>
      <c r="B142" s="1"/>
      <c r="C142" s="2"/>
      <c r="D142" s="1"/>
    </row>
    <row r="143" spans="1:4" x14ac:dyDescent="0.3">
      <c r="A143" s="1"/>
      <c r="B143" s="1"/>
      <c r="C143" s="2"/>
      <c r="D143" s="1"/>
    </row>
    <row r="144" spans="1:4" x14ac:dyDescent="0.3">
      <c r="A144" s="1"/>
      <c r="B144" s="1"/>
      <c r="C144" s="2"/>
      <c r="D144" s="1"/>
    </row>
    <row r="145" spans="1:4" x14ac:dyDescent="0.3">
      <c r="A145" s="1"/>
      <c r="B145" s="1"/>
      <c r="C145" s="2"/>
      <c r="D145" s="1"/>
    </row>
    <row r="146" spans="1:4" x14ac:dyDescent="0.3">
      <c r="A146" s="1"/>
      <c r="B146" s="1"/>
      <c r="C146" s="2"/>
      <c r="D146" s="1"/>
    </row>
    <row r="147" spans="1:4" x14ac:dyDescent="0.3">
      <c r="A147" s="1"/>
      <c r="B147" s="1"/>
      <c r="C147" s="2"/>
      <c r="D147" s="1"/>
    </row>
  </sheetData>
  <mergeCells count="7">
    <mergeCell ref="B61:D61"/>
    <mergeCell ref="B54:B55"/>
    <mergeCell ref="A2:D2"/>
    <mergeCell ref="B5:B17"/>
    <mergeCell ref="B18:B39"/>
    <mergeCell ref="B40:B43"/>
    <mergeCell ref="B44:B5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>
    <pageSetUpPr fitToPage="1"/>
  </sheetPr>
  <dimension ref="A2:AQ60"/>
  <sheetViews>
    <sheetView topLeftCell="A37" workbookViewId="0">
      <selection activeCell="D44" sqref="D44"/>
    </sheetView>
  </sheetViews>
  <sheetFormatPr defaultColWidth="9.109375" defaultRowHeight="14.4" x14ac:dyDescent="0.3"/>
  <cols>
    <col min="1" max="1" width="4.5546875" style="13" customWidth="1"/>
    <col min="2" max="2" width="26" style="13" customWidth="1"/>
    <col min="3" max="3" width="42" style="13" customWidth="1"/>
    <col min="4" max="4" width="45" style="13" customWidth="1"/>
    <col min="5" max="8" width="9.109375" style="13"/>
    <col min="9" max="13" width="0" style="13" hidden="1" customWidth="1"/>
    <col min="14" max="16384" width="9.109375" style="13"/>
  </cols>
  <sheetData>
    <row r="2" spans="1:4" x14ac:dyDescent="0.3">
      <c r="A2" s="112" t="s">
        <v>29</v>
      </c>
      <c r="B2" s="112"/>
      <c r="C2" s="112"/>
      <c r="D2" s="112"/>
    </row>
    <row r="3" spans="1:4" x14ac:dyDescent="0.3">
      <c r="A3" s="33" t="s">
        <v>7</v>
      </c>
      <c r="B3" s="34" t="s">
        <v>0</v>
      </c>
      <c r="C3" s="34" t="s">
        <v>1</v>
      </c>
      <c r="D3" s="30" t="s">
        <v>140</v>
      </c>
    </row>
    <row r="4" spans="1:4" x14ac:dyDescent="0.3">
      <c r="A4" s="33">
        <v>1</v>
      </c>
      <c r="B4" s="34">
        <v>2</v>
      </c>
      <c r="C4" s="34">
        <v>3</v>
      </c>
      <c r="D4" s="34">
        <v>6</v>
      </c>
    </row>
    <row r="5" spans="1:4" x14ac:dyDescent="0.3">
      <c r="A5" s="19">
        <v>1</v>
      </c>
      <c r="B5" s="109" t="s">
        <v>244</v>
      </c>
      <c r="C5" s="27" t="s">
        <v>77</v>
      </c>
      <c r="D5" s="39" t="s">
        <v>218</v>
      </c>
    </row>
    <row r="6" spans="1:4" x14ac:dyDescent="0.3">
      <c r="A6" s="19">
        <v>2</v>
      </c>
      <c r="B6" s="110"/>
      <c r="C6" s="27" t="s">
        <v>78</v>
      </c>
      <c r="D6" s="35">
        <v>50715089</v>
      </c>
    </row>
    <row r="7" spans="1:4" x14ac:dyDescent="0.3">
      <c r="A7" s="19">
        <v>3</v>
      </c>
      <c r="B7" s="110"/>
      <c r="C7" s="27" t="s">
        <v>74</v>
      </c>
      <c r="D7" s="35">
        <v>46735206</v>
      </c>
    </row>
    <row r="8" spans="1:4" x14ac:dyDescent="0.3">
      <c r="A8" s="19">
        <v>4</v>
      </c>
      <c r="B8" s="110"/>
      <c r="C8" s="27" t="s">
        <v>75</v>
      </c>
      <c r="D8" s="39" t="s">
        <v>219</v>
      </c>
    </row>
    <row r="9" spans="1:4" x14ac:dyDescent="0.3">
      <c r="A9" s="19">
        <v>5</v>
      </c>
      <c r="B9" s="110"/>
      <c r="C9" s="27" t="s">
        <v>305</v>
      </c>
      <c r="D9" s="39" t="s">
        <v>220</v>
      </c>
    </row>
    <row r="10" spans="1:4" x14ac:dyDescent="0.3">
      <c r="A10" s="61">
        <v>6</v>
      </c>
      <c r="B10" s="110"/>
      <c r="C10" s="27" t="s">
        <v>76</v>
      </c>
      <c r="D10" s="39" t="s">
        <v>221</v>
      </c>
    </row>
    <row r="11" spans="1:4" ht="26.4" x14ac:dyDescent="0.3">
      <c r="A11" s="61">
        <v>7</v>
      </c>
      <c r="B11" s="110"/>
      <c r="C11" s="27" t="s">
        <v>109</v>
      </c>
      <c r="D11" s="39" t="s">
        <v>223</v>
      </c>
    </row>
    <row r="12" spans="1:4" x14ac:dyDescent="0.3">
      <c r="A12" s="61">
        <v>8</v>
      </c>
      <c r="B12" s="110"/>
      <c r="C12" s="27" t="s">
        <v>79</v>
      </c>
      <c r="D12" s="35">
        <v>1237</v>
      </c>
    </row>
    <row r="13" spans="1:4" x14ac:dyDescent="0.3">
      <c r="A13" s="61">
        <v>9</v>
      </c>
      <c r="B13" s="110"/>
      <c r="C13" s="27" t="s">
        <v>306</v>
      </c>
      <c r="D13" s="62" t="s">
        <v>363</v>
      </c>
    </row>
    <row r="14" spans="1:4" ht="26.4" x14ac:dyDescent="0.3">
      <c r="A14" s="61">
        <v>10</v>
      </c>
      <c r="B14" s="110"/>
      <c r="C14" s="27" t="s">
        <v>80</v>
      </c>
      <c r="D14" s="39" t="s">
        <v>224</v>
      </c>
    </row>
    <row r="15" spans="1:4" x14ac:dyDescent="0.3">
      <c r="A15" s="61">
        <v>11</v>
      </c>
      <c r="B15" s="110"/>
      <c r="C15" s="27" t="s">
        <v>307</v>
      </c>
      <c r="D15" s="39" t="s">
        <v>225</v>
      </c>
    </row>
    <row r="16" spans="1:4" x14ac:dyDescent="0.3">
      <c r="A16" s="61">
        <v>12</v>
      </c>
      <c r="B16" s="110"/>
      <c r="C16" s="27" t="s">
        <v>81</v>
      </c>
      <c r="D16" s="35">
        <v>51100110</v>
      </c>
    </row>
    <row r="17" spans="1:43" x14ac:dyDescent="0.3">
      <c r="A17" s="61">
        <v>13</v>
      </c>
      <c r="B17" s="110"/>
      <c r="C17" s="27" t="s">
        <v>308</v>
      </c>
      <c r="D17" s="62" t="s">
        <v>364</v>
      </c>
    </row>
    <row r="18" spans="1:43" x14ac:dyDescent="0.3">
      <c r="A18" s="61">
        <v>14</v>
      </c>
      <c r="B18" s="110"/>
      <c r="C18" s="27" t="s">
        <v>110</v>
      </c>
      <c r="D18" s="35">
        <v>40835251</v>
      </c>
    </row>
    <row r="19" spans="1:43" x14ac:dyDescent="0.3">
      <c r="A19" s="61">
        <v>15</v>
      </c>
      <c r="B19" s="110"/>
      <c r="C19" s="27" t="s">
        <v>309</v>
      </c>
      <c r="D19" s="62" t="s">
        <v>365</v>
      </c>
    </row>
    <row r="20" spans="1:43" x14ac:dyDescent="0.3">
      <c r="A20" s="61">
        <v>16</v>
      </c>
      <c r="B20" s="110"/>
      <c r="C20" s="27" t="s">
        <v>82</v>
      </c>
      <c r="D20" s="39" t="s">
        <v>226</v>
      </c>
      <c r="K20" s="13" t="s">
        <v>111</v>
      </c>
    </row>
    <row r="21" spans="1:43" x14ac:dyDescent="0.3">
      <c r="A21" s="61">
        <v>17</v>
      </c>
      <c r="B21" s="110"/>
      <c r="C21" s="27" t="s">
        <v>258</v>
      </c>
      <c r="D21" s="62" t="s">
        <v>148</v>
      </c>
      <c r="G21" s="59"/>
    </row>
    <row r="22" spans="1:43" x14ac:dyDescent="0.3">
      <c r="A22" s="61">
        <v>18</v>
      </c>
      <c r="B22" s="110"/>
      <c r="C22" s="27" t="s">
        <v>310</v>
      </c>
      <c r="D22" s="35">
        <v>570000030</v>
      </c>
    </row>
    <row r="23" spans="1:43" x14ac:dyDescent="0.3">
      <c r="A23" s="61">
        <v>19</v>
      </c>
      <c r="B23" s="111"/>
      <c r="C23" s="27" t="s">
        <v>83</v>
      </c>
      <c r="D23" s="39" t="s">
        <v>227</v>
      </c>
    </row>
    <row r="24" spans="1:43" x14ac:dyDescent="0.3">
      <c r="A24" s="61">
        <v>20</v>
      </c>
      <c r="B24" s="109" t="s">
        <v>245</v>
      </c>
      <c r="C24" s="27" t="s">
        <v>63</v>
      </c>
      <c r="D24" s="39" t="s">
        <v>229</v>
      </c>
      <c r="K24" s="13" t="s">
        <v>112</v>
      </c>
    </row>
    <row r="25" spans="1:43" x14ac:dyDescent="0.3">
      <c r="A25" s="61">
        <v>21</v>
      </c>
      <c r="B25" s="110"/>
      <c r="C25" s="27" t="s">
        <v>64</v>
      </c>
      <c r="D25" s="39" t="s">
        <v>228</v>
      </c>
      <c r="K25" s="13" t="s">
        <v>113</v>
      </c>
    </row>
    <row r="26" spans="1:43" x14ac:dyDescent="0.3">
      <c r="A26" s="61">
        <v>22</v>
      </c>
      <c r="B26" s="110"/>
      <c r="C26" s="27" t="s">
        <v>65</v>
      </c>
      <c r="D26" s="35">
        <v>102015</v>
      </c>
      <c r="I26" s="20" t="s">
        <v>114</v>
      </c>
    </row>
    <row r="27" spans="1:43" x14ac:dyDescent="0.3">
      <c r="A27" s="61">
        <v>23</v>
      </c>
      <c r="B27" s="110"/>
      <c r="C27" s="27" t="s">
        <v>66</v>
      </c>
      <c r="D27" s="39" t="s">
        <v>230</v>
      </c>
      <c r="AQ27" s="13" t="s">
        <v>115</v>
      </c>
    </row>
    <row r="28" spans="1:43" x14ac:dyDescent="0.3">
      <c r="A28" s="61">
        <v>24</v>
      </c>
      <c r="B28" s="110"/>
      <c r="C28" s="27" t="s">
        <v>311</v>
      </c>
      <c r="D28" s="39" t="s">
        <v>231</v>
      </c>
      <c r="J28" s="13" t="s">
        <v>116</v>
      </c>
    </row>
    <row r="29" spans="1:43" x14ac:dyDescent="0.3">
      <c r="A29" s="61">
        <v>25</v>
      </c>
      <c r="B29" s="110"/>
      <c r="C29" s="27" t="s">
        <v>312</v>
      </c>
      <c r="D29" s="39">
        <v>8710000</v>
      </c>
    </row>
    <row r="30" spans="1:43" x14ac:dyDescent="0.3">
      <c r="A30" s="61">
        <v>26</v>
      </c>
      <c r="B30" s="110"/>
      <c r="C30" s="27" t="s">
        <v>67</v>
      </c>
      <c r="D30" s="35">
        <v>520002</v>
      </c>
    </row>
    <row r="31" spans="1:43" x14ac:dyDescent="0.3">
      <c r="A31" s="61">
        <v>27</v>
      </c>
      <c r="B31" s="110"/>
      <c r="C31" s="27" t="s">
        <v>68</v>
      </c>
      <c r="D31" s="39" t="s">
        <v>233</v>
      </c>
    </row>
    <row r="32" spans="1:43" x14ac:dyDescent="0.3">
      <c r="A32" s="61">
        <v>28</v>
      </c>
      <c r="B32" s="110"/>
      <c r="C32" s="27" t="s">
        <v>69</v>
      </c>
      <c r="D32" s="39" t="s">
        <v>232</v>
      </c>
    </row>
    <row r="33" spans="1:9" x14ac:dyDescent="0.3">
      <c r="A33" s="61">
        <v>29</v>
      </c>
      <c r="B33" s="110"/>
      <c r="C33" s="27" t="s">
        <v>222</v>
      </c>
      <c r="D33" s="35">
        <v>6414470024</v>
      </c>
    </row>
    <row r="34" spans="1:9" x14ac:dyDescent="0.3">
      <c r="A34" s="61">
        <v>30</v>
      </c>
      <c r="B34" s="110"/>
      <c r="C34" s="23" t="s">
        <v>313</v>
      </c>
      <c r="D34" s="62" t="s">
        <v>366</v>
      </c>
    </row>
    <row r="35" spans="1:9" x14ac:dyDescent="0.3">
      <c r="A35" s="61">
        <v>31</v>
      </c>
      <c r="B35" s="110"/>
      <c r="C35" s="23" t="s">
        <v>314</v>
      </c>
      <c r="D35" s="62" t="s">
        <v>367</v>
      </c>
    </row>
    <row r="36" spans="1:9" x14ac:dyDescent="0.3">
      <c r="A36" s="61">
        <v>32</v>
      </c>
      <c r="B36" s="110"/>
      <c r="C36" s="23" t="s">
        <v>315</v>
      </c>
      <c r="D36" s="62" t="s">
        <v>368</v>
      </c>
    </row>
    <row r="37" spans="1:9" ht="84.75" customHeight="1" x14ac:dyDescent="0.3">
      <c r="A37" s="61">
        <v>33</v>
      </c>
      <c r="B37" s="111"/>
      <c r="C37" s="23" t="s">
        <v>259</v>
      </c>
      <c r="D37" s="57" t="s">
        <v>234</v>
      </c>
    </row>
    <row r="38" spans="1:9" ht="30" customHeight="1" x14ac:dyDescent="0.3">
      <c r="A38" s="61">
        <v>34</v>
      </c>
      <c r="B38" s="93" t="s">
        <v>353</v>
      </c>
      <c r="C38" s="23" t="s">
        <v>71</v>
      </c>
      <c r="D38" s="39" t="s">
        <v>235</v>
      </c>
    </row>
    <row r="39" spans="1:9" x14ac:dyDescent="0.3">
      <c r="A39" s="61">
        <v>35</v>
      </c>
      <c r="B39" s="107" t="s">
        <v>16</v>
      </c>
      <c r="C39" s="27" t="s">
        <v>271</v>
      </c>
      <c r="D39" s="39" t="s">
        <v>236</v>
      </c>
      <c r="I39" s="13" t="s">
        <v>117</v>
      </c>
    </row>
    <row r="40" spans="1:9" x14ac:dyDescent="0.3">
      <c r="A40" s="61">
        <v>36</v>
      </c>
      <c r="B40" s="107"/>
      <c r="C40" s="27" t="s">
        <v>316</v>
      </c>
      <c r="D40" s="62"/>
    </row>
    <row r="41" spans="1:9" x14ac:dyDescent="0.3">
      <c r="A41" s="61">
        <v>37</v>
      </c>
      <c r="B41" s="107"/>
      <c r="C41" s="27" t="s">
        <v>317</v>
      </c>
      <c r="D41" s="56">
        <v>5901583960338</v>
      </c>
    </row>
    <row r="42" spans="1:9" x14ac:dyDescent="0.3">
      <c r="A42" s="61">
        <v>38</v>
      </c>
      <c r="B42" s="107"/>
      <c r="C42" s="27" t="s">
        <v>72</v>
      </c>
      <c r="D42" s="39" t="s">
        <v>237</v>
      </c>
    </row>
    <row r="43" spans="1:9" x14ac:dyDescent="0.3">
      <c r="A43" s="61">
        <v>39</v>
      </c>
      <c r="B43" s="107"/>
      <c r="C43" s="27" t="s">
        <v>73</v>
      </c>
      <c r="D43" s="39" t="s">
        <v>238</v>
      </c>
      <c r="I43" s="13" t="s">
        <v>118</v>
      </c>
    </row>
    <row r="44" spans="1:9" x14ac:dyDescent="0.3">
      <c r="A44" s="61">
        <v>40</v>
      </c>
      <c r="B44" s="109" t="s">
        <v>256</v>
      </c>
      <c r="C44" s="27" t="s">
        <v>257</v>
      </c>
      <c r="D44" s="62"/>
    </row>
    <row r="45" spans="1:9" ht="26.4" x14ac:dyDescent="0.3">
      <c r="A45" s="61">
        <v>41</v>
      </c>
      <c r="B45" s="111"/>
      <c r="C45" s="27" t="s">
        <v>361</v>
      </c>
      <c r="D45" s="89"/>
    </row>
    <row r="46" spans="1:9" ht="26.4" x14ac:dyDescent="0.3">
      <c r="A46" s="61">
        <v>42</v>
      </c>
      <c r="B46" s="109" t="s">
        <v>9</v>
      </c>
      <c r="C46" s="27" t="s">
        <v>240</v>
      </c>
      <c r="D46" s="39" t="s">
        <v>239</v>
      </c>
    </row>
    <row r="47" spans="1:9" x14ac:dyDescent="0.3">
      <c r="A47" s="61">
        <v>43</v>
      </c>
      <c r="B47" s="110"/>
      <c r="C47" s="27" t="s">
        <v>85</v>
      </c>
      <c r="D47" s="35">
        <v>9347020020</v>
      </c>
    </row>
    <row r="48" spans="1:9" x14ac:dyDescent="0.3">
      <c r="A48" s="61">
        <v>44</v>
      </c>
      <c r="B48" s="109" t="s">
        <v>10</v>
      </c>
      <c r="C48" s="27" t="s">
        <v>119</v>
      </c>
      <c r="D48" s="56">
        <v>5901744145287</v>
      </c>
    </row>
    <row r="49" spans="1:4" x14ac:dyDescent="0.3">
      <c r="A49" s="61">
        <v>45</v>
      </c>
      <c r="B49" s="110"/>
      <c r="C49" s="27" t="s">
        <v>84</v>
      </c>
      <c r="D49" s="39" t="s">
        <v>241</v>
      </c>
    </row>
    <row r="50" spans="1:4" ht="39.6" x14ac:dyDescent="0.3">
      <c r="A50" s="61">
        <v>46</v>
      </c>
      <c r="B50" s="110"/>
      <c r="C50" s="27" t="s">
        <v>318</v>
      </c>
      <c r="D50" s="39" t="s">
        <v>242</v>
      </c>
    </row>
    <row r="51" spans="1:4" ht="26.4" x14ac:dyDescent="0.3">
      <c r="A51" s="61">
        <v>47</v>
      </c>
      <c r="B51" s="111"/>
      <c r="C51" s="27" t="s">
        <v>141</v>
      </c>
      <c r="D51" s="35">
        <v>504059247</v>
      </c>
    </row>
    <row r="52" spans="1:4" x14ac:dyDescent="0.3">
      <c r="A52" s="61">
        <v>48</v>
      </c>
      <c r="B52" s="110" t="s">
        <v>88</v>
      </c>
      <c r="C52" s="27" t="s">
        <v>108</v>
      </c>
      <c r="D52" s="35">
        <v>111627</v>
      </c>
    </row>
    <row r="53" spans="1:4" x14ac:dyDescent="0.3">
      <c r="A53" s="61">
        <v>49</v>
      </c>
      <c r="B53" s="110"/>
      <c r="C53" s="27" t="s">
        <v>319</v>
      </c>
      <c r="D53" s="58">
        <v>504032814</v>
      </c>
    </row>
    <row r="54" spans="1:4" x14ac:dyDescent="0.3">
      <c r="A54" s="61">
        <v>50</v>
      </c>
      <c r="B54" s="110"/>
      <c r="C54" s="27" t="s">
        <v>87</v>
      </c>
      <c r="D54" s="35">
        <v>98466392</v>
      </c>
    </row>
    <row r="55" spans="1:4" x14ac:dyDescent="0.3">
      <c r="A55" s="61">
        <v>51</v>
      </c>
      <c r="B55" s="111"/>
      <c r="C55" s="27" t="s">
        <v>86</v>
      </c>
      <c r="D55" s="39" t="s">
        <v>243</v>
      </c>
    </row>
    <row r="56" spans="1:4" x14ac:dyDescent="0.3">
      <c r="A56" s="4"/>
      <c r="B56" s="4"/>
      <c r="C56" s="4"/>
      <c r="D56" s="3"/>
    </row>
    <row r="57" spans="1:4" x14ac:dyDescent="0.3">
      <c r="A57" s="2"/>
      <c r="B57" s="2"/>
      <c r="C57" s="2"/>
      <c r="D57" s="2"/>
    </row>
    <row r="58" spans="1:4" ht="14.4" customHeight="1" x14ac:dyDescent="0.3">
      <c r="A58" s="2"/>
      <c r="B58" s="95"/>
      <c r="C58" s="95"/>
      <c r="D58" s="95"/>
    </row>
    <row r="59" spans="1:4" x14ac:dyDescent="0.3">
      <c r="B59" s="95"/>
      <c r="C59" s="95"/>
      <c r="D59" s="95"/>
    </row>
    <row r="60" spans="1:4" x14ac:dyDescent="0.3">
      <c r="B60" s="95"/>
      <c r="C60" s="95"/>
      <c r="D60" s="95"/>
    </row>
  </sheetData>
  <mergeCells count="8">
    <mergeCell ref="B52:B55"/>
    <mergeCell ref="A2:D2"/>
    <mergeCell ref="B5:B23"/>
    <mergeCell ref="B24:B37"/>
    <mergeCell ref="B39:B43"/>
    <mergeCell ref="B46:B47"/>
    <mergeCell ref="B48:B51"/>
    <mergeCell ref="B44:B45"/>
  </mergeCells>
  <hyperlinks>
    <hyperlink ref="I26" r:id="rId1" xr:uid="{00000000-0004-0000-0100-000000000000}"/>
  </hyperlinks>
  <pageMargins left="0.7" right="0.7" top="0.75" bottom="0.75" header="0.3" footer="0.3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A1:C32"/>
  <sheetViews>
    <sheetView zoomScale="110" zoomScaleNormal="110" workbookViewId="0">
      <selection activeCell="H10" sqref="H10"/>
    </sheetView>
  </sheetViews>
  <sheetFormatPr defaultRowHeight="14.4" x14ac:dyDescent="0.3"/>
  <cols>
    <col min="1" max="1" width="31.6640625" customWidth="1"/>
    <col min="2" max="2" width="7.33203125" customWidth="1"/>
    <col min="3" max="3" width="27.109375" customWidth="1"/>
  </cols>
  <sheetData>
    <row r="1" spans="1:3" ht="60" customHeight="1" x14ac:dyDescent="0.3">
      <c r="A1" s="116" t="s">
        <v>30</v>
      </c>
      <c r="B1" s="116"/>
      <c r="C1" s="116"/>
    </row>
    <row r="2" spans="1:3" ht="39.75" customHeight="1" x14ac:dyDescent="0.3">
      <c r="A2" s="118" t="s">
        <v>18</v>
      </c>
      <c r="B2" s="42" t="s">
        <v>6</v>
      </c>
      <c r="C2" s="43" t="s">
        <v>19</v>
      </c>
    </row>
    <row r="3" spans="1:3" ht="15.75" customHeight="1" x14ac:dyDescent="0.3">
      <c r="A3" s="119"/>
      <c r="B3" s="42">
        <v>1</v>
      </c>
      <c r="C3" s="43">
        <v>2</v>
      </c>
    </row>
    <row r="4" spans="1:3" x14ac:dyDescent="0.3">
      <c r="A4" s="117" t="s">
        <v>43</v>
      </c>
      <c r="B4" s="11">
        <v>1</v>
      </c>
      <c r="C4" s="23" t="s">
        <v>21</v>
      </c>
    </row>
    <row r="5" spans="1:3" ht="26.4" x14ac:dyDescent="0.3">
      <c r="A5" s="117"/>
      <c r="B5" s="11">
        <v>2</v>
      </c>
      <c r="C5" s="23" t="s">
        <v>22</v>
      </c>
    </row>
    <row r="6" spans="1:3" s="13" customFormat="1" x14ac:dyDescent="0.3">
      <c r="A6" s="113" t="s">
        <v>246</v>
      </c>
      <c r="B6" s="11">
        <v>3</v>
      </c>
      <c r="C6" s="23" t="s">
        <v>320</v>
      </c>
    </row>
    <row r="7" spans="1:3" s="13" customFormat="1" x14ac:dyDescent="0.3">
      <c r="A7" s="114"/>
      <c r="B7" s="11">
        <v>4</v>
      </c>
      <c r="C7" s="23" t="s">
        <v>247</v>
      </c>
    </row>
    <row r="8" spans="1:3" s="13" customFormat="1" x14ac:dyDescent="0.3">
      <c r="A8" s="114"/>
      <c r="B8" s="11">
        <v>5</v>
      </c>
      <c r="C8" s="23" t="s">
        <v>248</v>
      </c>
    </row>
    <row r="9" spans="1:3" x14ac:dyDescent="0.3">
      <c r="A9" s="113" t="s">
        <v>146</v>
      </c>
      <c r="B9" s="11">
        <v>6</v>
      </c>
      <c r="C9" s="23" t="s">
        <v>251</v>
      </c>
    </row>
    <row r="10" spans="1:3" x14ac:dyDescent="0.3">
      <c r="A10" s="114"/>
      <c r="B10" s="11">
        <v>7</v>
      </c>
      <c r="C10" s="23" t="s">
        <v>253</v>
      </c>
    </row>
    <row r="11" spans="1:3" s="13" customFormat="1" x14ac:dyDescent="0.3">
      <c r="A11" s="114"/>
      <c r="B11" s="11">
        <v>8</v>
      </c>
      <c r="C11" s="23" t="s">
        <v>252</v>
      </c>
    </row>
    <row r="12" spans="1:3" x14ac:dyDescent="0.3">
      <c r="A12" s="115"/>
      <c r="B12" s="11">
        <v>9</v>
      </c>
      <c r="C12" s="23" t="s">
        <v>254</v>
      </c>
    </row>
    <row r="13" spans="1:3" x14ac:dyDescent="0.3">
      <c r="A13" s="117" t="s">
        <v>8</v>
      </c>
      <c r="B13" s="11">
        <v>10</v>
      </c>
      <c r="C13" s="23" t="s">
        <v>42</v>
      </c>
    </row>
    <row r="14" spans="1:3" x14ac:dyDescent="0.3">
      <c r="A14" s="117"/>
      <c r="B14" s="11">
        <v>11</v>
      </c>
      <c r="C14" s="23" t="s">
        <v>41</v>
      </c>
    </row>
    <row r="15" spans="1:3" x14ac:dyDescent="0.3">
      <c r="A15" s="117"/>
      <c r="B15" s="11">
        <v>12</v>
      </c>
      <c r="C15" s="23" t="s">
        <v>203</v>
      </c>
    </row>
    <row r="16" spans="1:3" s="13" customFormat="1" x14ac:dyDescent="0.3">
      <c r="A16" s="64" t="s">
        <v>249</v>
      </c>
      <c r="B16" s="11">
        <v>13</v>
      </c>
      <c r="C16" s="29" t="s">
        <v>250</v>
      </c>
    </row>
    <row r="17" spans="1:3" x14ac:dyDescent="0.3">
      <c r="A17" s="113" t="s">
        <v>34</v>
      </c>
      <c r="B17" s="11">
        <v>14</v>
      </c>
      <c r="C17" s="29" t="s">
        <v>35</v>
      </c>
    </row>
    <row r="18" spans="1:3" x14ac:dyDescent="0.3">
      <c r="A18" s="114"/>
      <c r="B18" s="11">
        <v>15</v>
      </c>
      <c r="C18" s="29" t="s">
        <v>193</v>
      </c>
    </row>
    <row r="19" spans="1:3" x14ac:dyDescent="0.3">
      <c r="A19" s="114"/>
      <c r="B19" s="11">
        <v>16</v>
      </c>
      <c r="C19" s="29" t="s">
        <v>192</v>
      </c>
    </row>
    <row r="20" spans="1:3" x14ac:dyDescent="0.3">
      <c r="A20" s="113" t="s">
        <v>24</v>
      </c>
      <c r="B20" s="11">
        <v>17</v>
      </c>
      <c r="C20" s="29" t="s">
        <v>204</v>
      </c>
    </row>
    <row r="21" spans="1:3" x14ac:dyDescent="0.3">
      <c r="A21" s="114"/>
      <c r="B21" s="11">
        <v>18</v>
      </c>
      <c r="C21" s="29" t="s">
        <v>32</v>
      </c>
    </row>
    <row r="22" spans="1:3" x14ac:dyDescent="0.3">
      <c r="A22" s="114"/>
      <c r="B22" s="11">
        <v>19</v>
      </c>
      <c r="C22" s="29" t="s">
        <v>33</v>
      </c>
    </row>
    <row r="23" spans="1:3" ht="26.4" x14ac:dyDescent="0.3">
      <c r="A23" s="114"/>
      <c r="B23" s="11">
        <v>20</v>
      </c>
      <c r="C23" s="29" t="s">
        <v>138</v>
      </c>
    </row>
    <row r="24" spans="1:3" x14ac:dyDescent="0.3">
      <c r="A24" s="113" t="s">
        <v>38</v>
      </c>
      <c r="B24" s="11">
        <v>21</v>
      </c>
      <c r="C24" s="27" t="s">
        <v>205</v>
      </c>
    </row>
    <row r="25" spans="1:3" x14ac:dyDescent="0.3">
      <c r="A25" s="114"/>
      <c r="B25" s="11">
        <v>22</v>
      </c>
      <c r="C25" s="27" t="s">
        <v>40</v>
      </c>
    </row>
    <row r="26" spans="1:3" x14ac:dyDescent="0.3">
      <c r="A26" s="114"/>
      <c r="B26" s="11">
        <v>23</v>
      </c>
      <c r="C26" s="27" t="s">
        <v>39</v>
      </c>
    </row>
    <row r="27" spans="1:3" x14ac:dyDescent="0.3">
      <c r="A27" s="115"/>
      <c r="B27" s="11">
        <v>24</v>
      </c>
      <c r="C27" s="27" t="s">
        <v>321</v>
      </c>
    </row>
    <row r="28" spans="1:3" x14ac:dyDescent="0.3">
      <c r="A28" s="113" t="s">
        <v>36</v>
      </c>
      <c r="B28" s="11">
        <v>25</v>
      </c>
      <c r="C28" s="27" t="s">
        <v>37</v>
      </c>
    </row>
    <row r="29" spans="1:3" x14ac:dyDescent="0.3">
      <c r="A29" s="114"/>
      <c r="B29" s="11">
        <v>26</v>
      </c>
      <c r="C29" s="27" t="s">
        <v>322</v>
      </c>
    </row>
    <row r="30" spans="1:3" ht="15" customHeight="1" x14ac:dyDescent="0.3">
      <c r="A30" s="115"/>
      <c r="B30" s="11">
        <v>27</v>
      </c>
      <c r="C30" s="27" t="s">
        <v>323</v>
      </c>
    </row>
    <row r="31" spans="1:3" s="13" customFormat="1" ht="15" customHeight="1" x14ac:dyDescent="0.3">
      <c r="A31" s="65" t="s">
        <v>272</v>
      </c>
      <c r="B31" s="11">
        <v>28</v>
      </c>
      <c r="C31" s="27" t="s">
        <v>273</v>
      </c>
    </row>
    <row r="32" spans="1:3" x14ac:dyDescent="0.3">
      <c r="A32" s="40"/>
      <c r="B32" s="40"/>
      <c r="C32" s="40"/>
    </row>
  </sheetData>
  <mergeCells count="10">
    <mergeCell ref="A24:A27"/>
    <mergeCell ref="A28:A30"/>
    <mergeCell ref="A1:C1"/>
    <mergeCell ref="A4:A5"/>
    <mergeCell ref="A9:A12"/>
    <mergeCell ref="A2:A3"/>
    <mergeCell ref="A13:A15"/>
    <mergeCell ref="A17:A19"/>
    <mergeCell ref="A20:A23"/>
    <mergeCell ref="A6:A8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64"/>
  <sheetViews>
    <sheetView zoomScale="110" zoomScaleNormal="110" workbookViewId="0">
      <selection activeCell="I8" sqref="I8"/>
    </sheetView>
  </sheetViews>
  <sheetFormatPr defaultRowHeight="14.4" x14ac:dyDescent="0.3"/>
  <cols>
    <col min="1" max="1" width="23.33203125" customWidth="1"/>
    <col min="2" max="2" width="6.109375" customWidth="1"/>
    <col min="3" max="3" width="46.6640625" customWidth="1"/>
  </cols>
  <sheetData>
    <row r="1" spans="1:3" s="13" customFormat="1" x14ac:dyDescent="0.3"/>
    <row r="2" spans="1:3" s="13" customFormat="1" x14ac:dyDescent="0.3">
      <c r="A2" s="122" t="s">
        <v>31</v>
      </c>
      <c r="B2" s="122"/>
      <c r="C2" s="122"/>
    </row>
    <row r="3" spans="1:3" x14ac:dyDescent="0.3">
      <c r="A3" s="120" t="s">
        <v>18</v>
      </c>
      <c r="B3" s="47" t="s">
        <v>6</v>
      </c>
      <c r="C3" s="44" t="s">
        <v>19</v>
      </c>
    </row>
    <row r="4" spans="1:3" x14ac:dyDescent="0.3">
      <c r="A4" s="121"/>
      <c r="B4" s="47">
        <v>1</v>
      </c>
      <c r="C4" s="44">
        <v>2</v>
      </c>
    </row>
    <row r="5" spans="1:3" s="13" customFormat="1" ht="15" customHeight="1" x14ac:dyDescent="0.3">
      <c r="A5" s="113" t="s">
        <v>274</v>
      </c>
      <c r="B5" s="14">
        <v>1</v>
      </c>
      <c r="C5" s="27" t="s">
        <v>275</v>
      </c>
    </row>
    <row r="6" spans="1:3" s="13" customFormat="1" ht="16.5" customHeight="1" x14ac:dyDescent="0.3">
      <c r="A6" s="115"/>
      <c r="B6" s="14">
        <v>2</v>
      </c>
      <c r="C6" s="27" t="s">
        <v>276</v>
      </c>
    </row>
    <row r="7" spans="1:3" s="13" customFormat="1" ht="16.5" customHeight="1" x14ac:dyDescent="0.3">
      <c r="A7" s="45" t="s">
        <v>15</v>
      </c>
      <c r="B7" s="14">
        <v>3</v>
      </c>
      <c r="C7" s="27" t="s">
        <v>326</v>
      </c>
    </row>
    <row r="8" spans="1:3" ht="42.75" customHeight="1" x14ac:dyDescent="0.3">
      <c r="A8" s="46" t="s">
        <v>44</v>
      </c>
      <c r="B8" s="14">
        <v>4</v>
      </c>
      <c r="C8" s="27" t="s">
        <v>26</v>
      </c>
    </row>
    <row r="9" spans="1:3" x14ac:dyDescent="0.3">
      <c r="A9" s="113" t="s">
        <v>70</v>
      </c>
      <c r="B9" s="14">
        <v>5</v>
      </c>
      <c r="C9" s="27" t="s">
        <v>27</v>
      </c>
    </row>
    <row r="10" spans="1:3" s="13" customFormat="1" x14ac:dyDescent="0.3">
      <c r="A10" s="114"/>
      <c r="B10" s="14">
        <v>6</v>
      </c>
      <c r="C10" s="27" t="s">
        <v>49</v>
      </c>
    </row>
    <row r="11" spans="1:3" x14ac:dyDescent="0.3">
      <c r="A11" s="114"/>
      <c r="B11" s="14">
        <v>7</v>
      </c>
      <c r="C11" s="27" t="s">
        <v>48</v>
      </c>
    </row>
    <row r="12" spans="1:3" s="13" customFormat="1" x14ac:dyDescent="0.3">
      <c r="A12" s="114"/>
      <c r="B12" s="14">
        <v>8</v>
      </c>
      <c r="C12" s="27" t="s">
        <v>277</v>
      </c>
    </row>
    <row r="13" spans="1:3" s="13" customFormat="1" x14ac:dyDescent="0.3">
      <c r="A13" s="114"/>
      <c r="B13" s="14">
        <v>9</v>
      </c>
      <c r="C13" s="27" t="s">
        <v>284</v>
      </c>
    </row>
    <row r="14" spans="1:3" s="13" customFormat="1" x14ac:dyDescent="0.3">
      <c r="A14" s="114"/>
      <c r="B14" s="14">
        <v>10</v>
      </c>
      <c r="C14" s="27" t="s">
        <v>285</v>
      </c>
    </row>
    <row r="15" spans="1:3" s="13" customFormat="1" x14ac:dyDescent="0.3">
      <c r="A15" s="114"/>
      <c r="B15" s="14">
        <v>11</v>
      </c>
      <c r="C15" s="27" t="s">
        <v>286</v>
      </c>
    </row>
    <row r="16" spans="1:3" s="13" customFormat="1" x14ac:dyDescent="0.3">
      <c r="A16" s="114"/>
      <c r="B16" s="14">
        <v>12</v>
      </c>
      <c r="C16" s="27" t="s">
        <v>287</v>
      </c>
    </row>
    <row r="17" spans="1:3" x14ac:dyDescent="0.3">
      <c r="A17" s="114"/>
      <c r="B17" s="14">
        <v>13</v>
      </c>
      <c r="C17" s="27" t="s">
        <v>288</v>
      </c>
    </row>
    <row r="18" spans="1:3" x14ac:dyDescent="0.3">
      <c r="A18" s="114"/>
      <c r="B18" s="14">
        <v>14</v>
      </c>
      <c r="C18" s="27" t="s">
        <v>289</v>
      </c>
    </row>
    <row r="19" spans="1:3" ht="26.4" x14ac:dyDescent="0.3">
      <c r="A19" s="114"/>
      <c r="B19" s="14">
        <v>15</v>
      </c>
      <c r="C19" s="27" t="s">
        <v>290</v>
      </c>
    </row>
    <row r="20" spans="1:3" ht="26.4" x14ac:dyDescent="0.3">
      <c r="A20" s="114"/>
      <c r="B20" s="14">
        <v>16</v>
      </c>
      <c r="C20" s="27" t="s">
        <v>327</v>
      </c>
    </row>
    <row r="21" spans="1:3" s="13" customFormat="1" ht="26.4" x14ac:dyDescent="0.3">
      <c r="A21" s="114"/>
      <c r="B21" s="14">
        <v>17</v>
      </c>
      <c r="C21" s="27" t="s">
        <v>328</v>
      </c>
    </row>
    <row r="22" spans="1:3" s="13" customFormat="1" x14ac:dyDescent="0.3">
      <c r="A22" s="114"/>
      <c r="B22" s="14">
        <v>18</v>
      </c>
      <c r="C22" s="27" t="s">
        <v>291</v>
      </c>
    </row>
    <row r="23" spans="1:3" s="13" customFormat="1" x14ac:dyDescent="0.3">
      <c r="A23" s="114"/>
      <c r="B23" s="14">
        <v>19</v>
      </c>
      <c r="C23" s="27" t="s">
        <v>292</v>
      </c>
    </row>
    <row r="24" spans="1:3" s="13" customFormat="1" x14ac:dyDescent="0.3">
      <c r="A24" s="114"/>
      <c r="B24" s="14">
        <v>20</v>
      </c>
      <c r="C24" s="27" t="s">
        <v>293</v>
      </c>
    </row>
    <row r="25" spans="1:3" s="13" customFormat="1" x14ac:dyDescent="0.3">
      <c r="A25" s="114"/>
      <c r="B25" s="14">
        <v>21</v>
      </c>
      <c r="C25" s="27" t="s">
        <v>294</v>
      </c>
    </row>
    <row r="26" spans="1:3" s="13" customFormat="1" ht="26.4" x14ac:dyDescent="0.3">
      <c r="A26" s="114"/>
      <c r="B26" s="14">
        <v>22</v>
      </c>
      <c r="C26" s="27" t="s">
        <v>295</v>
      </c>
    </row>
    <row r="27" spans="1:3" s="13" customFormat="1" x14ac:dyDescent="0.3">
      <c r="A27" s="114"/>
      <c r="B27" s="14">
        <v>23</v>
      </c>
      <c r="C27" s="27" t="s">
        <v>296</v>
      </c>
    </row>
    <row r="28" spans="1:3" x14ac:dyDescent="0.3">
      <c r="A28" s="114"/>
      <c r="B28" s="14">
        <v>24</v>
      </c>
      <c r="C28" s="27" t="s">
        <v>50</v>
      </c>
    </row>
    <row r="29" spans="1:3" x14ac:dyDescent="0.3">
      <c r="A29" s="114"/>
      <c r="B29" s="14">
        <v>25</v>
      </c>
      <c r="C29" s="27" t="s">
        <v>61</v>
      </c>
    </row>
    <row r="30" spans="1:3" x14ac:dyDescent="0.3">
      <c r="A30" s="117" t="s">
        <v>62</v>
      </c>
      <c r="B30" s="14">
        <v>26</v>
      </c>
      <c r="C30" s="27" t="s">
        <v>59</v>
      </c>
    </row>
    <row r="31" spans="1:3" x14ac:dyDescent="0.3">
      <c r="A31" s="117"/>
      <c r="B31" s="14">
        <v>27</v>
      </c>
      <c r="C31" s="27" t="s">
        <v>60</v>
      </c>
    </row>
    <row r="32" spans="1:3" s="13" customFormat="1" x14ac:dyDescent="0.3">
      <c r="A32" s="63" t="s">
        <v>255</v>
      </c>
      <c r="B32" s="14">
        <v>28</v>
      </c>
      <c r="C32" s="27" t="s">
        <v>260</v>
      </c>
    </row>
    <row r="33" spans="1:3" x14ac:dyDescent="0.3">
      <c r="A33" s="117" t="s">
        <v>9</v>
      </c>
      <c r="B33" s="14">
        <v>29</v>
      </c>
      <c r="C33" s="27" t="s">
        <v>56</v>
      </c>
    </row>
    <row r="34" spans="1:3" x14ac:dyDescent="0.3">
      <c r="A34" s="117"/>
      <c r="B34" s="14">
        <v>30</v>
      </c>
      <c r="C34" s="27" t="s">
        <v>58</v>
      </c>
    </row>
    <row r="35" spans="1:3" x14ac:dyDescent="0.3">
      <c r="A35" s="117"/>
      <c r="B35" s="14">
        <v>31</v>
      </c>
      <c r="C35" s="27" t="s">
        <v>201</v>
      </c>
    </row>
    <row r="36" spans="1:3" s="13" customFormat="1" x14ac:dyDescent="0.3">
      <c r="A36" s="117"/>
      <c r="B36" s="14">
        <v>32</v>
      </c>
      <c r="C36" s="27" t="s">
        <v>329</v>
      </c>
    </row>
    <row r="37" spans="1:3" s="13" customFormat="1" x14ac:dyDescent="0.3">
      <c r="A37" s="117"/>
      <c r="B37" s="14">
        <v>33</v>
      </c>
      <c r="C37" s="27" t="s">
        <v>331</v>
      </c>
    </row>
    <row r="38" spans="1:3" s="13" customFormat="1" x14ac:dyDescent="0.3">
      <c r="A38" s="117"/>
      <c r="B38" s="14">
        <v>34</v>
      </c>
      <c r="C38" s="27" t="s">
        <v>324</v>
      </c>
    </row>
    <row r="39" spans="1:3" s="13" customFormat="1" x14ac:dyDescent="0.3">
      <c r="A39" s="117"/>
      <c r="B39" s="14">
        <v>35</v>
      </c>
      <c r="C39" s="27" t="s">
        <v>325</v>
      </c>
    </row>
    <row r="40" spans="1:3" s="13" customFormat="1" x14ac:dyDescent="0.3">
      <c r="A40" s="117"/>
      <c r="B40" s="14">
        <v>36</v>
      </c>
      <c r="C40" s="27" t="s">
        <v>330</v>
      </c>
    </row>
    <row r="41" spans="1:3" x14ac:dyDescent="0.3">
      <c r="A41" s="117"/>
      <c r="B41" s="14">
        <v>37</v>
      </c>
      <c r="C41" s="27" t="s">
        <v>57</v>
      </c>
    </row>
    <row r="42" spans="1:3" s="13" customFormat="1" x14ac:dyDescent="0.3">
      <c r="A42" s="113" t="s">
        <v>281</v>
      </c>
      <c r="B42" s="14">
        <v>38</v>
      </c>
      <c r="C42" s="27" t="s">
        <v>282</v>
      </c>
    </row>
    <row r="43" spans="1:3" s="13" customFormat="1" x14ac:dyDescent="0.3">
      <c r="A43" s="114"/>
      <c r="B43" s="14">
        <v>39</v>
      </c>
      <c r="C43" s="27" t="s">
        <v>332</v>
      </c>
    </row>
    <row r="44" spans="1:3" s="13" customFormat="1" x14ac:dyDescent="0.3">
      <c r="A44" s="114"/>
      <c r="B44" s="14">
        <v>40</v>
      </c>
      <c r="C44" s="27" t="s">
        <v>283</v>
      </c>
    </row>
    <row r="45" spans="1:3" x14ac:dyDescent="0.3">
      <c r="A45" s="117" t="s">
        <v>10</v>
      </c>
      <c r="B45" s="14">
        <v>41</v>
      </c>
      <c r="C45" s="27" t="s">
        <v>51</v>
      </c>
    </row>
    <row r="46" spans="1:3" x14ac:dyDescent="0.3">
      <c r="A46" s="117"/>
      <c r="B46" s="14">
        <v>42</v>
      </c>
      <c r="C46" s="27" t="s">
        <v>55</v>
      </c>
    </row>
    <row r="47" spans="1:3" x14ac:dyDescent="0.3">
      <c r="A47" s="117"/>
      <c r="B47" s="14">
        <v>43</v>
      </c>
      <c r="C47" s="27" t="s">
        <v>52</v>
      </c>
    </row>
    <row r="48" spans="1:3" x14ac:dyDescent="0.3">
      <c r="A48" s="117"/>
      <c r="B48" s="14">
        <v>44</v>
      </c>
      <c r="C48" s="27" t="s">
        <v>202</v>
      </c>
    </row>
    <row r="49" spans="1:3" x14ac:dyDescent="0.3">
      <c r="A49" s="117"/>
      <c r="B49" s="14">
        <v>45</v>
      </c>
      <c r="C49" s="27" t="s">
        <v>54</v>
      </c>
    </row>
    <row r="50" spans="1:3" x14ac:dyDescent="0.3">
      <c r="A50" s="117"/>
      <c r="B50" s="14">
        <v>46</v>
      </c>
      <c r="C50" s="27" t="s">
        <v>53</v>
      </c>
    </row>
    <row r="51" spans="1:3" x14ac:dyDescent="0.3">
      <c r="A51" s="114" t="s">
        <v>45</v>
      </c>
      <c r="B51" s="14">
        <v>47</v>
      </c>
      <c r="C51" s="27" t="s">
        <v>47</v>
      </c>
    </row>
    <row r="52" spans="1:3" s="13" customFormat="1" x14ac:dyDescent="0.3">
      <c r="A52" s="114"/>
      <c r="B52" s="14">
        <v>48</v>
      </c>
      <c r="C52" s="27" t="s">
        <v>333</v>
      </c>
    </row>
    <row r="53" spans="1:3" s="13" customFormat="1" x14ac:dyDescent="0.3">
      <c r="A53" s="114"/>
      <c r="B53" s="14">
        <v>49</v>
      </c>
      <c r="C53" s="27" t="s">
        <v>334</v>
      </c>
    </row>
    <row r="54" spans="1:3" s="13" customFormat="1" x14ac:dyDescent="0.3">
      <c r="A54" s="114"/>
      <c r="B54" s="14">
        <v>50</v>
      </c>
      <c r="C54" s="27" t="s">
        <v>278</v>
      </c>
    </row>
    <row r="55" spans="1:3" s="13" customFormat="1" x14ac:dyDescent="0.3">
      <c r="A55" s="114"/>
      <c r="B55" s="14">
        <v>51</v>
      </c>
      <c r="C55" s="27" t="s">
        <v>279</v>
      </c>
    </row>
    <row r="56" spans="1:3" x14ac:dyDescent="0.3">
      <c r="A56" s="114"/>
      <c r="B56" s="14">
        <v>52</v>
      </c>
      <c r="C56" s="66" t="s">
        <v>46</v>
      </c>
    </row>
    <row r="57" spans="1:3" s="13" customFormat="1" x14ac:dyDescent="0.3">
      <c r="A57" s="117" t="s">
        <v>137</v>
      </c>
      <c r="B57" s="14">
        <v>53</v>
      </c>
      <c r="C57" s="27" t="s">
        <v>298</v>
      </c>
    </row>
    <row r="58" spans="1:3" ht="46.2" customHeight="1" x14ac:dyDescent="0.3">
      <c r="A58" s="117"/>
      <c r="B58" s="14">
        <v>54</v>
      </c>
      <c r="C58" s="27" t="s">
        <v>297</v>
      </c>
    </row>
    <row r="59" spans="1:3" s="13" customFormat="1" ht="47.4" customHeight="1" x14ac:dyDescent="0.3">
      <c r="A59" s="117"/>
      <c r="B59" s="14">
        <v>55</v>
      </c>
      <c r="C59" s="27" t="s">
        <v>280</v>
      </c>
    </row>
    <row r="60" spans="1:3" x14ac:dyDescent="0.3">
      <c r="A60" s="40"/>
      <c r="B60" s="40"/>
      <c r="C60" s="40"/>
    </row>
    <row r="64" spans="1:3" x14ac:dyDescent="0.3">
      <c r="C64" s="13"/>
    </row>
  </sheetData>
  <mergeCells count="10">
    <mergeCell ref="A57:A59"/>
    <mergeCell ref="A3:A4"/>
    <mergeCell ref="A2:C2"/>
    <mergeCell ref="A9:A29"/>
    <mergeCell ref="A33:A41"/>
    <mergeCell ref="A30:A31"/>
    <mergeCell ref="A45:A50"/>
    <mergeCell ref="A51:A56"/>
    <mergeCell ref="A42:A44"/>
    <mergeCell ref="A5:A6"/>
  </mergeCells>
  <pageMargins left="0.7" right="0.7" top="0.75" bottom="0.75" header="0.3" footer="0.3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R25"/>
  <sheetViews>
    <sheetView zoomScale="90" zoomScaleNormal="90" workbookViewId="0">
      <selection activeCell="E21" sqref="E21"/>
    </sheetView>
  </sheetViews>
  <sheetFormatPr defaultColWidth="9.109375" defaultRowHeight="14.4" x14ac:dyDescent="0.3"/>
  <cols>
    <col min="1" max="1" width="15.6640625" style="13" customWidth="1"/>
    <col min="2" max="2" width="9.109375" style="13"/>
    <col min="3" max="3" width="40.44140625" style="13" customWidth="1"/>
    <col min="4" max="4" width="17" style="13" customWidth="1"/>
    <col min="5" max="5" width="17.5546875" style="13" customWidth="1"/>
    <col min="6" max="6" width="10.5546875" style="13" customWidth="1"/>
    <col min="7" max="8" width="12.88671875" style="13" customWidth="1"/>
    <col min="9" max="9" width="12.6640625" style="13" customWidth="1"/>
    <col min="10" max="10" width="9.6640625" style="13" customWidth="1"/>
    <col min="11" max="11" width="25.44140625" style="13" customWidth="1"/>
    <col min="12" max="12" width="17.88671875" style="13" customWidth="1"/>
    <col min="13" max="16" width="0" style="13" hidden="1" customWidth="1"/>
    <col min="17" max="16384" width="9.109375" style="13"/>
  </cols>
  <sheetData>
    <row r="2" spans="1:18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8" ht="15.6" x14ac:dyDescent="0.3">
      <c r="A3" s="123" t="s">
        <v>169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8" ht="39.6" x14ac:dyDescent="0.3">
      <c r="A4" s="124" t="s">
        <v>0</v>
      </c>
      <c r="B4" s="11" t="s">
        <v>6</v>
      </c>
      <c r="C4" s="14" t="s">
        <v>168</v>
      </c>
      <c r="D4" s="14" t="s">
        <v>167</v>
      </c>
      <c r="E4" s="14" t="s">
        <v>166</v>
      </c>
      <c r="F4" s="15" t="s">
        <v>165</v>
      </c>
      <c r="G4" s="15" t="s">
        <v>164</v>
      </c>
      <c r="H4" s="15" t="s">
        <v>163</v>
      </c>
      <c r="I4" s="15" t="s">
        <v>162</v>
      </c>
      <c r="J4" s="15" t="s">
        <v>161</v>
      </c>
      <c r="K4" s="15" t="s">
        <v>20</v>
      </c>
      <c r="L4" s="15" t="s">
        <v>160</v>
      </c>
      <c r="N4" s="87" t="s">
        <v>266</v>
      </c>
      <c r="O4" s="87" t="s">
        <v>267</v>
      </c>
      <c r="P4" s="87" t="s">
        <v>268</v>
      </c>
      <c r="Q4" s="97"/>
      <c r="R4" s="1"/>
    </row>
    <row r="5" spans="1:18" x14ac:dyDescent="0.3">
      <c r="A5" s="12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N5" s="86">
        <v>12</v>
      </c>
      <c r="O5" s="86">
        <v>13</v>
      </c>
      <c r="P5" s="86">
        <v>14</v>
      </c>
      <c r="R5" s="1"/>
    </row>
    <row r="6" spans="1:18" ht="21" customHeight="1" x14ac:dyDescent="0.3">
      <c r="A6" s="126" t="s">
        <v>159</v>
      </c>
      <c r="B6" s="14">
        <v>1</v>
      </c>
      <c r="C6" s="82" t="s">
        <v>170</v>
      </c>
      <c r="D6" s="14" t="s">
        <v>171</v>
      </c>
      <c r="E6" s="16" t="s">
        <v>352</v>
      </c>
      <c r="F6" s="16" t="s">
        <v>156</v>
      </c>
      <c r="G6" s="16" t="s">
        <v>179</v>
      </c>
      <c r="H6" s="16" t="s">
        <v>148</v>
      </c>
      <c r="I6" s="16">
        <v>5</v>
      </c>
      <c r="J6" s="51" t="s">
        <v>152</v>
      </c>
      <c r="K6" s="53">
        <f>AVERAGE(N6:P6)</f>
        <v>324.66666666666669</v>
      </c>
      <c r="L6" s="53">
        <f>K6*I6</f>
        <v>1623.3333333333335</v>
      </c>
      <c r="M6" s="13" t="s">
        <v>196</v>
      </c>
      <c r="N6" s="85">
        <v>326</v>
      </c>
      <c r="O6" s="85">
        <v>333</v>
      </c>
      <c r="P6" s="85">
        <v>315</v>
      </c>
      <c r="Q6" s="98"/>
      <c r="R6" s="1"/>
    </row>
    <row r="7" spans="1:18" ht="21" customHeight="1" x14ac:dyDescent="0.3">
      <c r="A7" s="126"/>
      <c r="B7" s="14">
        <v>2</v>
      </c>
      <c r="C7" s="82" t="s">
        <v>170</v>
      </c>
      <c r="D7" s="14" t="s">
        <v>171</v>
      </c>
      <c r="E7" s="16" t="s">
        <v>352</v>
      </c>
      <c r="F7" s="16" t="s">
        <v>156</v>
      </c>
      <c r="G7" s="16" t="s">
        <v>179</v>
      </c>
      <c r="H7" s="16" t="s">
        <v>148</v>
      </c>
      <c r="I7" s="16">
        <v>5</v>
      </c>
      <c r="J7" s="51" t="s">
        <v>153</v>
      </c>
      <c r="K7" s="53">
        <f t="shared" ref="K7:K18" si="0">AVERAGE(N7:P7)</f>
        <v>324.66666666666669</v>
      </c>
      <c r="L7" s="53">
        <f t="shared" ref="L7:L18" si="1">K7*I7</f>
        <v>1623.3333333333335</v>
      </c>
      <c r="N7" s="85">
        <v>326</v>
      </c>
      <c r="O7" s="85">
        <v>333</v>
      </c>
      <c r="P7" s="85">
        <v>315</v>
      </c>
      <c r="Q7" s="98"/>
      <c r="R7" s="1"/>
    </row>
    <row r="8" spans="1:18" ht="20.399999999999999" x14ac:dyDescent="0.3">
      <c r="A8" s="126"/>
      <c r="B8" s="14">
        <v>3</v>
      </c>
      <c r="C8" s="82" t="s">
        <v>158</v>
      </c>
      <c r="D8" s="14" t="s">
        <v>157</v>
      </c>
      <c r="E8" s="16" t="s">
        <v>352</v>
      </c>
      <c r="F8" s="14" t="s">
        <v>156</v>
      </c>
      <c r="G8" s="14" t="s">
        <v>155</v>
      </c>
      <c r="H8" s="14" t="s">
        <v>148</v>
      </c>
      <c r="I8" s="14">
        <v>5</v>
      </c>
      <c r="J8" s="52" t="s">
        <v>152</v>
      </c>
      <c r="K8" s="53">
        <f t="shared" si="0"/>
        <v>491</v>
      </c>
      <c r="L8" s="53">
        <f t="shared" si="1"/>
        <v>2455</v>
      </c>
      <c r="M8" s="13" t="s">
        <v>180</v>
      </c>
      <c r="N8" s="85">
        <v>578</v>
      </c>
      <c r="O8" s="85">
        <v>486</v>
      </c>
      <c r="P8" s="85">
        <v>409</v>
      </c>
      <c r="Q8" s="98"/>
      <c r="R8" s="1"/>
    </row>
    <row r="9" spans="1:18" ht="23.25" customHeight="1" x14ac:dyDescent="0.3">
      <c r="A9" s="126"/>
      <c r="B9" s="14">
        <v>4</v>
      </c>
      <c r="C9" s="82" t="s">
        <v>158</v>
      </c>
      <c r="D9" s="14" t="s">
        <v>157</v>
      </c>
      <c r="E9" s="16" t="s">
        <v>352</v>
      </c>
      <c r="F9" s="14" t="s">
        <v>156</v>
      </c>
      <c r="G9" s="14" t="s">
        <v>155</v>
      </c>
      <c r="H9" s="14" t="s">
        <v>148</v>
      </c>
      <c r="I9" s="14">
        <v>10</v>
      </c>
      <c r="J9" s="52" t="s">
        <v>153</v>
      </c>
      <c r="K9" s="53">
        <f t="shared" si="0"/>
        <v>432.66666666666669</v>
      </c>
      <c r="L9" s="53">
        <f t="shared" si="1"/>
        <v>4326.666666666667</v>
      </c>
      <c r="N9" s="85">
        <v>311</v>
      </c>
      <c r="O9" s="85">
        <v>399</v>
      </c>
      <c r="P9" s="85">
        <v>588</v>
      </c>
      <c r="Q9" s="98"/>
      <c r="R9" s="1"/>
    </row>
    <row r="10" spans="1:18" ht="22.5" customHeight="1" x14ac:dyDescent="0.3">
      <c r="A10" s="126"/>
      <c r="B10" s="14">
        <v>5</v>
      </c>
      <c r="C10" s="82" t="s">
        <v>172</v>
      </c>
      <c r="D10" s="14" t="s">
        <v>173</v>
      </c>
      <c r="E10" s="16" t="s">
        <v>352</v>
      </c>
      <c r="F10" s="16" t="s">
        <v>194</v>
      </c>
      <c r="G10" s="16">
        <v>97</v>
      </c>
      <c r="H10" s="14" t="s">
        <v>148</v>
      </c>
      <c r="I10" s="14">
        <v>5</v>
      </c>
      <c r="J10" s="52" t="s">
        <v>153</v>
      </c>
      <c r="K10" s="53">
        <f t="shared" si="0"/>
        <v>649</v>
      </c>
      <c r="L10" s="53">
        <f t="shared" si="1"/>
        <v>3245</v>
      </c>
      <c r="M10" s="13" t="s">
        <v>195</v>
      </c>
      <c r="N10" s="85">
        <v>626</v>
      </c>
      <c r="O10" s="85">
        <v>629</v>
      </c>
      <c r="P10" s="85">
        <v>692</v>
      </c>
      <c r="Q10" s="98"/>
      <c r="R10" s="1"/>
    </row>
    <row r="11" spans="1:18" ht="20.399999999999999" x14ac:dyDescent="0.3">
      <c r="A11" s="126"/>
      <c r="B11" s="14">
        <v>6</v>
      </c>
      <c r="C11" s="82" t="s">
        <v>172</v>
      </c>
      <c r="D11" s="14" t="s">
        <v>174</v>
      </c>
      <c r="E11" s="16" t="s">
        <v>352</v>
      </c>
      <c r="F11" s="16" t="s">
        <v>154</v>
      </c>
      <c r="G11" s="16">
        <v>97</v>
      </c>
      <c r="H11" s="14" t="s">
        <v>148</v>
      </c>
      <c r="I11" s="14">
        <v>5</v>
      </c>
      <c r="J11" s="52" t="s">
        <v>152</v>
      </c>
      <c r="K11" s="53">
        <f t="shared" si="0"/>
        <v>545.33333333333337</v>
      </c>
      <c r="L11" s="53">
        <f t="shared" si="1"/>
        <v>2726.666666666667</v>
      </c>
      <c r="M11" s="13" t="s">
        <v>197</v>
      </c>
      <c r="N11" s="85">
        <v>466</v>
      </c>
      <c r="O11" s="85">
        <v>544</v>
      </c>
      <c r="P11" s="85">
        <v>626</v>
      </c>
      <c r="Q11" s="98"/>
      <c r="R11" s="1"/>
    </row>
    <row r="12" spans="1:18" ht="26.4" x14ac:dyDescent="0.3">
      <c r="A12" s="126"/>
      <c r="B12" s="14">
        <v>7</v>
      </c>
      <c r="C12" s="66" t="s">
        <v>178</v>
      </c>
      <c r="D12" s="91" t="s">
        <v>151</v>
      </c>
      <c r="E12" s="16" t="s">
        <v>352</v>
      </c>
      <c r="F12" s="91" t="s">
        <v>150</v>
      </c>
      <c r="G12" s="91" t="s">
        <v>149</v>
      </c>
      <c r="H12" s="77">
        <v>14</v>
      </c>
      <c r="I12" s="91">
        <v>2</v>
      </c>
      <c r="J12" s="78" t="s">
        <v>147</v>
      </c>
      <c r="K12" s="53">
        <f t="shared" si="0"/>
        <v>1586.6666666666667</v>
      </c>
      <c r="L12" s="53">
        <f t="shared" si="1"/>
        <v>3173.3333333333335</v>
      </c>
      <c r="M12" s="13" t="s">
        <v>180</v>
      </c>
      <c r="N12" s="83">
        <v>1589</v>
      </c>
      <c r="O12" s="83">
        <v>1455</v>
      </c>
      <c r="P12" s="83">
        <v>1716</v>
      </c>
      <c r="Q12" s="96"/>
      <c r="R12" s="1"/>
    </row>
    <row r="13" spans="1:18" ht="26.4" x14ac:dyDescent="0.3">
      <c r="A13" s="126"/>
      <c r="B13" s="14">
        <v>8</v>
      </c>
      <c r="C13" s="27" t="s">
        <v>177</v>
      </c>
      <c r="D13" s="89" t="s">
        <v>175</v>
      </c>
      <c r="E13" s="16" t="s">
        <v>352</v>
      </c>
      <c r="F13" s="89" t="s">
        <v>150</v>
      </c>
      <c r="G13" s="89" t="s">
        <v>176</v>
      </c>
      <c r="H13" s="89">
        <v>16</v>
      </c>
      <c r="I13" s="60">
        <v>4</v>
      </c>
      <c r="J13" s="75" t="s">
        <v>147</v>
      </c>
      <c r="K13" s="53">
        <f t="shared" si="0"/>
        <v>1744.6666666666667</v>
      </c>
      <c r="L13" s="53">
        <f t="shared" si="1"/>
        <v>6978.666666666667</v>
      </c>
      <c r="M13" s="76" t="s">
        <v>198</v>
      </c>
      <c r="N13" s="84">
        <v>1446</v>
      </c>
      <c r="O13" s="84">
        <v>1539</v>
      </c>
      <c r="P13" s="84">
        <v>2249</v>
      </c>
      <c r="Q13" s="96"/>
      <c r="R13" s="1"/>
    </row>
    <row r="14" spans="1:18" ht="20.399999999999999" x14ac:dyDescent="0.3">
      <c r="A14" s="126"/>
      <c r="B14" s="14">
        <v>9</v>
      </c>
      <c r="C14" s="99" t="s">
        <v>356</v>
      </c>
      <c r="D14" s="79" t="s">
        <v>348</v>
      </c>
      <c r="E14" s="16" t="s">
        <v>352</v>
      </c>
      <c r="F14" s="14" t="s">
        <v>350</v>
      </c>
      <c r="G14" s="14">
        <v>96</v>
      </c>
      <c r="H14" s="14" t="s">
        <v>148</v>
      </c>
      <c r="I14" s="14">
        <v>5</v>
      </c>
      <c r="J14" s="80" t="s">
        <v>152</v>
      </c>
      <c r="K14" s="53">
        <f t="shared" si="0"/>
        <v>443.66666666666669</v>
      </c>
      <c r="L14" s="53">
        <f t="shared" si="1"/>
        <v>2218.3333333333335</v>
      </c>
      <c r="M14" s="76"/>
      <c r="N14" s="84">
        <v>403</v>
      </c>
      <c r="O14" s="84">
        <v>530</v>
      </c>
      <c r="P14" s="84">
        <v>398</v>
      </c>
      <c r="R14" s="1"/>
    </row>
    <row r="15" spans="1:18" ht="27.75" customHeight="1" x14ac:dyDescent="0.3">
      <c r="A15" s="126"/>
      <c r="B15" s="14">
        <v>10</v>
      </c>
      <c r="C15" s="99" t="s">
        <v>357</v>
      </c>
      <c r="D15" s="79" t="s">
        <v>348</v>
      </c>
      <c r="E15" s="16" t="s">
        <v>352</v>
      </c>
      <c r="F15" s="14" t="s">
        <v>350</v>
      </c>
      <c r="G15" s="14">
        <v>96</v>
      </c>
      <c r="H15" s="14" t="s">
        <v>148</v>
      </c>
      <c r="I15" s="14">
        <v>5</v>
      </c>
      <c r="J15" s="81" t="s">
        <v>153</v>
      </c>
      <c r="K15" s="53">
        <f t="shared" si="0"/>
        <v>435.66666666666669</v>
      </c>
      <c r="L15" s="53">
        <f t="shared" si="1"/>
        <v>2178.3333333333335</v>
      </c>
      <c r="M15" s="76"/>
      <c r="N15" s="84">
        <v>359</v>
      </c>
      <c r="O15" s="84">
        <v>469</v>
      </c>
      <c r="P15" s="84">
        <v>479</v>
      </c>
      <c r="R15" s="1"/>
    </row>
    <row r="16" spans="1:18" ht="20.399999999999999" x14ac:dyDescent="0.3">
      <c r="A16" s="126"/>
      <c r="B16" s="14">
        <v>11</v>
      </c>
      <c r="C16" s="100" t="s">
        <v>359</v>
      </c>
      <c r="D16" s="79" t="s">
        <v>349</v>
      </c>
      <c r="E16" s="16" t="s">
        <v>352</v>
      </c>
      <c r="F16" s="79" t="s">
        <v>351</v>
      </c>
      <c r="G16" s="79">
        <v>156</v>
      </c>
      <c r="H16" s="14">
        <v>16</v>
      </c>
      <c r="I16" s="79">
        <v>4</v>
      </c>
      <c r="J16" s="81" t="s">
        <v>147</v>
      </c>
      <c r="K16" s="53">
        <f t="shared" si="0"/>
        <v>1627</v>
      </c>
      <c r="L16" s="53">
        <f t="shared" si="1"/>
        <v>6508</v>
      </c>
      <c r="M16" s="76"/>
      <c r="N16" s="84">
        <v>1883</v>
      </c>
      <c r="O16" s="84">
        <v>1569</v>
      </c>
      <c r="P16" s="84">
        <v>1429</v>
      </c>
      <c r="Q16" s="96"/>
      <c r="R16" s="1"/>
    </row>
    <row r="17" spans="1:18" ht="20.399999999999999" x14ac:dyDescent="0.3">
      <c r="A17" s="126"/>
      <c r="B17" s="14">
        <v>12</v>
      </c>
      <c r="C17" s="100" t="s">
        <v>360</v>
      </c>
      <c r="D17" s="79" t="s">
        <v>349</v>
      </c>
      <c r="E17" s="16" t="s">
        <v>352</v>
      </c>
      <c r="F17" s="79" t="s">
        <v>351</v>
      </c>
      <c r="G17" s="79">
        <v>156</v>
      </c>
      <c r="H17" s="14">
        <v>16</v>
      </c>
      <c r="I17" s="79">
        <v>4</v>
      </c>
      <c r="J17" s="81" t="s">
        <v>147</v>
      </c>
      <c r="K17" s="53">
        <f t="shared" si="0"/>
        <v>1824.3333333333333</v>
      </c>
      <c r="L17" s="53">
        <f t="shared" si="1"/>
        <v>7297.333333333333</v>
      </c>
      <c r="M17" s="76"/>
      <c r="N17" s="84">
        <v>2066</v>
      </c>
      <c r="O17" s="84">
        <v>1798</v>
      </c>
      <c r="P17" s="84">
        <v>1609</v>
      </c>
      <c r="Q17" s="96"/>
      <c r="R17" s="1"/>
    </row>
    <row r="18" spans="1:18" ht="26.4" x14ac:dyDescent="0.3">
      <c r="A18" s="126"/>
      <c r="B18" s="14">
        <v>13</v>
      </c>
      <c r="C18" s="100" t="s">
        <v>358</v>
      </c>
      <c r="D18" s="15" t="s">
        <v>175</v>
      </c>
      <c r="E18" s="79" t="s">
        <v>352</v>
      </c>
      <c r="F18" s="79" t="s">
        <v>150</v>
      </c>
      <c r="G18" s="79" t="s">
        <v>176</v>
      </c>
      <c r="H18" s="14">
        <v>16</v>
      </c>
      <c r="I18" s="79">
        <v>8</v>
      </c>
      <c r="J18" s="80" t="s">
        <v>147</v>
      </c>
      <c r="K18" s="53">
        <f t="shared" si="0"/>
        <v>2116</v>
      </c>
      <c r="L18" s="53">
        <f t="shared" si="1"/>
        <v>16928</v>
      </c>
      <c r="M18" s="76"/>
      <c r="N18" s="84">
        <v>1546</v>
      </c>
      <c r="O18" s="84">
        <v>1969</v>
      </c>
      <c r="P18" s="84">
        <v>2833</v>
      </c>
      <c r="Q18" s="96"/>
      <c r="R18" s="1"/>
    </row>
    <row r="19" spans="1:18" ht="44.25" customHeight="1" x14ac:dyDescent="0.3">
      <c r="C19" s="50"/>
      <c r="D19" s="50"/>
      <c r="E19" s="50"/>
      <c r="F19" s="50"/>
      <c r="G19" s="50"/>
      <c r="H19" s="50"/>
      <c r="K19" s="49" t="s">
        <v>23</v>
      </c>
      <c r="L19" s="74">
        <f>SUM(L6:L18)</f>
        <v>61282</v>
      </c>
      <c r="P19" s="59"/>
    </row>
    <row r="20" spans="1:18" x14ac:dyDescent="0.3">
      <c r="K20" s="94" t="s">
        <v>354</v>
      </c>
      <c r="L20" s="84">
        <f>L19/1.23</f>
        <v>49822.764227642278</v>
      </c>
    </row>
    <row r="21" spans="1:18" x14ac:dyDescent="0.3">
      <c r="K21" s="94" t="s">
        <v>355</v>
      </c>
      <c r="L21" s="84">
        <f>L20/4.536</f>
        <v>10983.854547540186</v>
      </c>
    </row>
    <row r="25" spans="1:18" x14ac:dyDescent="0.3">
      <c r="I25" s="48"/>
      <c r="J25" s="48"/>
      <c r="K25" s="48"/>
    </row>
  </sheetData>
  <mergeCells count="3">
    <mergeCell ref="A3:L3"/>
    <mergeCell ref="A4:A5"/>
    <mergeCell ref="A6:A18"/>
  </mergeCells>
  <pageMargins left="0.7" right="0.7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9"/>
  <sheetViews>
    <sheetView topLeftCell="A13" workbookViewId="0">
      <selection activeCell="O21" sqref="O21"/>
    </sheetView>
  </sheetViews>
  <sheetFormatPr defaultColWidth="9.109375" defaultRowHeight="14.4" x14ac:dyDescent="0.3"/>
  <cols>
    <col min="1" max="1" width="18.44140625" style="13" customWidth="1"/>
    <col min="2" max="2" width="9.109375" style="13"/>
    <col min="3" max="3" width="33.33203125" style="13" customWidth="1"/>
    <col min="4" max="4" width="9.109375" style="13"/>
    <col min="5" max="5" width="37" style="13" customWidth="1"/>
    <col min="6" max="6" width="27.109375" style="13" customWidth="1"/>
    <col min="7" max="7" width="31.6640625" style="13" customWidth="1"/>
    <col min="8" max="11" width="0" style="13" hidden="1" customWidth="1"/>
    <col min="12" max="16384" width="9.109375" style="13"/>
  </cols>
  <sheetData>
    <row r="1" spans="1:11" x14ac:dyDescent="0.3">
      <c r="A1" s="40"/>
      <c r="B1" s="40"/>
      <c r="C1" s="40"/>
      <c r="D1" s="40"/>
      <c r="E1" s="40"/>
    </row>
    <row r="2" spans="1:11" x14ac:dyDescent="0.3">
      <c r="A2" s="40"/>
      <c r="B2" s="40"/>
      <c r="C2" s="40"/>
      <c r="D2" s="40"/>
      <c r="E2" s="40"/>
    </row>
    <row r="3" spans="1:11" x14ac:dyDescent="0.3">
      <c r="A3" s="40"/>
      <c r="B3" s="40"/>
      <c r="C3" s="40"/>
      <c r="D3" s="40"/>
      <c r="E3" s="40"/>
    </row>
    <row r="4" spans="1:11" x14ac:dyDescent="0.3">
      <c r="A4" s="40"/>
      <c r="B4" s="40"/>
      <c r="C4" s="40"/>
      <c r="D4" s="40"/>
      <c r="E4" s="40"/>
    </row>
    <row r="5" spans="1:11" ht="15.6" x14ac:dyDescent="0.3">
      <c r="A5" s="123" t="s">
        <v>186</v>
      </c>
      <c r="B5" s="123"/>
      <c r="C5" s="123"/>
      <c r="D5" s="123"/>
      <c r="E5" s="123"/>
      <c r="F5" s="123"/>
      <c r="G5" s="123"/>
    </row>
    <row r="6" spans="1:11" x14ac:dyDescent="0.3">
      <c r="A6" s="118" t="s">
        <v>0</v>
      </c>
      <c r="B6" s="42" t="s">
        <v>6</v>
      </c>
      <c r="C6" s="43" t="s">
        <v>19</v>
      </c>
      <c r="D6" s="43" t="s">
        <v>25</v>
      </c>
      <c r="E6" s="43" t="s">
        <v>20</v>
      </c>
      <c r="F6" s="44" t="s">
        <v>185</v>
      </c>
      <c r="G6" s="43" t="s">
        <v>4</v>
      </c>
      <c r="I6" s="32" t="s">
        <v>266</v>
      </c>
      <c r="J6" s="32" t="s">
        <v>267</v>
      </c>
      <c r="K6" s="32" t="s">
        <v>268</v>
      </c>
    </row>
    <row r="7" spans="1:11" x14ac:dyDescent="0.3">
      <c r="A7" s="119"/>
      <c r="B7" s="9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  <c r="I7" s="71">
        <v>7</v>
      </c>
      <c r="J7" s="71">
        <v>8</v>
      </c>
      <c r="K7" s="71">
        <v>9</v>
      </c>
    </row>
    <row r="8" spans="1:11" ht="35.1" customHeight="1" x14ac:dyDescent="0.3">
      <c r="A8" s="126" t="s">
        <v>344</v>
      </c>
      <c r="B8" s="14">
        <v>1</v>
      </c>
      <c r="C8" s="101" t="s">
        <v>337</v>
      </c>
      <c r="D8" s="60" t="s">
        <v>181</v>
      </c>
      <c r="E8" s="17">
        <f>AVERAGE(I8:K8)</f>
        <v>225.32666666666668</v>
      </c>
      <c r="F8" s="49">
        <v>1</v>
      </c>
      <c r="G8" s="17">
        <f>E8*F8</f>
        <v>225.32666666666668</v>
      </c>
      <c r="H8" s="49" t="s">
        <v>191</v>
      </c>
      <c r="I8" s="41">
        <v>209.99</v>
      </c>
      <c r="J8" s="41">
        <v>266</v>
      </c>
      <c r="K8" s="41">
        <v>199.99</v>
      </c>
    </row>
    <row r="9" spans="1:11" ht="35.1" customHeight="1" x14ac:dyDescent="0.3">
      <c r="A9" s="126"/>
      <c r="B9" s="14">
        <v>2</v>
      </c>
      <c r="C9" s="101" t="s">
        <v>187</v>
      </c>
      <c r="D9" s="60" t="s">
        <v>181</v>
      </c>
      <c r="E9" s="17">
        <f t="shared" ref="E9:E24" si="0">AVERAGE(I9:K9)</f>
        <v>298.55</v>
      </c>
      <c r="F9" s="61">
        <v>3</v>
      </c>
      <c r="G9" s="17">
        <f t="shared" ref="G9:G24" si="1">E9*F9</f>
        <v>895.65000000000009</v>
      </c>
      <c r="H9" s="72" t="s">
        <v>199</v>
      </c>
      <c r="I9" s="41">
        <v>291.64999999999998</v>
      </c>
      <c r="J9" s="41">
        <v>301</v>
      </c>
      <c r="K9" s="41">
        <v>303</v>
      </c>
    </row>
    <row r="10" spans="1:11" ht="35.1" customHeight="1" x14ac:dyDescent="0.3">
      <c r="A10" s="126"/>
      <c r="B10" s="14">
        <v>3</v>
      </c>
      <c r="C10" s="101" t="s">
        <v>336</v>
      </c>
      <c r="D10" s="60" t="s">
        <v>181</v>
      </c>
      <c r="E10" s="17">
        <f t="shared" si="0"/>
        <v>306.66666666666669</v>
      </c>
      <c r="F10" s="61">
        <v>2</v>
      </c>
      <c r="G10" s="17">
        <f t="shared" si="1"/>
        <v>613.33333333333337</v>
      </c>
      <c r="H10" s="72"/>
      <c r="I10" s="41">
        <v>282</v>
      </c>
      <c r="J10" s="41">
        <v>300</v>
      </c>
      <c r="K10" s="41">
        <v>338</v>
      </c>
    </row>
    <row r="11" spans="1:11" ht="35.1" customHeight="1" x14ac:dyDescent="0.3">
      <c r="A11" s="126"/>
      <c r="B11" s="14">
        <v>4</v>
      </c>
      <c r="C11" s="101" t="s">
        <v>335</v>
      </c>
      <c r="D11" s="60" t="s">
        <v>181</v>
      </c>
      <c r="E11" s="17">
        <f t="shared" si="0"/>
        <v>326.93333333333334</v>
      </c>
      <c r="F11" s="61">
        <v>2</v>
      </c>
      <c r="G11" s="17">
        <f t="shared" si="1"/>
        <v>653.86666666666667</v>
      </c>
      <c r="H11" s="72"/>
      <c r="I11" s="41">
        <v>300</v>
      </c>
      <c r="J11" s="41">
        <v>293.77</v>
      </c>
      <c r="K11" s="41">
        <v>387.03</v>
      </c>
    </row>
    <row r="12" spans="1:11" ht="35.1" customHeight="1" x14ac:dyDescent="0.3">
      <c r="A12" s="126"/>
      <c r="B12" s="14">
        <v>5</v>
      </c>
      <c r="C12" s="101" t="s">
        <v>184</v>
      </c>
      <c r="D12" s="60" t="s">
        <v>181</v>
      </c>
      <c r="E12" s="17">
        <f t="shared" si="0"/>
        <v>325.33</v>
      </c>
      <c r="F12" s="61">
        <v>3</v>
      </c>
      <c r="G12" s="17">
        <f t="shared" si="1"/>
        <v>975.99</v>
      </c>
      <c r="H12" s="72"/>
      <c r="I12" s="49">
        <v>410</v>
      </c>
      <c r="J12" s="49">
        <v>269.99</v>
      </c>
      <c r="K12" s="49">
        <v>296</v>
      </c>
    </row>
    <row r="13" spans="1:11" ht="35.1" customHeight="1" x14ac:dyDescent="0.3">
      <c r="A13" s="126"/>
      <c r="B13" s="14">
        <v>6</v>
      </c>
      <c r="C13" s="101" t="s">
        <v>188</v>
      </c>
      <c r="D13" s="60" t="s">
        <v>181</v>
      </c>
      <c r="E13" s="17">
        <f t="shared" si="0"/>
        <v>388.24</v>
      </c>
      <c r="F13" s="61">
        <v>3</v>
      </c>
      <c r="G13" s="17">
        <f t="shared" si="1"/>
        <v>1164.72</v>
      </c>
      <c r="H13" s="72" t="s">
        <v>200</v>
      </c>
      <c r="I13" s="49">
        <v>389</v>
      </c>
      <c r="J13" s="49">
        <v>375</v>
      </c>
      <c r="K13" s="49">
        <v>400.72</v>
      </c>
    </row>
    <row r="14" spans="1:11" ht="35.1" customHeight="1" x14ac:dyDescent="0.3">
      <c r="A14" s="126"/>
      <c r="B14" s="14">
        <v>7</v>
      </c>
      <c r="C14" s="101" t="s">
        <v>182</v>
      </c>
      <c r="D14" s="60" t="s">
        <v>181</v>
      </c>
      <c r="E14" s="17">
        <f t="shared" si="0"/>
        <v>326.66666666666669</v>
      </c>
      <c r="F14" s="61">
        <v>3</v>
      </c>
      <c r="G14" s="17">
        <f t="shared" si="1"/>
        <v>980</v>
      </c>
      <c r="H14" s="72"/>
      <c r="I14" s="49">
        <v>259</v>
      </c>
      <c r="J14" s="49">
        <v>394</v>
      </c>
      <c r="K14" s="49">
        <v>327</v>
      </c>
    </row>
    <row r="15" spans="1:11" ht="35.1" customHeight="1" x14ac:dyDescent="0.3">
      <c r="A15" s="126"/>
      <c r="B15" s="14">
        <v>8</v>
      </c>
      <c r="C15" s="101" t="s">
        <v>183</v>
      </c>
      <c r="D15" s="60" t="s">
        <v>181</v>
      </c>
      <c r="E15" s="17">
        <f t="shared" si="0"/>
        <v>513.87</v>
      </c>
      <c r="F15" s="61">
        <v>3</v>
      </c>
      <c r="G15" s="17">
        <f t="shared" si="1"/>
        <v>1541.6100000000001</v>
      </c>
      <c r="H15" s="49" t="s">
        <v>191</v>
      </c>
      <c r="I15" s="49">
        <v>400.61</v>
      </c>
      <c r="J15" s="49">
        <v>417</v>
      </c>
      <c r="K15" s="49">
        <v>724</v>
      </c>
    </row>
    <row r="16" spans="1:11" ht="64.2" customHeight="1" x14ac:dyDescent="0.3">
      <c r="A16" s="126"/>
      <c r="B16" s="14">
        <v>9</v>
      </c>
      <c r="C16" s="102" t="s">
        <v>345</v>
      </c>
      <c r="D16" s="60" t="s">
        <v>181</v>
      </c>
      <c r="E16" s="17">
        <f t="shared" si="0"/>
        <v>486.20666666666665</v>
      </c>
      <c r="F16" s="67">
        <v>2</v>
      </c>
      <c r="G16" s="17">
        <f t="shared" si="1"/>
        <v>972.4133333333333</v>
      </c>
      <c r="H16" s="49"/>
      <c r="I16" s="49">
        <v>486.5</v>
      </c>
      <c r="J16" s="49">
        <v>450</v>
      </c>
      <c r="K16" s="49">
        <v>522.12</v>
      </c>
    </row>
    <row r="17" spans="1:11" ht="35.1" customHeight="1" x14ac:dyDescent="0.3">
      <c r="A17" s="126"/>
      <c r="B17" s="14">
        <v>10</v>
      </c>
      <c r="C17" s="70" t="s">
        <v>338</v>
      </c>
      <c r="D17" s="60" t="s">
        <v>181</v>
      </c>
      <c r="E17" s="17">
        <f t="shared" si="0"/>
        <v>574.4133333333333</v>
      </c>
      <c r="F17" s="68">
        <v>5</v>
      </c>
      <c r="G17" s="17">
        <f t="shared" si="1"/>
        <v>2872.0666666666666</v>
      </c>
      <c r="H17" s="49"/>
      <c r="I17" s="49">
        <v>671.24</v>
      </c>
      <c r="J17" s="49">
        <v>520</v>
      </c>
      <c r="K17" s="49">
        <v>532</v>
      </c>
    </row>
    <row r="18" spans="1:11" ht="35.1" customHeight="1" x14ac:dyDescent="0.3">
      <c r="A18" s="126"/>
      <c r="B18" s="14">
        <v>11</v>
      </c>
      <c r="C18" s="70" t="s">
        <v>339</v>
      </c>
      <c r="D18" s="60" t="s">
        <v>181</v>
      </c>
      <c r="E18" s="17">
        <f t="shared" si="0"/>
        <v>536.05999999999995</v>
      </c>
      <c r="F18" s="68">
        <v>2</v>
      </c>
      <c r="G18" s="17">
        <f t="shared" si="1"/>
        <v>1072.1199999999999</v>
      </c>
      <c r="H18" s="49"/>
      <c r="I18" s="49">
        <v>601.03</v>
      </c>
      <c r="J18" s="49">
        <v>430</v>
      </c>
      <c r="K18" s="49">
        <v>577.15</v>
      </c>
    </row>
    <row r="19" spans="1:11" ht="35.1" customHeight="1" x14ac:dyDescent="0.3">
      <c r="A19" s="126"/>
      <c r="B19" s="14">
        <v>12</v>
      </c>
      <c r="C19" s="70" t="s">
        <v>340</v>
      </c>
      <c r="D19" s="60" t="s">
        <v>181</v>
      </c>
      <c r="E19" s="17">
        <f t="shared" si="0"/>
        <v>631.99666666666667</v>
      </c>
      <c r="F19" s="68">
        <v>5</v>
      </c>
      <c r="G19" s="17">
        <f t="shared" si="1"/>
        <v>3159.9833333333336</v>
      </c>
      <c r="H19" s="49"/>
      <c r="I19" s="49">
        <v>540</v>
      </c>
      <c r="J19" s="49">
        <v>589</v>
      </c>
      <c r="K19" s="49">
        <v>766.99</v>
      </c>
    </row>
    <row r="20" spans="1:11" ht="35.1" customHeight="1" x14ac:dyDescent="0.3">
      <c r="A20" s="126"/>
      <c r="B20" s="14">
        <v>13</v>
      </c>
      <c r="C20" s="69" t="s">
        <v>346</v>
      </c>
      <c r="D20" s="60" t="s">
        <v>181</v>
      </c>
      <c r="E20" s="17">
        <f t="shared" si="0"/>
        <v>568.48333333333335</v>
      </c>
      <c r="F20" s="68">
        <v>2</v>
      </c>
      <c r="G20" s="17">
        <f t="shared" si="1"/>
        <v>1136.9666666666667</v>
      </c>
      <c r="H20" s="49"/>
      <c r="I20" s="49">
        <v>560</v>
      </c>
      <c r="J20" s="49">
        <v>575</v>
      </c>
      <c r="K20" s="49">
        <v>570.45000000000005</v>
      </c>
    </row>
    <row r="21" spans="1:11" ht="35.1" customHeight="1" x14ac:dyDescent="0.3">
      <c r="A21" s="126"/>
      <c r="B21" s="14">
        <v>14</v>
      </c>
      <c r="C21" s="70" t="s">
        <v>341</v>
      </c>
      <c r="D21" s="60" t="s">
        <v>181</v>
      </c>
      <c r="E21" s="17">
        <f t="shared" si="0"/>
        <v>803</v>
      </c>
      <c r="F21" s="68">
        <v>2</v>
      </c>
      <c r="G21" s="17">
        <f t="shared" si="1"/>
        <v>1606</v>
      </c>
      <c r="H21" s="49"/>
      <c r="I21" s="49">
        <v>660</v>
      </c>
      <c r="J21" s="49">
        <v>869</v>
      </c>
      <c r="K21" s="49">
        <v>880</v>
      </c>
    </row>
    <row r="22" spans="1:11" ht="35.1" customHeight="1" x14ac:dyDescent="0.3">
      <c r="A22" s="126"/>
      <c r="B22" s="14">
        <v>15</v>
      </c>
      <c r="C22" s="70" t="s">
        <v>342</v>
      </c>
      <c r="D22" s="60" t="s">
        <v>181</v>
      </c>
      <c r="E22" s="17">
        <f t="shared" si="0"/>
        <v>1465.6666666666667</v>
      </c>
      <c r="F22" s="68">
        <v>4</v>
      </c>
      <c r="G22" s="17">
        <f t="shared" si="1"/>
        <v>5862.666666666667</v>
      </c>
      <c r="H22" s="49"/>
      <c r="I22" s="49">
        <v>1449</v>
      </c>
      <c r="J22" s="49">
        <v>1550</v>
      </c>
      <c r="K22" s="49">
        <v>1398</v>
      </c>
    </row>
    <row r="23" spans="1:11" ht="58.95" customHeight="1" x14ac:dyDescent="0.3">
      <c r="A23" s="126"/>
      <c r="B23" s="14">
        <v>16</v>
      </c>
      <c r="C23" s="73" t="s">
        <v>347</v>
      </c>
      <c r="D23" s="60" t="s">
        <v>181</v>
      </c>
      <c r="E23" s="17">
        <f t="shared" si="0"/>
        <v>857.66666666666663</v>
      </c>
      <c r="F23" s="68">
        <v>2</v>
      </c>
      <c r="G23" s="17">
        <f t="shared" si="1"/>
        <v>1715.3333333333333</v>
      </c>
      <c r="H23" s="49"/>
      <c r="I23" s="49">
        <v>915</v>
      </c>
      <c r="J23" s="49">
        <v>829</v>
      </c>
      <c r="K23" s="49">
        <v>829</v>
      </c>
    </row>
    <row r="24" spans="1:11" ht="35.1" customHeight="1" x14ac:dyDescent="0.3">
      <c r="A24" s="126"/>
      <c r="B24" s="14">
        <v>17</v>
      </c>
      <c r="C24" s="70" t="s">
        <v>343</v>
      </c>
      <c r="D24" s="60" t="s">
        <v>181</v>
      </c>
      <c r="E24" s="17">
        <f t="shared" si="0"/>
        <v>829.99666666666656</v>
      </c>
      <c r="F24" s="68">
        <v>2</v>
      </c>
      <c r="G24" s="17">
        <f t="shared" si="1"/>
        <v>1659.9933333333331</v>
      </c>
      <c r="H24" s="49"/>
      <c r="I24" s="49">
        <v>659.99</v>
      </c>
      <c r="J24" s="49">
        <v>930</v>
      </c>
      <c r="K24" s="49">
        <v>900</v>
      </c>
    </row>
    <row r="25" spans="1:11" ht="44.25" customHeight="1" x14ac:dyDescent="0.3">
      <c r="C25" s="50"/>
      <c r="D25" s="1"/>
      <c r="E25" s="12"/>
      <c r="F25" s="49" t="s">
        <v>23</v>
      </c>
      <c r="G25" s="17">
        <f>SUM(G8:G24)</f>
        <v>27108.04</v>
      </c>
    </row>
    <row r="28" spans="1:11" ht="23.4" x14ac:dyDescent="0.45">
      <c r="B28" s="127"/>
      <c r="C28" s="127"/>
      <c r="D28" s="127"/>
      <c r="E28" s="127"/>
      <c r="F28" s="127"/>
      <c r="G28" s="127"/>
    </row>
    <row r="29" spans="1:11" ht="23.4" x14ac:dyDescent="0.45">
      <c r="B29" s="54"/>
      <c r="C29" s="54"/>
      <c r="D29" s="54"/>
      <c r="E29" s="54"/>
      <c r="F29" s="54"/>
      <c r="G29" s="54"/>
    </row>
    <row r="30" spans="1:11" ht="23.4" x14ac:dyDescent="0.45">
      <c r="B30" s="127"/>
      <c r="C30" s="127"/>
      <c r="D30" s="127"/>
      <c r="E30" s="127"/>
      <c r="F30" s="127"/>
      <c r="G30" s="127"/>
    </row>
    <row r="31" spans="1:11" ht="23.4" x14ac:dyDescent="0.45">
      <c r="B31" s="92"/>
      <c r="C31" s="92"/>
      <c r="D31" s="92"/>
      <c r="E31" s="92"/>
      <c r="F31" s="92"/>
      <c r="G31" s="92"/>
    </row>
    <row r="32" spans="1:11" ht="23.4" x14ac:dyDescent="0.45">
      <c r="B32" s="92"/>
      <c r="C32" s="92"/>
      <c r="D32" s="92"/>
      <c r="E32" s="92"/>
      <c r="F32" s="92"/>
      <c r="G32" s="92"/>
    </row>
    <row r="33" spans="2:7" ht="23.4" x14ac:dyDescent="0.45">
      <c r="B33" s="92"/>
      <c r="C33" s="92"/>
      <c r="D33" s="92"/>
      <c r="E33" s="92"/>
      <c r="F33" s="92"/>
      <c r="G33" s="92"/>
    </row>
    <row r="34" spans="2:7" x14ac:dyDescent="0.3">
      <c r="B34" s="88"/>
      <c r="C34" s="88"/>
      <c r="D34" s="88"/>
      <c r="E34" s="88"/>
      <c r="F34" s="88"/>
      <c r="G34" s="88"/>
    </row>
    <row r="35" spans="2:7" x14ac:dyDescent="0.3">
      <c r="B35" s="88"/>
      <c r="C35" s="88"/>
      <c r="D35" s="88"/>
      <c r="E35" s="88"/>
      <c r="F35" s="88"/>
      <c r="G35" s="88"/>
    </row>
    <row r="39" spans="2:7" x14ac:dyDescent="0.3">
      <c r="E39" s="48"/>
    </row>
  </sheetData>
  <mergeCells count="5">
    <mergeCell ref="A5:G5"/>
    <mergeCell ref="A6:A7"/>
    <mergeCell ref="A8:A24"/>
    <mergeCell ref="B28:G28"/>
    <mergeCell ref="B30:G30"/>
  </mergeCells>
  <pageMargins left="0.7" right="0.7" top="0.75" bottom="0.75" header="0.3" footer="0.3"/>
  <pageSetup paperSize="9" scale="76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I18"/>
  <sheetViews>
    <sheetView workbookViewId="0">
      <selection activeCell="B8" sqref="B8"/>
    </sheetView>
  </sheetViews>
  <sheetFormatPr defaultColWidth="9.109375" defaultRowHeight="14.4" x14ac:dyDescent="0.3"/>
  <cols>
    <col min="1" max="1" width="5.109375" style="13" customWidth="1"/>
    <col min="2" max="2" width="26.109375" style="13" customWidth="1"/>
    <col min="3" max="3" width="45" style="13" customWidth="1"/>
    <col min="4" max="4" width="76.88671875" style="13" customWidth="1"/>
    <col min="5" max="5" width="6.109375" style="13" customWidth="1"/>
    <col min="6" max="6" width="9.109375" style="13"/>
    <col min="7" max="7" width="9.33203125" style="13" customWidth="1"/>
    <col min="8" max="8" width="9.109375" style="13"/>
    <col min="9" max="9" width="0" style="13" hidden="1" customWidth="1"/>
    <col min="10" max="16384" width="9.109375" style="13"/>
  </cols>
  <sheetData>
    <row r="1" spans="1:9" x14ac:dyDescent="0.3">
      <c r="B1" s="128" t="s">
        <v>190</v>
      </c>
      <c r="C1" s="128"/>
      <c r="D1" s="128"/>
      <c r="E1" s="128"/>
      <c r="F1" s="128"/>
      <c r="G1" s="128"/>
      <c r="H1" s="128"/>
    </row>
    <row r="3" spans="1:9" ht="28.8" x14ac:dyDescent="0.3">
      <c r="A3" s="32" t="s">
        <v>6</v>
      </c>
      <c r="B3" s="34" t="s">
        <v>0</v>
      </c>
      <c r="C3" s="33" t="s">
        <v>1</v>
      </c>
      <c r="D3" s="33" t="s">
        <v>142</v>
      </c>
      <c r="E3" s="33" t="s">
        <v>25</v>
      </c>
      <c r="F3" s="33" t="s">
        <v>2</v>
      </c>
      <c r="G3" s="33" t="s">
        <v>3</v>
      </c>
      <c r="H3" s="33" t="s">
        <v>4</v>
      </c>
    </row>
    <row r="4" spans="1:9" x14ac:dyDescent="0.3">
      <c r="A4" s="32">
        <v>1</v>
      </c>
      <c r="B4" s="34">
        <v>2</v>
      </c>
      <c r="C4" s="33">
        <v>3</v>
      </c>
      <c r="D4" s="33">
        <v>4</v>
      </c>
      <c r="E4" s="33">
        <v>5</v>
      </c>
      <c r="F4" s="38">
        <v>6</v>
      </c>
      <c r="G4" s="33">
        <v>7</v>
      </c>
      <c r="H4" s="33">
        <v>8</v>
      </c>
    </row>
    <row r="5" spans="1:9" ht="354.75" customHeight="1" x14ac:dyDescent="0.3">
      <c r="A5" s="21">
        <v>1</v>
      </c>
      <c r="B5" s="22" t="s">
        <v>145</v>
      </c>
      <c r="C5" s="27" t="s">
        <v>144</v>
      </c>
      <c r="D5" s="27" t="s">
        <v>143</v>
      </c>
      <c r="E5" s="24" t="s">
        <v>17</v>
      </c>
      <c r="F5" s="37">
        <v>60</v>
      </c>
      <c r="G5" s="36">
        <f>39*1.23+0.034*1.23*39</f>
        <v>49.60098</v>
      </c>
      <c r="H5" s="36">
        <f>F5*G5</f>
        <v>2976.0587999999998</v>
      </c>
      <c r="I5" s="55" t="s">
        <v>189</v>
      </c>
    </row>
    <row r="6" spans="1:9" s="1" customFormat="1" x14ac:dyDescent="0.3">
      <c r="G6" s="7" t="s">
        <v>5</v>
      </c>
      <c r="H6" s="18">
        <f>SUM(H5:H5)</f>
        <v>2976.0587999999998</v>
      </c>
    </row>
    <row r="7" spans="1:9" s="1" customFormat="1" x14ac:dyDescent="0.3"/>
    <row r="8" spans="1:9" s="1" customFormat="1" x14ac:dyDescent="0.3">
      <c r="B8" s="13"/>
      <c r="C8" s="13"/>
      <c r="D8" s="13"/>
      <c r="E8" s="13"/>
    </row>
    <row r="9" spans="1:9" s="1" customFormat="1" x14ac:dyDescent="0.3">
      <c r="B9" s="13"/>
      <c r="C9" s="13"/>
      <c r="D9" s="13"/>
      <c r="E9" s="13"/>
    </row>
    <row r="10" spans="1:9" s="1" customFormat="1" x14ac:dyDescent="0.3">
      <c r="B10" s="13"/>
      <c r="C10" s="13"/>
      <c r="D10" s="13"/>
      <c r="E10" s="13"/>
    </row>
    <row r="11" spans="1:9" s="1" customFormat="1" x14ac:dyDescent="0.3">
      <c r="B11" s="13"/>
      <c r="C11" s="13"/>
      <c r="D11" s="13"/>
      <c r="E11" s="13"/>
    </row>
    <row r="12" spans="1:9" s="1" customFormat="1" x14ac:dyDescent="0.3"/>
    <row r="13" spans="1:9" s="1" customFormat="1" x14ac:dyDescent="0.3"/>
    <row r="14" spans="1:9" s="1" customFormat="1" x14ac:dyDescent="0.3"/>
    <row r="15" spans="1:9" s="1" customFormat="1" x14ac:dyDescent="0.3"/>
    <row r="16" spans="1:9" s="1" customFormat="1" x14ac:dyDescent="0.3"/>
    <row r="17" spans="3:8" s="1" customFormat="1" x14ac:dyDescent="0.3"/>
    <row r="18" spans="3:8" x14ac:dyDescent="0.3">
      <c r="C18" s="1"/>
      <c r="D18" s="1"/>
      <c r="E18" s="1"/>
      <c r="F18" s="1"/>
      <c r="G18" s="1"/>
      <c r="H18" s="1"/>
    </row>
  </sheetData>
  <mergeCells count="1">
    <mergeCell ref="B1:H1"/>
  </mergeCells>
  <pageMargins left="0.7" right="0.7" top="0.75" bottom="0.75" header="0.3" footer="0.3"/>
  <pageSetup paperSize="9" scale="1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28D2340-3DBC-41DB-81A9-6AC87E39FB1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1. części osobówki</vt:lpstr>
      <vt:lpstr>2. częsci ciężarowe </vt:lpstr>
      <vt:lpstr>6. FILTRY osobowe</vt:lpstr>
      <vt:lpstr>7. FILTRY ciężarowe</vt:lpstr>
      <vt:lpstr>8. opony (2)</vt:lpstr>
      <vt:lpstr>9. AKUMULATORY (2)</vt:lpstr>
      <vt:lpstr>11. teczki kierowców</vt:lpstr>
      <vt:lpstr>'2. częsci ciężarowe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2022-07-22T20:48:42Z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397c885c-3087-4e34-9e86-79d4c377e331</vt:lpwstr>
  </property>
  <property fmtid="{D5CDD505-2E9C-101B-9397-08002B2CF9AE}" pid="3" name="bjSaver">
    <vt:lpwstr>ong29d+fFK4gBW0vU+td2fjWDQa1PWbM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