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961"/>
  </bookViews>
  <sheets>
    <sheet name="Zadanie nr 1" sheetId="2" r:id="rId1"/>
    <sheet name="Zadanie nr 2" sheetId="7" r:id="rId2"/>
    <sheet name="Zadanie nr 3" sheetId="8" r:id="rId3"/>
    <sheet name="Zadanie nr 4" sheetId="6" r:id="rId4"/>
    <sheet name="Zadanie nr 5" sheetId="3" r:id="rId5"/>
    <sheet name="Zadanie nr 6 " sheetId="4" r:id="rId6"/>
    <sheet name="Zadanie nr 7" sheetId="5" r:id="rId7"/>
    <sheet name="Zadanie nr 8" sheetId="9" r:id="rId8"/>
    <sheet name="Zadanie nr 9" sheetId="10" r:id="rId9"/>
    <sheet name="Zadanie nr 10" sheetId="11" r:id="rId10"/>
    <sheet name="Zadanie nr 11" sheetId="15" r:id="rId11"/>
    <sheet name="Zadanie nr 12 " sheetId="12" r:id="rId12"/>
    <sheet name="Zadanie nr 13" sheetId="13" r:id="rId13"/>
    <sheet name="Zadanie nr 14" sheetId="14" r:id="rId14"/>
    <sheet name="Zadanie nr 15" sheetId="16" r:id="rId15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2"/>
  <c r="J17" s="1"/>
  <c r="H16"/>
  <c r="J16" s="1"/>
  <c r="K17" l="1"/>
  <c r="J18"/>
  <c r="K16"/>
  <c r="H18"/>
  <c r="G24" s="1"/>
  <c r="K18" l="1"/>
  <c r="J24"/>
  <c r="L24" l="1"/>
  <c r="H26" i="16"/>
  <c r="J26" s="1"/>
  <c r="H25"/>
  <c r="J25" s="1"/>
  <c r="H24"/>
  <c r="J23"/>
  <c r="H23"/>
  <c r="H22"/>
  <c r="J22" s="1"/>
  <c r="K22" s="1"/>
  <c r="H21"/>
  <c r="J21" s="1"/>
  <c r="H20"/>
  <c r="H19"/>
  <c r="J19" s="1"/>
  <c r="K18"/>
  <c r="J18"/>
  <c r="H18"/>
  <c r="H17"/>
  <c r="J17" s="1"/>
  <c r="H16"/>
  <c r="J16" s="1"/>
  <c r="H15"/>
  <c r="J15" s="1"/>
  <c r="H14"/>
  <c r="J14" s="1"/>
  <c r="K14" s="1"/>
  <c r="J13"/>
  <c r="H13"/>
  <c r="H12"/>
  <c r="J12" s="1"/>
  <c r="H11"/>
  <c r="J11" s="1"/>
  <c r="H10"/>
  <c r="H9"/>
  <c r="J9" s="1"/>
  <c r="H8"/>
  <c r="J8" s="1"/>
  <c r="H7"/>
  <c r="J7" s="1"/>
  <c r="H6"/>
  <c r="J6" s="1"/>
  <c r="K14" i="15"/>
  <c r="J14"/>
  <c r="H14"/>
  <c r="H13"/>
  <c r="J13" s="1"/>
  <c r="H12"/>
  <c r="K11"/>
  <c r="J11"/>
  <c r="H11"/>
  <c r="H10"/>
  <c r="J10" s="1"/>
  <c r="H9"/>
  <c r="J9" s="1"/>
  <c r="H8"/>
  <c r="J8" s="1"/>
  <c r="K8" s="1"/>
  <c r="K7"/>
  <c r="J7"/>
  <c r="H7"/>
  <c r="H6"/>
  <c r="J6" s="1"/>
  <c r="K84" i="14"/>
  <c r="J84"/>
  <c r="H84"/>
  <c r="H83"/>
  <c r="J83" s="1"/>
  <c r="K83" s="1"/>
  <c r="J82"/>
  <c r="H82"/>
  <c r="K81"/>
  <c r="J81"/>
  <c r="H81"/>
  <c r="H80"/>
  <c r="J80" s="1"/>
  <c r="K80" s="1"/>
  <c r="H79"/>
  <c r="J79" s="1"/>
  <c r="K78"/>
  <c r="J78"/>
  <c r="H78"/>
  <c r="H77"/>
  <c r="J77" s="1"/>
  <c r="H76"/>
  <c r="J76" s="1"/>
  <c r="K76" s="1"/>
  <c r="K75"/>
  <c r="J75"/>
  <c r="H75"/>
  <c r="J74"/>
  <c r="H74"/>
  <c r="H73"/>
  <c r="J73" s="1"/>
  <c r="K73" s="1"/>
  <c r="H72"/>
  <c r="J72" s="1"/>
  <c r="K72" s="1"/>
  <c r="K71"/>
  <c r="J71"/>
  <c r="H71"/>
  <c r="K70"/>
  <c r="J70"/>
  <c r="H70"/>
  <c r="H69"/>
  <c r="J69" s="1"/>
  <c r="K68"/>
  <c r="J68"/>
  <c r="H68"/>
  <c r="K67"/>
  <c r="J67"/>
  <c r="H67"/>
  <c r="H66"/>
  <c r="J66" s="1"/>
  <c r="K65"/>
  <c r="J65"/>
  <c r="H65"/>
  <c r="H64"/>
  <c r="J64" s="1"/>
  <c r="K64" s="1"/>
  <c r="K63"/>
  <c r="J63"/>
  <c r="H63"/>
  <c r="J62"/>
  <c r="H62"/>
  <c r="K62" s="1"/>
  <c r="H61"/>
  <c r="J61" s="1"/>
  <c r="K60"/>
  <c r="J60"/>
  <c r="H60"/>
  <c r="H59"/>
  <c r="J59" s="1"/>
  <c r="J58"/>
  <c r="H58"/>
  <c r="K57"/>
  <c r="J57"/>
  <c r="H57"/>
  <c r="H56"/>
  <c r="J56" s="1"/>
  <c r="K56" s="1"/>
  <c r="J55"/>
  <c r="H55"/>
  <c r="K55" s="1"/>
  <c r="K54"/>
  <c r="J54"/>
  <c r="H54"/>
  <c r="H53"/>
  <c r="J53" s="1"/>
  <c r="H52"/>
  <c r="J52" s="1"/>
  <c r="K51"/>
  <c r="J51"/>
  <c r="H51"/>
  <c r="J50"/>
  <c r="H50"/>
  <c r="H49"/>
  <c r="J49" s="1"/>
  <c r="H48"/>
  <c r="J48" s="1"/>
  <c r="K48" s="1"/>
  <c r="K47"/>
  <c r="J47"/>
  <c r="H47"/>
  <c r="K46"/>
  <c r="J46"/>
  <c r="H46"/>
  <c r="H45"/>
  <c r="J45" s="1"/>
  <c r="K44"/>
  <c r="J44"/>
  <c r="H44"/>
  <c r="K43"/>
  <c r="J43"/>
  <c r="H43"/>
  <c r="H42"/>
  <c r="K41"/>
  <c r="J41"/>
  <c r="H41"/>
  <c r="H40"/>
  <c r="J40" s="1"/>
  <c r="K40" s="1"/>
  <c r="H39"/>
  <c r="J39" s="1"/>
  <c r="K39" s="1"/>
  <c r="K38"/>
  <c r="J38"/>
  <c r="H38"/>
  <c r="H37"/>
  <c r="J37" s="1"/>
  <c r="K36"/>
  <c r="J36"/>
  <c r="H36"/>
  <c r="J35"/>
  <c r="H35"/>
  <c r="K35" s="1"/>
  <c r="J34"/>
  <c r="H34"/>
  <c r="K33"/>
  <c r="J33"/>
  <c r="H33"/>
  <c r="H32"/>
  <c r="J32" s="1"/>
  <c r="K32" s="1"/>
  <c r="K31"/>
  <c r="J31"/>
  <c r="H31"/>
  <c r="K30"/>
  <c r="J30"/>
  <c r="H30"/>
  <c r="H29"/>
  <c r="J29" s="1"/>
  <c r="J28"/>
  <c r="H28"/>
  <c r="K28" s="1"/>
  <c r="K27"/>
  <c r="J27"/>
  <c r="H27"/>
  <c r="J26"/>
  <c r="H26"/>
  <c r="J25"/>
  <c r="H25"/>
  <c r="K25" s="1"/>
  <c r="H24"/>
  <c r="J24" s="1"/>
  <c r="K24" s="1"/>
  <c r="K23"/>
  <c r="J23"/>
  <c r="H23"/>
  <c r="H22"/>
  <c r="J22" s="1"/>
  <c r="H21"/>
  <c r="J21" s="1"/>
  <c r="K20"/>
  <c r="J20"/>
  <c r="H20"/>
  <c r="H19"/>
  <c r="J19" s="1"/>
  <c r="K19" s="1"/>
  <c r="J18"/>
  <c r="H18"/>
  <c r="K17"/>
  <c r="J17"/>
  <c r="H17"/>
  <c r="H16"/>
  <c r="J16" s="1"/>
  <c r="K16" s="1"/>
  <c r="H15"/>
  <c r="J15" s="1"/>
  <c r="K14"/>
  <c r="J14"/>
  <c r="H14"/>
  <c r="H13"/>
  <c r="J13" s="1"/>
  <c r="H12"/>
  <c r="J12" s="1"/>
  <c r="K12" s="1"/>
  <c r="K11"/>
  <c r="J11"/>
  <c r="H11"/>
  <c r="J10"/>
  <c r="H10"/>
  <c r="H9"/>
  <c r="J9" s="1"/>
  <c r="K9" s="1"/>
  <c r="H8"/>
  <c r="J8" s="1"/>
  <c r="K8" s="1"/>
  <c r="K7"/>
  <c r="J7"/>
  <c r="H7"/>
  <c r="K6"/>
  <c r="J6"/>
  <c r="H6"/>
  <c r="J7" i="13"/>
  <c r="H7"/>
  <c r="K7" s="1"/>
  <c r="H6"/>
  <c r="H7" i="12"/>
  <c r="J7" s="1"/>
  <c r="H6"/>
  <c r="J6" s="1"/>
  <c r="K16" i="11"/>
  <c r="J16"/>
  <c r="H16"/>
  <c r="H15"/>
  <c r="J15" s="1"/>
  <c r="K14"/>
  <c r="J14"/>
  <c r="H14"/>
  <c r="J13"/>
  <c r="H13"/>
  <c r="K13" s="1"/>
  <c r="J12"/>
  <c r="H12"/>
  <c r="K11"/>
  <c r="J11"/>
  <c r="H11"/>
  <c r="J10"/>
  <c r="H10"/>
  <c r="K10" s="1"/>
  <c r="H9"/>
  <c r="J9" s="1"/>
  <c r="K8"/>
  <c r="J8"/>
  <c r="H8"/>
  <c r="H7"/>
  <c r="J7" s="1"/>
  <c r="K6"/>
  <c r="J6"/>
  <c r="H6"/>
  <c r="H12" i="10"/>
  <c r="J12" s="1"/>
  <c r="K11"/>
  <c r="J11"/>
  <c r="H11"/>
  <c r="K10"/>
  <c r="J10"/>
  <c r="H10"/>
  <c r="H9"/>
  <c r="J9" s="1"/>
  <c r="K8"/>
  <c r="J8"/>
  <c r="H8"/>
  <c r="H7"/>
  <c r="J7" s="1"/>
  <c r="H6"/>
  <c r="J6" s="1"/>
  <c r="H16" i="9"/>
  <c r="K15"/>
  <c r="J15"/>
  <c r="H15"/>
  <c r="H14"/>
  <c r="J14" s="1"/>
  <c r="K14" s="1"/>
  <c r="J13"/>
  <c r="H13"/>
  <c r="J12"/>
  <c r="H12"/>
  <c r="K12" s="1"/>
  <c r="H11"/>
  <c r="J11" s="1"/>
  <c r="H10"/>
  <c r="J10" s="1"/>
  <c r="J9"/>
  <c r="H9"/>
  <c r="H8"/>
  <c r="J8" s="1"/>
  <c r="H7"/>
  <c r="J7" s="1"/>
  <c r="H6"/>
  <c r="H6" i="8"/>
  <c r="J6" s="1"/>
  <c r="J7" s="1"/>
  <c r="H8" i="7"/>
  <c r="K7"/>
  <c r="J7"/>
  <c r="H7"/>
  <c r="K6"/>
  <c r="J6"/>
  <c r="H6"/>
  <c r="H6" i="6"/>
  <c r="J6" s="1"/>
  <c r="J7" s="1"/>
  <c r="H6" i="5"/>
  <c r="H7" s="1"/>
  <c r="H6" i="4"/>
  <c r="J6" s="1"/>
  <c r="J7" s="1"/>
  <c r="K7" i="3"/>
  <c r="J7"/>
  <c r="H7"/>
  <c r="K6"/>
  <c r="J6"/>
  <c r="H6"/>
  <c r="H6" i="2"/>
  <c r="J6" s="1"/>
  <c r="J7" s="1"/>
  <c r="K82" i="14" l="1"/>
  <c r="K50"/>
  <c r="K18"/>
  <c r="K34"/>
  <c r="K74"/>
  <c r="K15"/>
  <c r="K22"/>
  <c r="K26"/>
  <c r="K49"/>
  <c r="K52"/>
  <c r="K59"/>
  <c r="K79"/>
  <c r="K58"/>
  <c r="K10"/>
  <c r="J85"/>
  <c r="J42"/>
  <c r="K42" s="1"/>
  <c r="K66"/>
  <c r="H8" i="13"/>
  <c r="J6"/>
  <c r="K12" i="15"/>
  <c r="K9"/>
  <c r="J12"/>
  <c r="J17" i="11"/>
  <c r="K9"/>
  <c r="K12"/>
  <c r="K6" i="10"/>
  <c r="K13" s="1"/>
  <c r="K9"/>
  <c r="H13"/>
  <c r="K12"/>
  <c r="K9" i="9"/>
  <c r="K13"/>
  <c r="J6" i="5"/>
  <c r="H7" i="8"/>
  <c r="K6"/>
  <c r="K7" s="1"/>
  <c r="K8" i="7"/>
  <c r="J8"/>
  <c r="H15" i="15"/>
  <c r="J15"/>
  <c r="K6"/>
  <c r="K10"/>
  <c r="K7" i="9"/>
  <c r="K10"/>
  <c r="K8"/>
  <c r="H17"/>
  <c r="J16"/>
  <c r="K16" s="1"/>
  <c r="K6" i="6"/>
  <c r="K7" s="1"/>
  <c r="H7"/>
  <c r="H7" i="2"/>
  <c r="K6"/>
  <c r="K7" s="1"/>
  <c r="K7" i="12"/>
  <c r="H8"/>
  <c r="G23" s="1"/>
  <c r="K20" i="16"/>
  <c r="J20"/>
  <c r="K9"/>
  <c r="K23"/>
  <c r="K15"/>
  <c r="K13"/>
  <c r="K26"/>
  <c r="K12"/>
  <c r="H27"/>
  <c r="K21"/>
  <c r="K25"/>
  <c r="K17"/>
  <c r="K7"/>
  <c r="J10"/>
  <c r="K10" s="1"/>
  <c r="K8"/>
  <c r="K16"/>
  <c r="J24"/>
  <c r="K24" s="1"/>
  <c r="K6" i="12"/>
  <c r="J8"/>
  <c r="K6" i="16"/>
  <c r="J13" i="10"/>
  <c r="H85" i="14"/>
  <c r="H17" i="11"/>
  <c r="H7" i="4"/>
  <c r="K6"/>
  <c r="K7" s="1"/>
  <c r="J6" i="9"/>
  <c r="K11"/>
  <c r="K7" i="10"/>
  <c r="K7" i="11"/>
  <c r="K17" s="1"/>
  <c r="K15"/>
  <c r="K13" i="14"/>
  <c r="K21"/>
  <c r="K29"/>
  <c r="K37"/>
  <c r="K45"/>
  <c r="K53"/>
  <c r="K61"/>
  <c r="K69"/>
  <c r="K77"/>
  <c r="K13" i="15"/>
  <c r="K11" i="16"/>
  <c r="K19"/>
  <c r="K85" i="14" l="1"/>
  <c r="J8" i="13"/>
  <c r="K6"/>
  <c r="K8" s="1"/>
  <c r="K15" i="15"/>
  <c r="J7" i="5"/>
  <c r="K6"/>
  <c r="K7" s="1"/>
  <c r="G25" i="12"/>
  <c r="J23"/>
  <c r="J25" s="1"/>
  <c r="K8"/>
  <c r="J27" i="16"/>
  <c r="J17" i="9"/>
  <c r="K6"/>
  <c r="K17" s="1"/>
  <c r="K27" i="16"/>
  <c r="L23" i="12" l="1"/>
  <c r="L25" s="1"/>
</calcChain>
</file>

<file path=xl/sharedStrings.xml><?xml version="1.0" encoding="utf-8"?>
<sst xmlns="http://schemas.openxmlformats.org/spreadsheetml/2006/main" count="1208" uniqueCount="518">
  <si>
    <t xml:space="preserve">Wartość netto             </t>
  </si>
  <si>
    <t>VAT %</t>
  </si>
  <si>
    <t xml:space="preserve">Wartość brutto                     </t>
  </si>
  <si>
    <t>Razem</t>
  </si>
  <si>
    <t>Załącznik nr 2.1 do SWZ</t>
  </si>
  <si>
    <t xml:space="preserve">FORMULARZ CENOWY </t>
  </si>
  <si>
    <t>Lp.</t>
  </si>
  <si>
    <t xml:space="preserve">Określenie przedmiotu zamówienia </t>
  </si>
  <si>
    <t xml:space="preserve">Postać </t>
  </si>
  <si>
    <t>Dawka</t>
  </si>
  <si>
    <t>j.m.</t>
  </si>
  <si>
    <t xml:space="preserve">Ilość </t>
  </si>
  <si>
    <t xml:space="preserve">Cena netto        </t>
  </si>
  <si>
    <t xml:space="preserve">Wartość VAT </t>
  </si>
  <si>
    <t xml:space="preserve">Nazwa handlowa leku, dawka, producent </t>
  </si>
  <si>
    <t>1.</t>
  </si>
  <si>
    <t>2.</t>
  </si>
  <si>
    <t>3.</t>
  </si>
  <si>
    <t>4.</t>
  </si>
  <si>
    <t>5.</t>
  </si>
  <si>
    <t>6.</t>
  </si>
  <si>
    <t>7.</t>
  </si>
  <si>
    <t>6 x 7 = 8.</t>
  </si>
  <si>
    <t>9.</t>
  </si>
  <si>
    <t>8 x 9 = 10.</t>
  </si>
  <si>
    <t>8 + 10 = 11.</t>
  </si>
  <si>
    <t>12.</t>
  </si>
  <si>
    <t>Tenofovir</t>
  </si>
  <si>
    <t>tabl. powlekane, 30 szt.</t>
  </si>
  <si>
    <t>245 mg</t>
  </si>
  <si>
    <t>op.</t>
  </si>
  <si>
    <t xml:space="preserve">Razem </t>
  </si>
  <si>
    <t>Załącznik nr 2.2 do SWZ</t>
  </si>
  <si>
    <t xml:space="preserve">1. </t>
  </si>
  <si>
    <t>Toksyna botulinowa typu A 100 j., wolna od białek kompleksujących 150 kD</t>
  </si>
  <si>
    <t xml:space="preserve">inj. (prosz. do przyg. roztw. do wstrzyk.),  1 fiolka 100 j. </t>
  </si>
  <si>
    <t>100 j.</t>
  </si>
  <si>
    <t>Załącznik nr 2.3 do SWZ</t>
  </si>
  <si>
    <t>Toksyna botulinowa typu A (900 kD)</t>
  </si>
  <si>
    <t>inj.dom. (prosz. do przyg. roztw. do wstrzyk.), 1 fiolka 10 ml</t>
  </si>
  <si>
    <t>Załącznik nr 2.4 do SWZ</t>
  </si>
  <si>
    <t>Toksyna botulinowa typu A 500 j.,</t>
  </si>
  <si>
    <t>inj. (prosz. do przyg. roztw. do wstrzyk.), 1 fiolka</t>
  </si>
  <si>
    <t>500 j.</t>
  </si>
  <si>
    <t>Załącznik nr 2.5 do SWZ</t>
  </si>
  <si>
    <t>FORMULARZ CENOWY</t>
  </si>
  <si>
    <t>Określenie przedmiotu zamówienia</t>
  </si>
  <si>
    <t>Postać</t>
  </si>
  <si>
    <t>Glekaprewir/pibrentasiwir</t>
  </si>
  <si>
    <t>tabletki a 84 szt.</t>
  </si>
  <si>
    <t>100 g/40 g</t>
  </si>
  <si>
    <t>Załącznik nr 2.6 do SWZ</t>
  </si>
  <si>
    <t>ENTECAVIRUM</t>
  </si>
  <si>
    <t>tabl., 30 szt.</t>
  </si>
  <si>
    <t>0,5 mg</t>
  </si>
  <si>
    <t>1 mg</t>
  </si>
  <si>
    <t>Załącznik nr 2.7 do SWZ</t>
  </si>
  <si>
    <t>Lamivudine</t>
  </si>
  <si>
    <t>tabl. powl., 28 szt.</t>
  </si>
  <si>
    <t>100 mg</t>
  </si>
  <si>
    <t>Załącznik nr 2.8 do SWZ</t>
  </si>
  <si>
    <t xml:space="preserve">FORMULARZ CENOWY  </t>
  </si>
  <si>
    <t>Dializat Ci-Ca K2</t>
  </si>
  <si>
    <t>płyn, 2 worki a 5 litrów</t>
  </si>
  <si>
    <t>2 mmol/l</t>
  </si>
  <si>
    <t>Dializat Ci-Ca K4</t>
  </si>
  <si>
    <t>4 mmol/l</t>
  </si>
  <si>
    <t xml:space="preserve">Cytrynian sodu 4% </t>
  </si>
  <si>
    <t>płyn, 8 worków 1,5 l, system Secu Nect</t>
  </si>
  <si>
    <t>Cytrynian sodu 46,7%</t>
  </si>
  <si>
    <t>płyn, 20 amp. 5 ml</t>
  </si>
  <si>
    <t>Calcii chloridum dihydricum</t>
  </si>
  <si>
    <t>płyn, 8 worków a 1500 ml</t>
  </si>
  <si>
    <t>22,05 g/1,5 l</t>
  </si>
  <si>
    <t>Dializat Ci-Ca K2 plus</t>
  </si>
  <si>
    <t>Dializat Ci-Ca K4 plus</t>
  </si>
  <si>
    <t>8.</t>
  </si>
  <si>
    <t>bezpotasowy roztwór do hemodializy/do hemofiltracji</t>
  </si>
  <si>
    <t>płyn, 2 worki a 5000 ml</t>
  </si>
  <si>
    <t>0 mmol/litr</t>
  </si>
  <si>
    <t>roztwór do hemodializy/do hemofiltracji</t>
  </si>
  <si>
    <t>2 mmol/litr</t>
  </si>
  <si>
    <t>10.</t>
  </si>
  <si>
    <t>3 mmol/litr</t>
  </si>
  <si>
    <t>11.</t>
  </si>
  <si>
    <t>4 mmol/litr</t>
  </si>
  <si>
    <t>Załącznik nr 2.9 do SWZ</t>
  </si>
  <si>
    <t>Postać/ Porcja</t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</si>
  <si>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>Roztwór do hemofiltracji/ hemodializy stosowanay jako płyn substytucyjny i dializacyjny, w skład którego wchodzą: Na+ 140 mmol/l; K+ 4 mmol/l; Ca2+ 0 mmol/l; Mg2+ 0,75 mmol/l; Cl- 122 mmol/l; HCO3- 22 mmol/l; HP042- 1 mmol/l; osmolarność 290 mOsm/l; opakowanie: worek 5l, dwukomorowy, wyposażony w port luer oraz port iniekcyjny - oznakowany kolorowym kapslem</t>
    </r>
  </si>
  <si>
    <t>Worek 5 l x 2 szt.</t>
  </si>
  <si>
    <r>
      <rPr>
        <sz val="9"/>
        <color rgb="FF000000"/>
        <rFont val="Arial"/>
        <family val="2"/>
        <charset val="238"/>
      </rPr>
      <t>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          K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4 mmol/l;     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 mmol/l;         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0,75 mmol/l;            Cl</t>
    </r>
    <r>
      <rPr>
        <vertAlign val="superscript"/>
        <sz val="9"/>
        <color rgb="FF000000"/>
        <rFont val="Arial"/>
        <family val="2"/>
        <charset val="238"/>
      </rPr>
      <t xml:space="preserve">- </t>
    </r>
    <r>
      <rPr>
        <sz val="9"/>
        <color rgb="FF000000"/>
        <rFont val="Arial"/>
        <family val="2"/>
        <charset val="238"/>
      </rPr>
      <t>122 mmol/l;          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22 mmol/l; HP0</t>
    </r>
    <r>
      <rPr>
        <vertAlign val="subscript"/>
        <sz val="9"/>
        <color rgb="FF000000"/>
        <rFont val="Arial"/>
        <family val="2"/>
        <charset val="238"/>
      </rPr>
      <t>4</t>
    </r>
    <r>
      <rPr>
        <vertAlign val="superscript"/>
        <sz val="9"/>
        <color rgb="FF000000"/>
        <rFont val="Arial"/>
        <family val="2"/>
        <charset val="238"/>
      </rPr>
      <t>2-</t>
    </r>
    <r>
      <rPr>
        <sz val="9"/>
        <color rgb="FF000000"/>
        <rFont val="Arial"/>
        <family val="2"/>
        <charset val="238"/>
      </rPr>
      <t xml:space="preserve"> 1 mmol/l; osmolarność 290 mOsm/l</t>
    </r>
  </si>
  <si>
    <t>op.      (2 szt.)</t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</si>
  <si>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>Roztwór dializacyjny buforowany dwuwęglanem w nerkowej terapii zastępczej, w skład którego wchodzą: Na+ 140 mmol/l; K+ 4 mmol/l; Ca2+ 0 mmol/l; Mg2+ 0,75 mmol/l; Cl- 120,5 mmol/l; HCO3- 22 mmol/l; glukoza 6,1 mmol/l; mleczan 3 mmol/l; osmolarność 296,4 mOsm/l; opakowanie: worek 5l, dwukomorowy, wyposażony w port luer oraz port iniekcyjny - oznakowany kolorowym kapslem</t>
    </r>
  </si>
  <si>
    <r>
      <rPr>
        <sz val="9"/>
        <color rgb="FF000000"/>
        <rFont val="Arial"/>
        <family val="2"/>
        <charset val="238"/>
      </rPr>
      <t>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           K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4 mmol/l;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 mmol/l;           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0,75 mmol/l;           Cl</t>
    </r>
    <r>
      <rPr>
        <vertAlign val="superscript"/>
        <sz val="9"/>
        <color rgb="FF000000"/>
        <rFont val="Arial"/>
        <family val="2"/>
        <charset val="238"/>
      </rPr>
      <t xml:space="preserve">- </t>
    </r>
    <r>
      <rPr>
        <sz val="9"/>
        <color rgb="FF000000"/>
        <rFont val="Arial"/>
        <family val="2"/>
        <charset val="238"/>
      </rPr>
      <t>120,5 mmol/l;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22 mmol/l; glukoza 6,1 mmol/l;           mleczan 3 mmol/l; osmolarność 296,4 mOsm/</t>
    </r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</si>
  <si>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 xml:space="preserve">Roztwór do hemofiltracji skład: cytrynian 18 mmol/l, Na+ 140 mmol/l, Cl- 86 mmol/l; teoretyczna osmolarność: 244 mOsm/l; opakowanie: worek 5l wyposażony w port luer oraz port iniekcyjny - oznakowany kolorowym kapslem. Produkt leczniczy. </t>
    </r>
  </si>
  <si>
    <r>
      <rPr>
        <sz val="9"/>
        <color rgb="FF000000"/>
        <rFont val="Arial"/>
        <family val="2"/>
        <charset val="238"/>
      </rPr>
      <t>cytrynian 18 mmol/l;                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         Cl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86 mmol/l; teoretyczna osmolarność: 244 mOsm/l</t>
    </r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</si>
  <si>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 xml:space="preserve">Roztwór do hemofiltracji i hemodializy, w skład którego wchodzą: Na+ 140 mmol/l; K+ 0 mmol/l; Ca2+ 1,75 mmol/l; Mg2+ 0,5 mmol/l; Cl- 109,5 mmol/l; HCO3- 32 mmol/l; glukoza 0 mmol/l; mleczan 3 mmol/l; osmolarność 287 mOsm/l; worek o pojemności 5 litrów, dwukomorowy, wyposażony w port luer oraz port iniekcyjny - oznakowany kolorowym kapslem </t>
    </r>
  </si>
  <si>
    <r>
      <rPr>
        <sz val="9"/>
        <color rgb="FF000000"/>
        <rFont val="Arial"/>
        <family val="2"/>
        <charset val="238"/>
      </rPr>
      <t>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        K</t>
    </r>
    <r>
      <rPr>
        <vertAlign val="superscript"/>
        <sz val="9"/>
        <color rgb="FF000000"/>
        <rFont val="Arial"/>
        <family val="2"/>
        <charset val="238"/>
      </rPr>
      <t xml:space="preserve">+ </t>
    </r>
    <r>
      <rPr>
        <sz val="9"/>
        <color rgb="FF000000"/>
        <rFont val="Arial"/>
        <family val="2"/>
        <charset val="238"/>
      </rPr>
      <t>0 mmol/l;       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1,75 mmol/l;       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0,5 mmol/l;       Cl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109,5 mmol/l;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32 mmol/l; glukoza 0 mmol/l; mleczan 3 mmol/l; osmolarność 287 mOsm/l</t>
    </r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</si>
  <si>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>Roztwór do hemofiltracji i hemodializy, w skład którego wchodzą: Na+ 140 mmol/l; K+ 2 mmol/l; Ca2+ 1,75 mmol/l; Mg2+ 0,5 mmol/l; Cl- 111,5 mmol/l; HCO3- 32 mmol/l; glukoza 6,1 mmol/l; mleczan 3 mmol/l; osmolarność 297 mOsm/l; worek o pojemności 5 litrów, dwukomorowy, wyposażony w port luer oraz port iniekcyjny - oznakowany kolorowym kapslem.</t>
    </r>
  </si>
  <si>
    <r>
      <rPr>
        <sz val="9"/>
        <color rgb="FF000000"/>
        <rFont val="Arial"/>
        <family val="2"/>
        <charset val="238"/>
      </rPr>
      <t>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K</t>
    </r>
    <r>
      <rPr>
        <vertAlign val="superscript"/>
        <sz val="9"/>
        <color rgb="FF000000"/>
        <rFont val="Arial"/>
        <family val="2"/>
        <charset val="238"/>
      </rPr>
      <t xml:space="preserve">+ </t>
    </r>
    <r>
      <rPr>
        <sz val="9"/>
        <color rgb="FF000000"/>
        <rFont val="Arial"/>
        <family val="2"/>
        <charset val="238"/>
      </rPr>
      <t>2 mmol/l; 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1,75 mmol/l;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0,5 mmol/l; Cl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111,5 mmol/l;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32 mmol/l; glukoza 6,1 mmol/l;          mleczan 3 mmol/l; osmolarność 297 mOsm/l;</t>
    </r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</si>
  <si>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>Roztwór do hemofiltracji i hemodializy, w skład którego wchodzą: Na+ 140 mmol/l; K+ 4 mmol/l; Ca2+ 1,75 mmol/l; Mg2+ 0,5 mmol/l; Cl- 113,5 mmol/l; HCO3- 32 mmol/l; glukoza 6,1 mmol/l; mleczan 3 mmol/l; osmolarność 301 mOsm/l; worek o pojemności 5 litrów, dwukomorowy, wyposażony w port luer oraz port iniekcyjny - oznakowany kolorowym kapslem.</t>
    </r>
  </si>
  <si>
    <r>
      <rPr>
        <sz val="9"/>
        <color rgb="FF000000"/>
        <rFont val="Arial"/>
        <family val="2"/>
        <charset val="238"/>
      </rPr>
      <t>Na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140 mmol/l;         K</t>
    </r>
    <r>
      <rPr>
        <vertAlign val="superscript"/>
        <sz val="9"/>
        <color rgb="FF000000"/>
        <rFont val="Arial"/>
        <family val="2"/>
        <charset val="238"/>
      </rPr>
      <t xml:space="preserve">+ </t>
    </r>
    <r>
      <rPr>
        <sz val="9"/>
        <color rgb="FF000000"/>
        <rFont val="Arial"/>
        <family val="2"/>
        <charset val="238"/>
      </rPr>
      <t>4 mmol/l;  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1,75 mmol/l;  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0,5 mmol/l;         Cl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113,5 mmol/l;     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32 mmol/l; glukoza 6,1 mmol/l;           mleczan 3 mmol/l; osmolarność 301 mOsm/l;</t>
    </r>
  </si>
  <si>
    <r>
      <rPr>
        <b/>
        <sz val="9"/>
        <rFont val="Arial"/>
        <family val="2"/>
        <charset val="238"/>
      </rPr>
      <t xml:space="preserve">Roztwór do ciągłej terapii nerkozastępczej. </t>
    </r>
    <r>
      <rPr>
        <sz val="9"/>
        <rFont val="Arial"/>
        <family val="2"/>
        <charset val="238"/>
      </rPr>
      <t>Roztwór do hemofiltracji i hemodializy, w skład którego wchodzą: Na+ 140 mmol/l; K+ 4 mmol/l; Ca2+ 1,25 mmol/l; Mg2+ 0,6 mmol/l; Cl- 115,9 mmol/l; HCO3- 30 mmol/l; glukoza 0 mmol/l; HPO42- 1,2 mmol/l; osmolarność 293 mOsm/l; opakowanie: worek 5l, dwukomorowy, wyposażony w port luer oraz port iniekcyjny - oznakowany kolorowym kapslem.</t>
    </r>
  </si>
  <si>
    <r>
      <rPr>
        <sz val="9"/>
        <color rgb="FF000000"/>
        <rFont val="Arial"/>
        <family val="2"/>
        <charset val="238"/>
      </rPr>
      <t>Na+ 140 mmol/l;       K</t>
    </r>
    <r>
      <rPr>
        <vertAlign val="superscript"/>
        <sz val="9"/>
        <color rgb="FF000000"/>
        <rFont val="Arial"/>
        <family val="2"/>
        <charset val="238"/>
      </rPr>
      <t>+</t>
    </r>
    <r>
      <rPr>
        <sz val="9"/>
        <color rgb="FF000000"/>
        <rFont val="Arial"/>
        <family val="2"/>
        <charset val="238"/>
      </rPr>
      <t xml:space="preserve"> 4 mmol/l;             Ca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1,25 mmol/l; Mg</t>
    </r>
    <r>
      <rPr>
        <vertAlign val="superscript"/>
        <sz val="9"/>
        <color rgb="FF000000"/>
        <rFont val="Arial"/>
        <family val="2"/>
        <charset val="238"/>
      </rPr>
      <t>2+</t>
    </r>
    <r>
      <rPr>
        <sz val="9"/>
        <color rgb="FF000000"/>
        <rFont val="Arial"/>
        <family val="2"/>
        <charset val="238"/>
      </rPr>
      <t xml:space="preserve"> 0,6 mmol/l;           Cl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115,9 mmol/l; HCO</t>
    </r>
    <r>
      <rPr>
        <vertAlign val="subscript"/>
        <sz val="9"/>
        <color rgb="FF000000"/>
        <rFont val="Arial"/>
        <family val="2"/>
        <charset val="238"/>
      </rPr>
      <t>3</t>
    </r>
    <r>
      <rPr>
        <vertAlign val="superscript"/>
        <sz val="9"/>
        <color rgb="FF000000"/>
        <rFont val="Arial"/>
        <family val="2"/>
        <charset val="238"/>
      </rPr>
      <t>-</t>
    </r>
    <r>
      <rPr>
        <sz val="9"/>
        <color rgb="FF000000"/>
        <rFont val="Arial"/>
        <family val="2"/>
        <charset val="238"/>
      </rPr>
      <t xml:space="preserve"> 30 mmol/l; glukoza 0 mmol/l; HPO42- 1,2 mmol/l; osmolarność 293 mOsm/l;</t>
    </r>
  </si>
  <si>
    <t>Załącznik nr 2.10 do SWZ</t>
  </si>
  <si>
    <t>Roksadustat</t>
  </si>
  <si>
    <t>tabl. powlekane, 12 szt.</t>
  </si>
  <si>
    <t>50 mg</t>
  </si>
  <si>
    <t>70 mg</t>
  </si>
  <si>
    <t>Remdesivirum</t>
  </si>
  <si>
    <t>proszek do sporządzania koncentratu r-ru do infuzji x 1 fiol.</t>
  </si>
  <si>
    <t>Indigotinum</t>
  </si>
  <si>
    <t>r-r do wstrzykiwań x       5amp. 5ml</t>
  </si>
  <si>
    <t>40mg/5 ml</t>
  </si>
  <si>
    <t>Methylthioninium chloride</t>
  </si>
  <si>
    <t>r-r do wstrzykiwań x   5 amp.10ml</t>
  </si>
  <si>
    <t>5 mg/ml</t>
  </si>
  <si>
    <t>marker do endoskopii przewodu pokarmowego  x 5amp. 5ml</t>
  </si>
  <si>
    <t>Nicotinum</t>
  </si>
  <si>
    <t>system transdermalny x 7 plastrów</t>
  </si>
  <si>
    <t>21mg/24h%  (114mg)</t>
  </si>
  <si>
    <t xml:space="preserve">FERRII (III) ISOMALTOZIDUM </t>
  </si>
  <si>
    <t>roztw. do wstrzyk. lub inf.,                 5 amp. a 1 ml</t>
  </si>
  <si>
    <r>
      <rPr>
        <sz val="10"/>
        <rFont val="Arial"/>
        <family val="2"/>
        <charset val="238"/>
      </rPr>
      <t>100 mg Fe</t>
    </r>
    <r>
      <rPr>
        <vertAlign val="superscript"/>
        <sz val="10"/>
        <rFont val="Arial"/>
        <family val="2"/>
        <charset val="238"/>
      </rPr>
      <t>3+</t>
    </r>
    <r>
      <rPr>
        <sz val="10"/>
        <rFont val="Arial"/>
        <family val="2"/>
        <charset val="238"/>
      </rPr>
      <t>/ml</t>
    </r>
  </si>
  <si>
    <t xml:space="preserve">roztwór do wstrzyk. i inf.,               5 fiol. a 5 ml </t>
  </si>
  <si>
    <r>
      <rPr>
        <b/>
        <sz val="10"/>
        <color rgb="FF000000"/>
        <rFont val="Arial"/>
        <family val="2"/>
        <charset val="238"/>
      </rPr>
      <t>(CYKLO)TAUROLIDYNA, CYTRYNIAN 4%, UROKINAZA (25000 IU)</t>
    </r>
    <r>
      <rPr>
        <sz val="10"/>
        <color rgb="FF000000"/>
        <rFont val="Arial"/>
        <family val="2"/>
        <charset val="238"/>
      </rPr>
      <t>, do zamykania cewników, stosowany w profilaktyce zapobiegającej zakażenion bakteryjnym i grzybiczym oraz zabezpieczającej przez tworzeniem się skrzepów w cewnikach ostrych i permanentnych do hemodializy oraz leczeniu sepsy odcewnikowej.</t>
    </r>
  </si>
  <si>
    <t>proszek do sporządzania roztworu, op.= 5 fiol.+5 amp.</t>
  </si>
  <si>
    <t>nie dotyczy</t>
  </si>
  <si>
    <t>Załącznik nr 2.11 do SWZ</t>
  </si>
  <si>
    <t>Sevoflurane</t>
  </si>
  <si>
    <t>płyn do sporz. inhal. parowej, 6 butelek* a 250 ml</t>
  </si>
  <si>
    <t>100% zawartości substancji czynnej</t>
  </si>
  <si>
    <t>Desflurane</t>
  </si>
  <si>
    <t>płyn do sporz. inhal., 6 butelek* a 240 ml</t>
  </si>
  <si>
    <t>*butelka nietłukąca się wykonana z aluminium</t>
  </si>
  <si>
    <t xml:space="preserve">4. </t>
  </si>
  <si>
    <t>Załącznik nr 2.12 do SWZ</t>
  </si>
  <si>
    <t>ALBUMINUM  HUMANUM</t>
  </si>
  <si>
    <t>roztw do inf., 1 but. 100 ml</t>
  </si>
  <si>
    <t>200 mg/ml</t>
  </si>
  <si>
    <t>szt.</t>
  </si>
  <si>
    <t>roztw do inf., 1 but. 50 ml</t>
  </si>
  <si>
    <t>Załącznik nr 2.13 do SWZ</t>
  </si>
  <si>
    <r>
      <rPr>
        <b/>
        <sz val="10"/>
        <rFont val="Arial"/>
        <family val="2"/>
        <charset val="238"/>
      </rPr>
      <t>FORMULARZ CENOWY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</si>
  <si>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ACETYLOCYSTEINUM </t>
  </si>
  <si>
    <t>inj./iv. (roztwór),          5 amp. a 3 ml</t>
  </si>
  <si>
    <t>100 mg/ml</t>
  </si>
  <si>
    <t>ACIDUM ASCORBICUM</t>
  </si>
  <si>
    <t>roztw. do wstrz.,          10 amp. 5 ml</t>
  </si>
  <si>
    <t>500 mg/5 ml</t>
  </si>
  <si>
    <t>ACIDUM TRANEXAMICUM</t>
  </si>
  <si>
    <t>roztw. do wstrz.,             5 amp. 5 ml</t>
  </si>
  <si>
    <t>AMANTADINE SULFATE</t>
  </si>
  <si>
    <t>inf.doż (roztw.),             10 but. a 500 ml</t>
  </si>
  <si>
    <t>200 mg/500 ml</t>
  </si>
  <si>
    <t xml:space="preserve">AMBROKSOLI HYDROCHLORIDIUM </t>
  </si>
  <si>
    <t xml:space="preserve">roztwór do wstrzyk. 10 amp. a 2 ml </t>
  </si>
  <si>
    <t>15 mg/ 2 ml</t>
  </si>
  <si>
    <t>AMOXICILLINUM + ACIDUM CLAVULANICUM</t>
  </si>
  <si>
    <t>inf. doż./inj. (prosz. do przyg. roztw.), 1 fiolka</t>
  </si>
  <si>
    <t>500 mg+100 mg</t>
  </si>
  <si>
    <t>ANTAZOLINUM</t>
  </si>
  <si>
    <t>roztw. do wstrzyk.,              10 amp. 2 ml</t>
  </si>
  <si>
    <t>50 mg/ml</t>
  </si>
  <si>
    <t>AQUA PRO INIECTIONE</t>
  </si>
  <si>
    <t>rozp. do sporz. leków, 100 amp. 5 ml</t>
  </si>
  <si>
    <t xml:space="preserve">nie dotyczy </t>
  </si>
  <si>
    <t>rozp. do sporz. leków, 100 amp. 10 ml</t>
  </si>
  <si>
    <t>ATROPINI SULFAS</t>
  </si>
  <si>
    <t>roztw. do wstrzyk.,      10 amp. 1 ml</t>
  </si>
  <si>
    <t>0,5 mg/1 ml</t>
  </si>
  <si>
    <t>roztw. do wstrzyk.,   10 amp. 1 ml</t>
  </si>
  <si>
    <t>1 mg/1 ml</t>
  </si>
  <si>
    <t>Betamethasone dipropionate+ Bethamesthasone sodium phosphate</t>
  </si>
  <si>
    <t>inj. (zaw.),                      5 amp. 1 ml</t>
  </si>
  <si>
    <t>(6,43 mg+2,63 mg)/ml</t>
  </si>
  <si>
    <t>13.</t>
  </si>
  <si>
    <t>BETAMETHASONUM</t>
  </si>
  <si>
    <t>inf. (roztw.),                 1 amp. 1 ml</t>
  </si>
  <si>
    <t>4 mg/ml</t>
  </si>
  <si>
    <t>14.</t>
  </si>
  <si>
    <t>BIPERIDENUM</t>
  </si>
  <si>
    <t>roztw do wstrz.,                 5 amp. 1 ml</t>
  </si>
  <si>
    <t>5 mg/1 ml</t>
  </si>
  <si>
    <t>15.</t>
  </si>
  <si>
    <t>BUPIVACAINUM HYDROCHLORIDUM</t>
  </si>
  <si>
    <t>roztw do wstrzyk.,             5 fiol. 20 ml</t>
  </si>
  <si>
    <t>16.</t>
  </si>
  <si>
    <t>roztw do wstrzyk.,            10 amp. 10 ml</t>
  </si>
  <si>
    <t>17.</t>
  </si>
  <si>
    <t>CALCII CHLORIDUM</t>
  </si>
  <si>
    <t>inj. doż. (roztw.),             10 amp. 10 ml</t>
  </si>
  <si>
    <t>67 mg/ml</t>
  </si>
  <si>
    <t>18.</t>
  </si>
  <si>
    <t xml:space="preserve">CALCII GLUCONAS </t>
  </si>
  <si>
    <t>r-r do wstrzykiwań,       10 amp. 10 ml</t>
  </si>
  <si>
    <t>95 mg/1 ml</t>
  </si>
  <si>
    <t>19.</t>
  </si>
  <si>
    <t>CARBETOCINUM</t>
  </si>
  <si>
    <t>roztw. do wstrzyk., 5 fiol. 1 ml</t>
  </si>
  <si>
    <t>100 mcg/1 ml</t>
  </si>
  <si>
    <t>20.</t>
  </si>
  <si>
    <t>CEFEPIMUM</t>
  </si>
  <si>
    <t>proszek do sporz. roztw. do wstrzyk. i inf., 10 fiolek 20 ml</t>
  </si>
  <si>
    <t>1 g</t>
  </si>
  <si>
    <t>21.</t>
  </si>
  <si>
    <t>2 g</t>
  </si>
  <si>
    <t>22.</t>
  </si>
  <si>
    <t>CYANOCOBALAMINUM</t>
  </si>
  <si>
    <t>roztw. do wstrzyk.,  10 amp. 1 ml</t>
  </si>
  <si>
    <t>0,1 mg/1 ml</t>
  </si>
  <si>
    <t>23.</t>
  </si>
  <si>
    <t>roztw. do wstrzyk.,          5 amp. 2 ml</t>
  </si>
  <si>
    <t>0,5 mg/ml</t>
  </si>
  <si>
    <t>24.</t>
  </si>
  <si>
    <t xml:space="preserve">DICLOFENACUM </t>
  </si>
  <si>
    <t>inj. dom. (roztw.),           10 amp. 3 ml</t>
  </si>
  <si>
    <t>75 mg/3 ml</t>
  </si>
  <si>
    <t>25.</t>
  </si>
  <si>
    <t xml:space="preserve">DOBUTAMINUM  </t>
  </si>
  <si>
    <t>inf. doż. (liof. do przyg. roztw.) a 1 fiolka</t>
  </si>
  <si>
    <t xml:space="preserve">250 mg </t>
  </si>
  <si>
    <t>26.</t>
  </si>
  <si>
    <t>DROTRAVERINI HYDROCHLORIDUM</t>
  </si>
  <si>
    <t>inj. dom./doż./podsk. (roztw), 5 amp. 2 ml</t>
  </si>
  <si>
    <t>40 mg/2 ml</t>
  </si>
  <si>
    <t>27.</t>
  </si>
  <si>
    <t>ESOMEPRAZOLE</t>
  </si>
  <si>
    <t>inf. (prosz. do przyg. roztw.), 10 fiol.</t>
  </si>
  <si>
    <t>40 mg</t>
  </si>
  <si>
    <t>28.</t>
  </si>
  <si>
    <t>ETAMSYLATUM</t>
  </si>
  <si>
    <t>roztw. do wstrzyk.,        5 amp. 2 ml</t>
  </si>
  <si>
    <t>125 mg/ml</t>
  </si>
  <si>
    <t>29.</t>
  </si>
  <si>
    <t>roztw. do wstrzyk.,  50 amp. 2 ml</t>
  </si>
  <si>
    <t>30.</t>
  </si>
  <si>
    <t>ETOMIDATUM</t>
  </si>
  <si>
    <t>roztw. do wstrzyk.,          5 amp. 10 ml</t>
  </si>
  <si>
    <t>20 mg/10 ml</t>
  </si>
  <si>
    <t>31.</t>
  </si>
  <si>
    <t>inj.doż. (emulsja),            10 amp. 10 ml</t>
  </si>
  <si>
    <t>32.</t>
  </si>
  <si>
    <t>FILGRASTIMUM</t>
  </si>
  <si>
    <t>inf./inj. (roztwór),        1 amp.- strzyk. 0,5 ml</t>
  </si>
  <si>
    <t>48 mln j.m.</t>
  </si>
  <si>
    <t>33.</t>
  </si>
  <si>
    <t>FLUMAZENILUM</t>
  </si>
  <si>
    <t>roztw. do wstrzyk.,       5 amp. 5 ml</t>
  </si>
  <si>
    <t>34.</t>
  </si>
  <si>
    <t>GALANTAMINI HYDROBROMIDUM</t>
  </si>
  <si>
    <t>2,5 mg/ml</t>
  </si>
  <si>
    <t>35.</t>
  </si>
  <si>
    <t>36.</t>
  </si>
  <si>
    <t>GLICEROLI TRINITRAS</t>
  </si>
  <si>
    <t>r-r do wstrzyk.,              10 amp. 10 ml</t>
  </si>
  <si>
    <t>1 mg/ml</t>
  </si>
  <si>
    <t>37.</t>
  </si>
  <si>
    <t>GLUCAGONUM</t>
  </si>
  <si>
    <t>inj. (prosz.+rozp.),       1 fiol.+1amp.- strzyk.</t>
  </si>
  <si>
    <t>38.</t>
  </si>
  <si>
    <t>GLUCOSUM</t>
  </si>
  <si>
    <t>roztw. do wstrz.,               10 amp. 10 ml</t>
  </si>
  <si>
    <t>39.</t>
  </si>
  <si>
    <t>40.</t>
  </si>
  <si>
    <t>HYDROXYZINUM</t>
  </si>
  <si>
    <t>roztw. do wstrz.,             5 amp. 2 ml</t>
  </si>
  <si>
    <t>41.</t>
  </si>
  <si>
    <t>HYOSCINI BUTYLBROMIDUM</t>
  </si>
  <si>
    <t>20 mg/1 ml</t>
  </si>
  <si>
    <t>42.</t>
  </si>
  <si>
    <t>levetiracetam</t>
  </si>
  <si>
    <t>inf./inj. (konc. do przyg. roztw.),               10 fiol. 5 ml</t>
  </si>
  <si>
    <t>43.</t>
  </si>
  <si>
    <t>LIDOCAINUM + METHYLPREDNISOLONUM</t>
  </si>
  <si>
    <t>roztw. do wstrzyk.,     1 fiol.+1% r. lidokainy</t>
  </si>
  <si>
    <t>(40 mg+10 mg)/ ml</t>
  </si>
  <si>
    <t>44.</t>
  </si>
  <si>
    <t>METHYLPREDNISOLONUM ACETICUM</t>
  </si>
  <si>
    <t xml:space="preserve">roztw. do wstrzyk.,    1 fiol. a 1 ml </t>
  </si>
  <si>
    <t>40 mg/1 ml</t>
  </si>
  <si>
    <t>45.</t>
  </si>
  <si>
    <t>MAGNESII SULFAS</t>
  </si>
  <si>
    <t>roztw. do wstrzyk.,      10 amp. 10 ml</t>
  </si>
  <si>
    <t>46.</t>
  </si>
  <si>
    <t>METHYLPREDNISOLONE</t>
  </si>
  <si>
    <t>inj. (prosz.+rozp. do przyg. roztworu)</t>
  </si>
  <si>
    <t>1000 mg</t>
  </si>
  <si>
    <t>47.</t>
  </si>
  <si>
    <t xml:space="preserve">METHYLPREDNISOLONUM </t>
  </si>
  <si>
    <t>inj. (proszek+rozp. do przyg. roztw.), 1 fiolka prosz.+rozp.</t>
  </si>
  <si>
    <t>48.</t>
  </si>
  <si>
    <t>METHYLPREDNISOLONUM</t>
  </si>
  <si>
    <t>proszek i rozpusz. do sporz. roztw. do wstrzyk., 1 fiol.+rozp. 8ml</t>
  </si>
  <si>
    <t>500 mg</t>
  </si>
  <si>
    <t>49.</t>
  </si>
  <si>
    <t>NALBUPHINI HYDROCHLORIDUM</t>
  </si>
  <si>
    <t>r-r do wstrzk.,            10 amp. 2 ml</t>
  </si>
  <si>
    <t>10 mg/ml</t>
  </si>
  <si>
    <t>50.</t>
  </si>
  <si>
    <t>NATRII  CHLORIDUM</t>
  </si>
  <si>
    <t>roztw. do wstrzyk., 100 amp. 10 ml</t>
  </si>
  <si>
    <t>51.</t>
  </si>
  <si>
    <t>NATRII CHLORIDUM</t>
  </si>
  <si>
    <t>52.</t>
  </si>
  <si>
    <t>NATRII HYDROCARBONAS</t>
  </si>
  <si>
    <t>roztw. do wstrzyk.,         10 amp. 20 ml</t>
  </si>
  <si>
    <t>53.</t>
  </si>
  <si>
    <t>NEOSTIGMINI METHYLSULFAS</t>
  </si>
  <si>
    <t>roztw. do wstrz.,            10 amp. 1 ml</t>
  </si>
  <si>
    <t>54.</t>
  </si>
  <si>
    <t>NIMODIPINUM</t>
  </si>
  <si>
    <t>roztw. do wstrzyk.,     1 but. 50 ml</t>
  </si>
  <si>
    <t>0,2 mg/ml</t>
  </si>
  <si>
    <t>55.</t>
  </si>
  <si>
    <t>OCTREOTIDUM</t>
  </si>
  <si>
    <t>inj. (roztw.).,  5 amp. a 1 ml</t>
  </si>
  <si>
    <t>0,1 mg/ml</t>
  </si>
  <si>
    <t>56.</t>
  </si>
  <si>
    <t>ONDANSETRONUM HYDROCHLORIDUM</t>
  </si>
  <si>
    <t>inj. (roztw.),                  5 amp. 4 ml</t>
  </si>
  <si>
    <t>2 mg/ml</t>
  </si>
  <si>
    <t>57.</t>
  </si>
  <si>
    <t>inj. (roztw.),                     5 amp. 2 ml</t>
  </si>
  <si>
    <t xml:space="preserve">2 mg/ml </t>
  </si>
  <si>
    <t>58.</t>
  </si>
  <si>
    <t>ORNITHINI ASPARTAS</t>
  </si>
  <si>
    <t>r-r do inf.,                  10 amp. 10 ml</t>
  </si>
  <si>
    <t>500 mg/ml</t>
  </si>
  <si>
    <t>59.</t>
  </si>
  <si>
    <t>OXYTOCIN</t>
  </si>
  <si>
    <t>roztw. do wstrzyk.,           10 amp. 1 ml</t>
  </si>
  <si>
    <t>5 j.m./ml</t>
  </si>
  <si>
    <t>60.</t>
  </si>
  <si>
    <t>PANTOPRAZOLUM</t>
  </si>
  <si>
    <t>inf.proszek do sporządzenia r-r do wstrzyk. , 10 fiol.</t>
  </si>
  <si>
    <t>61.</t>
  </si>
  <si>
    <t xml:space="preserve">PHENYTOINUM NATRICUM </t>
  </si>
  <si>
    <t>roztw. do wstrzyk.,          5 fiol. 5 ml</t>
  </si>
  <si>
    <t>62.</t>
  </si>
  <si>
    <t>PHYTOMENADIONUM</t>
  </si>
  <si>
    <t>roztw. do wstrzyk.,        5 amp. 1 ml</t>
  </si>
  <si>
    <t>10 mg/1 ml</t>
  </si>
  <si>
    <t>63.</t>
  </si>
  <si>
    <t>PIPECURONII  BROMIDUM</t>
  </si>
  <si>
    <t>inj. (liof.+rozp.),             25 fiol.+25 amp. rozp.</t>
  </si>
  <si>
    <t>4 mg</t>
  </si>
  <si>
    <t>64.</t>
  </si>
  <si>
    <t>PREDNISOLONI HEMISUCCINAS</t>
  </si>
  <si>
    <t>inj. (prosz.+rozp. do przyg. roztw.),               1 fiol.(+1 rozp. 5 ml)</t>
  </si>
  <si>
    <t>250 mg</t>
  </si>
  <si>
    <t>65.</t>
  </si>
  <si>
    <t>inj. (prosz.+rozp. do przyg. roztw.),              1 fiol.(+1 rozp. 10 ml)</t>
  </si>
  <si>
    <t>66.</t>
  </si>
  <si>
    <t>inj. (prosz.+rozp. do przyg. roztw.),               3 amp.(+1 rozp. 2 ml)</t>
  </si>
  <si>
    <t>25 mg</t>
  </si>
  <si>
    <t>67.</t>
  </si>
  <si>
    <t>inj. (prosz.+rozp. do przyg. roztw.),                  3 amp.(+1 rozp. 2 ml)</t>
  </si>
  <si>
    <t>68.</t>
  </si>
  <si>
    <t>PROPAFENONI HYDROCHLORIDUM</t>
  </si>
  <si>
    <t>roztw. do wstrzyk.,          5 amp. 20 ml</t>
  </si>
  <si>
    <t>70 mg/20 ml</t>
  </si>
  <si>
    <t>69.</t>
  </si>
  <si>
    <t xml:space="preserve">PROTAMINUM               </t>
  </si>
  <si>
    <t>r-r do wstrzykiwań,        10 amp. a 5 ml</t>
  </si>
  <si>
    <t>70.</t>
  </si>
  <si>
    <t xml:space="preserve">TERLIPRESSINI ACETAS </t>
  </si>
  <si>
    <t>roztw. do wstrzyk.,             5 fiol. a 5 ml</t>
  </si>
  <si>
    <t>0,2 mg/1 ml</t>
  </si>
  <si>
    <t>71.</t>
  </si>
  <si>
    <t>TETANUS VACCINUM</t>
  </si>
  <si>
    <t>roztw. do wstrzyk.,            1 amp. 0,5 ml</t>
  </si>
  <si>
    <t>72.</t>
  </si>
  <si>
    <t>THEOPHYLLINUM</t>
  </si>
  <si>
    <t>r-r do wstrzyk. i inf.,            5 amp.</t>
  </si>
  <si>
    <t>20 mg/ml</t>
  </si>
  <si>
    <t>73.</t>
  </si>
  <si>
    <t>THIAMINUM</t>
  </si>
  <si>
    <t>roztw. do wstrz.,              10 amp. 1 ml</t>
  </si>
  <si>
    <t>50 mg/1 ml</t>
  </si>
  <si>
    <t>74.</t>
  </si>
  <si>
    <t>THIETHYLPERAZINUM</t>
  </si>
  <si>
    <t>roztw. do wstrzyk.,         5 amp. 1 ml</t>
  </si>
  <si>
    <t>6,5 mg/1 ml</t>
  </si>
  <si>
    <t>75.</t>
  </si>
  <si>
    <t>THIOCTIC ACID</t>
  </si>
  <si>
    <t>inf. doż. (roztw.),             10 fiol.</t>
  </si>
  <si>
    <t>600 mg/50 ml</t>
  </si>
  <si>
    <t>76.</t>
  </si>
  <si>
    <t>THIOPENTALUM</t>
  </si>
  <si>
    <t>inf. (prosz. do sporz. roztw.), 10 fiol.</t>
  </si>
  <si>
    <t>77.</t>
  </si>
  <si>
    <t xml:space="preserve">MEROPENEMUM </t>
  </si>
  <si>
    <t>proszek do przyg. roztw. do wstrzyk. a 10 fiol</t>
  </si>
  <si>
    <t xml:space="preserve">1000 mg </t>
  </si>
  <si>
    <t>78.</t>
  </si>
  <si>
    <t>MEROPENEM trójwodny w ilości odpowiadającej 1 g meropenemu i 1 g waborbaktamu</t>
  </si>
  <si>
    <t>proszek do sporz. konc. roztw. do infuzji, 6 fiol.</t>
  </si>
  <si>
    <t>1 g+1 g</t>
  </si>
  <si>
    <t>79.</t>
  </si>
  <si>
    <t>VINPOCETINUM</t>
  </si>
  <si>
    <t>roztw. do wstrzyk.,   10 amp. 2 ml</t>
  </si>
  <si>
    <t>10 mg/2 ml</t>
  </si>
  <si>
    <t>Załącznik nr 2.14 do SWZ</t>
  </si>
  <si>
    <t>TIOTROPIUM</t>
  </si>
  <si>
    <t>proszek do inhalacji (kaps. twarde), 90 szt.</t>
  </si>
  <si>
    <t>18 mcg/dawkę inh</t>
  </si>
  <si>
    <t>Handihaler</t>
  </si>
  <si>
    <t>1 szt.= 1 op.</t>
  </si>
  <si>
    <t>Alteplasmum</t>
  </si>
  <si>
    <t>inf. (prosz.+rozp.),                1 fiol.+rozp.</t>
  </si>
  <si>
    <t>10 mg</t>
  </si>
  <si>
    <t>20 mg</t>
  </si>
  <si>
    <t>inf. (prosz.+rozp.),                 1 fiol.+rozp.</t>
  </si>
  <si>
    <t>Dabigatran etexilate</t>
  </si>
  <si>
    <t>kapsułki, 180 szt.</t>
  </si>
  <si>
    <t>110 mg</t>
  </si>
  <si>
    <t>150 mg</t>
  </si>
  <si>
    <t>Empagliflozin</t>
  </si>
  <si>
    <t>tabl.powl. 70 szt.</t>
  </si>
  <si>
    <t>Idarucizumab</t>
  </si>
  <si>
    <t>inf./inj. (roztw.),                   2 fiol a 50 ml</t>
  </si>
  <si>
    <t>2,5 g/50 ml</t>
  </si>
  <si>
    <t>Załącznik nr 2.15 do SWZ</t>
  </si>
  <si>
    <t>Worek dwukomorowy do żywienia pozajelitowego drogą żyły centralnej, przeznaczony dla dorosłych. Zawartość składników na 1500ml gotowej mieszaniny: 263g glukozy, 12,4g azotu, całkowita wartość energetyczna 1350kcal, osmolarność 1625mOsm/l.</t>
  </si>
  <si>
    <t>emulsja do infuzji, op.= 6 worków</t>
  </si>
  <si>
    <t>Zawartość składników na 1500ml gotowej mieszaniny: 263g glukozy, 12,4g azotu, całkowita wartość energetyczna 1350kcal, osmolarność 1625mOsm/l.</t>
  </si>
  <si>
    <t xml:space="preserve">2. </t>
  </si>
  <si>
    <t>Worek dwukomorowy do żywienia pozajelitowego drogą żyły obwodowej, przeznaczony dla dorosłych. Zawartość składników na 1000ml gotowej mieszaniny: 75g glukozy, 4,6g azotu, całkowita wartość energetyczna 410kcal, osmolarność 845mOsm/l.</t>
  </si>
  <si>
    <t>emulsja do infuzji, op.= 8 worków</t>
  </si>
  <si>
    <t>Zawartość składników na 1000ml gotowej mieszaniny: 75g glukozy, 4,6g azotu, całkowita wartość energetyczna 410kcal, osmolarność 845mOsm/l.</t>
  </si>
  <si>
    <t xml:space="preserve">3. </t>
  </si>
  <si>
    <t>Worek dwukomorowy do żywienia pozajelitowego drogą żyły obwodowej, przeznaczony dla dorosłych. Zawartość składników na 1500ml gotowej mieszaniny: 113g glukozy, 6,8g azotu, całkowita wartość energetyczna 615kcal, osmolarność 845mOsm/l.</t>
  </si>
  <si>
    <t>emulsja do infuzji, op.= 6 worki</t>
  </si>
  <si>
    <t>Zawartość składników na 1500ml gotowej mieszaniny: 113g glukozy, 6,8g azotu, całkowita wartość energetyczna 615kcal, osmolarność 845mOsm/l.</t>
  </si>
  <si>
    <t>Roztwór aminokwasów z dodatkiem glukozy oraz emulsji tłuszczowej zawierającej 20% LCT i 80% oliwy z oliwek, węglowodany i elektrolity w systemie worków trzykomorowych do pełnego żywienia pozajelitowego droga żył obwodowych i centralnych, o zawartości azotu 4, energii całkowitej 700 kcal, osmolarności 760 mOsm/I poj. 1000 ml, emulsja do infuzji produkt złożony worek 1000ml </t>
  </si>
  <si>
    <t>Zawartość azotu 4, energia całkowita 700 kcal, osmolarność 760 mOsm/I poj. 1000 ml</t>
  </si>
  <si>
    <t xml:space="preserve">5. </t>
  </si>
  <si>
    <t>Roztwór aminokwasów z dodatkiem glukozy oraz emulsji tłuszczowej zawierającej 20% LCT i 80% oliwy z oliwek, węglowodany i elektrolity w systemie worków trzykomorowych do pełnego żywienia pozajelitowego droga żył obwodowych i centralnych, o zawartości azotu 6, energii całkowitej 1050 kcal, osmolarności 760 mOsm/I poj. 1500 ml, emulsja do infuzji produkt złożony worek 1500ml </t>
  </si>
  <si>
    <t>emulsja do infuzji, op.= 4 worki</t>
  </si>
  <si>
    <t>Zawartość azotu 6, energia całkowita 1050 kcal, osmolarność 760 mOsm/I poj. 1500 ml</t>
  </si>
  <si>
    <t xml:space="preserve">6. </t>
  </si>
  <si>
    <t>Roztwór aminokwasów z dodatkiem glukozy oraz emulsji tłuszczowej zawierającej 20% LCT i 80% oliwy z oliwek, węglowodany i elektrolity w systemie worków trzykomorowych do pełnego żywienia pozajelitowego droga żył obwodowych i centralnych, o zawartości azotu 8, energii całkowitej 1400 kcal, osmolarności 760 mOsm/I poj. 2000 ml, emulsja do infuzji produkt złożony worek 2000ml</t>
  </si>
  <si>
    <t>Zawartość azotu 8, energia całkowita 1400 kcal, osmolarność 760 mOsm/I poj. 2000 ml</t>
  </si>
  <si>
    <t xml:space="preserve">7. </t>
  </si>
  <si>
    <t>Worek 3 komorowy do żywienia pozajelitowego drogą żył centralnych zawierający roztwór aminokwasów, 20% emulsję tłuszczową LTC, 80% oliwy z oliwek, węglowodany i elektrolity. Zawartość azotu 7 g, energia 1140, osmolarność 1360 mOsm/I w pojemności 1000ml, emulsja do infuzji produkt złożony worek 1000ml</t>
  </si>
  <si>
    <t xml:space="preserve">Zawartość azotu 7 g, energia 1140, osmolarność 1360 mOsm/I w pojemności 1000ml </t>
  </si>
  <si>
    <t xml:space="preserve">8. </t>
  </si>
  <si>
    <t>Worek 3 komorowy do żywienia pozajelitowego drogą żył centralnych zawierający roztwór aminokwasów, 20% emulsję tłuszczową LTC, 80% oliwy z oliwek, węglowodany i elektrolity. Zawartość azotu 10,5 g, energia 1710, osmolarność 1360 mOsm/I w pojemności 1500ml, emulsja do infuzji produkt złożony worek 1500ml</t>
  </si>
  <si>
    <t xml:space="preserve">Zawartość azotu 10,5 g, energia 1710, osmolarność 1360 mOsm/I w pojemności 1500ml </t>
  </si>
  <si>
    <t xml:space="preserve">9. </t>
  </si>
  <si>
    <t>Worek 3 komorowy do żywienia pozajleitowego drogą żył centralnych zawierający roztwór aminokwasów, 20% emulsję tłuszczową LTC, 80% oliwy z oliwek, węglowodany i elektrolity. Zawartość azotu 14 g, energia 2270, osmolarność 1360 mOsm/I w pojemności 2000ml, emulsja do infuzji produkt złożony worek 2000ml </t>
  </si>
  <si>
    <t>Zawartość azotu 14 g, energia 2270, osmolarność 1360 mOsm/I w pojemności 2000ml</t>
  </si>
  <si>
    <t xml:space="preserve">10. </t>
  </si>
  <si>
    <t>Worek 3 komorowy do żywienia pozajelitowego drogą żył centralnych zawierający roztwór aminokwasów, 20% emulsję tłuszczową LTC, 80% oliwy z oliwek, węglowodany i elektrolity. Zawartość azotu 9 g, energia 1070, osmolarność 1310 mOsm/I w pojemności 1000ml, emulsja do infuzji produkt złożony worek 1000ml </t>
  </si>
  <si>
    <t>Zawartość azotu 9 g, energia 1070, osmolarność 1310 mOsm/I w pojemności 1000ml</t>
  </si>
  <si>
    <t xml:space="preserve">11. </t>
  </si>
  <si>
    <t>Worek 3 komorowy do żywienia pozajelitowego drogą żył centralnych zawierający roztwór aminokwasów, 20% emulsję tłuszczową LTC, 80% oliwy z oliwek, węglowodany bez zawartości elektrolitów Zawartość azotu 13,5g, energia 1600, osmolarność 1170 mOsm/I w pojemności 1500ml, emulsja do infuzji produkt złożony worek 1500ml </t>
  </si>
  <si>
    <t xml:space="preserve">Zawartość azotu 13,5g, energia 1600, osmolarność 1170 mOsm/I w pojemności 1500ml </t>
  </si>
  <si>
    <t xml:space="preserve">12. </t>
  </si>
  <si>
    <t>Worek 3 komorowy do żywienia pozajelitowego drogą żył centralnych zawierający roztwór aminokwasów, 20% emulsję tłuszczową LTC, 80% oliwy z oliwek, węglowodany i elektrolity. Zawartość azotu 13,5 g, energia 1600, osmolarność 1310 mOsm/I w pojemności 1500ml, emulsja do infuzji produkt złożony worek 1500ml</t>
  </si>
  <si>
    <t xml:space="preserve">Zawartość azotu 13,5 g, energia 1600, osmolarność 1310 mOsm/I w pojemności 1500ml </t>
  </si>
  <si>
    <t xml:space="preserve">13. </t>
  </si>
  <si>
    <t xml:space="preserve">Worek 3 komorowy do żywienia pozajelitowego do podawania centralnie, zawierający elektrolity, aminokwasy, glukozę i emulsję tłuszczową (80% oleju z oliwek i 20% oleju sojowego), zawartości aminokwasów 49,4g. Energia całkowita 620 kcal, objętość 650 ml emulsja do infuzji 7,8 g /worek 1 worek 650ml                              </t>
  </si>
  <si>
    <t>emulsja do infuzji, op.= 10 worków</t>
  </si>
  <si>
    <t xml:space="preserve">Zawartość aminokwasów 49,4g. Energia całkowita 620 kcal, objętość 650 ml emulsja do infuzji 7,8 g /worek </t>
  </si>
  <si>
    <t xml:space="preserve">14. </t>
  </si>
  <si>
    <t>Worek 3 komorowy do żywienia pozajelitowego do podawania centralnie, zawierający elektrolity, aminokwasy, glukozę i emulsję tłuszczową (80% oleju z oliwek i 20% oleju sojowego), zawartości aminokwasów 75,9g. Energia całkowita 950 kcal, objętość 1000 ml emulsja do infuzji 12 g azotu/worek 1 worek 1000ml </t>
  </si>
  <si>
    <t xml:space="preserve">Zawartość aminokwasów 75,9g. Energia całkowita 950 kcal, objętość 1000 ml emulsja do infuzji 12 g azotu/worek </t>
  </si>
  <si>
    <t xml:space="preserve">15. </t>
  </si>
  <si>
    <t>Worek 3 komorowy do żywienia pozajelitowego do podawania centralnie, zawierający elektrolity, aminokwasy, glukozę i emulsję tłuszczową (80% oleju z oliwek i 20% oleju sojowego), zawartości aminokwasów 113,9g. Energia całkowita 1420 kcal, objętość 1500 ml emulsja do infuzji 18 g azotu/worek 1 worek 1500ml</t>
  </si>
  <si>
    <t>Zawartość aminokwasów 113,9g. Energia całkowita 1420 kcal, objętość 1500 ml emulsja do infuzji 18 g azotu/worek</t>
  </si>
  <si>
    <t xml:space="preserve">16. </t>
  </si>
  <si>
    <t>Roztwór 12 witamin rozpuszczalnych w wodzie i tłuszczach bez witaminy K - liofilizat roztw. do wstrzyk. produkt złożony 1 amp.</t>
  </si>
  <si>
    <t>roztw.do wstrzykiwań, op.= 10 fiolek</t>
  </si>
  <si>
    <t>12 witamin rozpuszczalnych w wodzie i tłuszczach bez witaminy K</t>
  </si>
  <si>
    <t xml:space="preserve">17. </t>
  </si>
  <si>
    <t>Koncentrat pierwiastków śladowych do żywienia pozajelitowego dorosłych w postaci soli organicznych o składzie molowym (µmol / 10 ml) Zn 153; Cu 4,7; Mn 1,0; F 50: I 1,0: Se 0,9; Mo 0,21; Cr 0,19; Fe 18, 10 ml roztworu w ampułce, roztw. do wstrzyk. produkt złożony 1 amp.</t>
  </si>
  <si>
    <t>roztw.do wstrzykiwań, op.= 10 amp. a 10 ml</t>
  </si>
  <si>
    <t>Zn 153; Cu 4,7; Mn 1,0; F 50: I 1,0: Se 0,9; Mo 0,21; Cr 0,19; Fe 18</t>
  </si>
  <si>
    <t xml:space="preserve">18. </t>
  </si>
  <si>
    <t xml:space="preserve">Worek 3 komorowy do żywienia pozajelitowego do podawania centralnie, zawierający elektrolity, aminokwasy, glukozę i emulsję tłuszczową (25% oleju z oliwek, 30% oleju sojowego, 25% MCT oraz 20% oleju rybiego), zawartośc aminokwasów 55g. Energia całkowita 1184 kcal, objętość 1085 ml emulsja do infuzji 9,1 g azotu/worek, 1 worek 1085ml </t>
  </si>
  <si>
    <t xml:space="preserve">19. </t>
  </si>
  <si>
    <t>Worek 3 komorowy do żywienia pozajelitowego do podawania centralnie, zawierający elektrolity, aminokwasy, glukozę i emulsję tłuszczową (25% oleju z oliwek, 30% oleju sojowego, 25% MCT oraz 20% oleju rybiego), zawartośc aminokwasów 73 g. Energia całkowita 1567 kcal, objętość 1435 ml emulsja do infuzji 12 g azotu/worek ,1 worek 1435ml </t>
  </si>
  <si>
    <t xml:space="preserve">20. </t>
  </si>
  <si>
    <t>MANNITOLUM</t>
  </si>
  <si>
    <t>roztw. do inf., worek  100ml, 1 szt.</t>
  </si>
  <si>
    <t>150mg/1ml</t>
  </si>
  <si>
    <t xml:space="preserve">21. </t>
  </si>
  <si>
    <t>roztw. do inf., worek 250ml,1 szt.</t>
  </si>
  <si>
    <t xml:space="preserve">Zadanie nr 8 - Dializaty I </t>
  </si>
  <si>
    <t>Zadanie nr 9 - Dializaty II</t>
  </si>
  <si>
    <t xml:space="preserve">Zadanie nr 14 - Leki dożylne </t>
  </si>
  <si>
    <t xml:space="preserve">Zadanie nr 12- Anestetyki wziewne </t>
  </si>
  <si>
    <t>Zadanie nr 13 - Albuminy</t>
  </si>
  <si>
    <t>Zadanie nr 15 - Żywienie</t>
  </si>
  <si>
    <t>Zadanie nr 1 - Tenofovir</t>
  </si>
  <si>
    <t>Zadanie nr 2 - Entecavir</t>
  </si>
  <si>
    <r>
      <t xml:space="preserve">Zadanie nr 3 - </t>
    </r>
    <r>
      <rPr>
        <b/>
        <sz val="10"/>
        <color rgb="FF000000"/>
        <rFont val="Arial"/>
        <family val="2"/>
        <charset val="238"/>
      </rPr>
      <t>Lamivudine</t>
    </r>
  </si>
  <si>
    <t>Zadanie nr 4 - Glekaprewir/ pibrentasiwir</t>
  </si>
  <si>
    <t>Zadanie nr 5 - Toksyna botulinowa I</t>
  </si>
  <si>
    <t>Zadanie nr 7 - Toksyna botulinowa III</t>
  </si>
  <si>
    <t>Zadanie nr 6 - Toksyna botulinowa II</t>
  </si>
  <si>
    <t>Zadanie nr 10 - Leki różne I</t>
  </si>
  <si>
    <t>Zadanie nr 11 - Leki różne II</t>
  </si>
  <si>
    <t>Wykonawca zobowiązany jest zaznaczyć równoczesną dzierżawę parowników. </t>
  </si>
  <si>
    <t>Okres trwania umowy [msc]</t>
  </si>
  <si>
    <t xml:space="preserve">Nazwa oferowanego sprzętu, typ, producent </t>
  </si>
  <si>
    <t xml:space="preserve">szt. </t>
  </si>
  <si>
    <r>
      <t>Dzierżawa parowników</t>
    </r>
    <r>
      <rPr>
        <sz val="10"/>
        <color rgb="FF000000"/>
        <rFont val="Arial"/>
        <family val="2"/>
        <charset val="238"/>
      </rPr>
      <t xml:space="preserve"> w czasie trwania umowy (12 miesięcy) do poz. 2. </t>
    </r>
    <r>
      <rPr>
        <b/>
        <sz val="10"/>
        <color rgb="FF000000"/>
        <rFont val="Arial"/>
        <family val="2"/>
        <charset val="238"/>
      </rPr>
      <t>Desflurane</t>
    </r>
  </si>
  <si>
    <r>
      <t>Dzierżawa parowników</t>
    </r>
    <r>
      <rPr>
        <sz val="10"/>
        <color rgb="FF000000"/>
        <rFont val="Arial"/>
        <family val="2"/>
        <charset val="238"/>
      </rPr>
      <t xml:space="preserve"> w czasie trwania umowy (12 miesięcy) do poz. 1. </t>
    </r>
    <r>
      <rPr>
        <b/>
        <sz val="10"/>
        <color rgb="FF000000"/>
        <rFont val="Arial"/>
        <family val="2"/>
        <charset val="238"/>
      </rPr>
      <t>Sevoflurane</t>
    </r>
  </si>
  <si>
    <t>3 x 4 = 5.</t>
  </si>
  <si>
    <t>3 + 5 =6.</t>
  </si>
  <si>
    <t xml:space="preserve">Wartość przedmiotu zamówienia </t>
  </si>
  <si>
    <t>Łączna cena ofertowa</t>
  </si>
  <si>
    <t>Wartość dzierżawy parowników</t>
  </si>
  <si>
    <t xml:space="preserve">Cena netto [1szt./          1msc]        </t>
  </si>
  <si>
    <t>4 x 6 x 7 = 8.</t>
  </si>
</sst>
</file>

<file path=xl/styles.xml><?xml version="1.0" encoding="utf-8"?>
<styleSheet xmlns="http://schemas.openxmlformats.org/spreadsheetml/2006/main">
  <numFmts count="7">
    <numFmt numFmtId="164" formatCode="\ #,##0.00&quot;      &quot;;\-#,##0.00&quot;      &quot;;&quot; -&quot;#&quot;      &quot;;\ @\ "/>
    <numFmt numFmtId="165" formatCode="_-* #,##0.00\ _z_ł_-;\-* #,##0.00\ _z_ł_-;_-* \-??\ _z_ł_-;_-@_-"/>
    <numFmt numFmtId="166" formatCode="\ #,##0.00&quot;    &quot;;\-#,##0.00&quot;    &quot;;&quot; -&quot;00&quot;    &quot;;\ @\ "/>
    <numFmt numFmtId="167" formatCode="[$-415]General"/>
    <numFmt numFmtId="168" formatCode="[$-415]#,##0.00"/>
    <numFmt numFmtId="169" formatCode="[$-415]0.00"/>
    <numFmt numFmtId="170" formatCode="0.0%"/>
  </numFmts>
  <fonts count="39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1"/>
      <color rgb="FFCC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006600"/>
      <name val="Czcionka tekstu podstawowego"/>
      <family val="2"/>
      <charset val="238"/>
    </font>
    <font>
      <b/>
      <sz val="18"/>
      <color rgb="FF0000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u/>
      <sz val="11"/>
      <color rgb="FF0000EE"/>
      <name val="Czcionka tekstu podstawowego"/>
      <family val="2"/>
      <charset val="238"/>
    </font>
    <font>
      <sz val="11"/>
      <color rgb="FF996600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RotisSansSerif"/>
      <family val="2"/>
      <charset val="238"/>
    </font>
    <font>
      <sz val="11"/>
      <color rgb="FF333333"/>
      <name val="Czcionka tekstu podstawowego"/>
      <family val="2"/>
      <charset val="238"/>
    </font>
    <font>
      <b/>
      <i/>
      <u/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C9211E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0"/>
      <color rgb="FF5B9BD5"/>
      <name val="Arial"/>
      <family val="2"/>
      <charset val="238"/>
    </font>
    <font>
      <sz val="8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7E4BD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7E4BD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2" fillId="2" borderId="0"/>
    <xf numFmtId="0" fontId="2" fillId="3" borderId="0"/>
    <xf numFmtId="0" fontId="3" fillId="4" borderId="0"/>
    <xf numFmtId="0" fontId="3" fillId="0" borderId="0"/>
    <xf numFmtId="0" fontId="4" fillId="5" borderId="0"/>
    <xf numFmtId="164" fontId="36" fillId="0" borderId="0"/>
    <xf numFmtId="164" fontId="36" fillId="0" borderId="0"/>
    <xf numFmtId="165" fontId="36" fillId="0" borderId="0" applyBorder="0" applyProtection="0"/>
    <xf numFmtId="166" fontId="36" fillId="0" borderId="0" applyBorder="0" applyProtection="0"/>
    <xf numFmtId="0" fontId="2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36" fillId="0" borderId="0"/>
    <xf numFmtId="0" fontId="36" fillId="0" borderId="0"/>
    <xf numFmtId="0" fontId="12" fillId="0" borderId="0"/>
    <xf numFmtId="0" fontId="12" fillId="0" borderId="0" applyBorder="0" applyProtection="0"/>
    <xf numFmtId="0" fontId="13" fillId="0" borderId="0"/>
    <xf numFmtId="0" fontId="14" fillId="0" borderId="0"/>
    <xf numFmtId="0" fontId="15" fillId="0" borderId="0"/>
    <xf numFmtId="0" fontId="16" fillId="8" borderId="1"/>
    <xf numFmtId="9" fontId="36" fillId="0" borderId="0" applyBorder="0" applyProtection="0"/>
    <xf numFmtId="0" fontId="17" fillId="0" borderId="0"/>
    <xf numFmtId="0" fontId="36" fillId="0" borderId="0"/>
    <xf numFmtId="0" fontId="36" fillId="0" borderId="0"/>
    <xf numFmtId="0" fontId="4" fillId="0" borderId="0"/>
    <xf numFmtId="167" fontId="12" fillId="0" borderId="0"/>
  </cellStyleXfs>
  <cellXfs count="299">
    <xf numFmtId="0" fontId="0" fillId="0" borderId="0" xfId="0"/>
    <xf numFmtId="0" fontId="20" fillId="0" borderId="0" xfId="20" applyFont="1" applyAlignment="1" applyProtection="1">
      <alignment wrapText="1"/>
    </xf>
    <xf numFmtId="0" fontId="14" fillId="0" borderId="0" xfId="20" applyFont="1" applyAlignment="1" applyProtection="1">
      <alignment wrapText="1"/>
    </xf>
    <xf numFmtId="0" fontId="21" fillId="9" borderId="2" xfId="0" applyFont="1" applyFill="1" applyBorder="1" applyAlignment="1" applyProtection="1">
      <alignment horizontal="center" vertical="center" wrapText="1"/>
    </xf>
    <xf numFmtId="3" fontId="21" fillId="9" borderId="2" xfId="0" applyNumberFormat="1" applyFont="1" applyFill="1" applyBorder="1" applyAlignment="1" applyProtection="1">
      <alignment horizontal="center" vertical="center" wrapText="1"/>
    </xf>
    <xf numFmtId="4" fontId="21" fillId="9" borderId="2" xfId="0" applyNumberFormat="1" applyFont="1" applyFill="1" applyBorder="1" applyAlignment="1" applyProtection="1">
      <alignment horizontal="center" vertical="center" wrapText="1"/>
    </xf>
    <xf numFmtId="1" fontId="21" fillId="9" borderId="2" xfId="0" applyNumberFormat="1" applyFont="1" applyFill="1" applyBorder="1" applyAlignment="1" applyProtection="1">
      <alignment horizontal="center" vertical="center" wrapText="1"/>
    </xf>
    <xf numFmtId="0" fontId="22" fillId="9" borderId="2" xfId="0" applyFont="1" applyFill="1" applyBorder="1" applyAlignment="1" applyProtection="1">
      <alignment horizontal="center" wrapText="1"/>
    </xf>
    <xf numFmtId="4" fontId="22" fillId="9" borderId="2" xfId="0" applyNumberFormat="1" applyFont="1" applyFill="1" applyBorder="1" applyAlignment="1" applyProtection="1">
      <alignment horizontal="center" wrapText="1"/>
    </xf>
    <xf numFmtId="0" fontId="23" fillId="9" borderId="2" xfId="0" applyFont="1" applyFill="1" applyBorder="1" applyAlignment="1" applyProtection="1">
      <alignment horizontal="center" wrapText="1"/>
    </xf>
    <xf numFmtId="0" fontId="22" fillId="9" borderId="2" xfId="0" applyFont="1" applyFill="1" applyBorder="1" applyAlignment="1" applyProtection="1">
      <alignment horizontal="center" vertical="top" wrapText="1"/>
    </xf>
    <xf numFmtId="4" fontId="22" fillId="9" borderId="2" xfId="0" applyNumberFormat="1" applyFont="1" applyFill="1" applyBorder="1" applyAlignment="1" applyProtection="1">
      <alignment horizontal="center" vertical="top" wrapText="1"/>
    </xf>
    <xf numFmtId="4" fontId="22" fillId="9" borderId="2" xfId="0" applyNumberFormat="1" applyFont="1" applyFill="1" applyBorder="1" applyAlignment="1" applyProtection="1">
      <alignment horizontal="center" vertical="center" wrapText="1"/>
    </xf>
    <xf numFmtId="0" fontId="23" fillId="0" borderId="0" xfId="20" applyFont="1" applyAlignment="1" applyProtection="1">
      <alignment horizontal="center" wrapText="1"/>
    </xf>
    <xf numFmtId="0" fontId="20" fillId="0" borderId="2" xfId="20" applyFont="1" applyBorder="1" applyAlignment="1" applyProtection="1">
      <alignment horizontal="center" wrapText="1"/>
    </xf>
    <xf numFmtId="0" fontId="24" fillId="0" borderId="2" xfId="20" applyFont="1" applyBorder="1" applyAlignment="1" applyProtection="1">
      <alignment horizontal="left" wrapText="1"/>
    </xf>
    <xf numFmtId="0" fontId="20" fillId="0" borderId="2" xfId="20" applyFont="1" applyBorder="1" applyAlignment="1" applyProtection="1">
      <alignment horizontal="left" wrapText="1"/>
    </xf>
    <xf numFmtId="0" fontId="24" fillId="0" borderId="2" xfId="20" applyFont="1" applyBorder="1" applyAlignment="1" applyProtection="1">
      <alignment horizontal="center" wrapText="1"/>
    </xf>
    <xf numFmtId="4" fontId="20" fillId="0" borderId="2" xfId="20" applyNumberFormat="1" applyFont="1" applyBorder="1" applyAlignment="1" applyProtection="1">
      <alignment horizontal="right" wrapText="1"/>
    </xf>
    <xf numFmtId="9" fontId="20" fillId="0" borderId="2" xfId="20" applyNumberFormat="1" applyFont="1" applyBorder="1" applyAlignment="1" applyProtection="1">
      <alignment horizontal="right" wrapText="1"/>
    </xf>
    <xf numFmtId="0" fontId="20" fillId="0" borderId="2" xfId="20" applyFont="1" applyBorder="1" applyAlignment="1" applyProtection="1">
      <alignment wrapText="1"/>
    </xf>
    <xf numFmtId="3" fontId="21" fillId="9" borderId="2" xfId="20" applyNumberFormat="1" applyFont="1" applyFill="1" applyBorder="1" applyAlignment="1" applyProtection="1">
      <alignment horizontal="right" vertical="center" wrapText="1"/>
    </xf>
    <xf numFmtId="4" fontId="21" fillId="9" borderId="2" xfId="20" applyNumberFormat="1" applyFont="1" applyFill="1" applyBorder="1" applyAlignment="1" applyProtection="1">
      <alignment horizontal="right" vertical="center" wrapText="1"/>
    </xf>
    <xf numFmtId="9" fontId="21" fillId="9" borderId="2" xfId="20" applyNumberFormat="1" applyFont="1" applyFill="1" applyBorder="1" applyAlignment="1" applyProtection="1">
      <alignment horizontal="right" vertical="center" wrapText="1"/>
    </xf>
    <xf numFmtId="0" fontId="24" fillId="0" borderId="0" xfId="20" applyFont="1" applyAlignment="1" applyProtection="1"/>
    <xf numFmtId="0" fontId="14" fillId="0" borderId="0" xfId="0" applyFont="1" applyAlignment="1" applyProtection="1">
      <alignment wrapText="1"/>
    </xf>
    <xf numFmtId="0" fontId="20" fillId="0" borderId="0" xfId="0" applyFont="1" applyAlignment="1" applyProtection="1">
      <alignment wrapText="1"/>
    </xf>
    <xf numFmtId="0" fontId="23" fillId="9" borderId="0" xfId="0" applyFont="1" applyFill="1" applyAlignment="1" applyProtection="1">
      <alignment horizontal="center" wrapText="1"/>
    </xf>
    <xf numFmtId="0" fontId="23" fillId="0" borderId="0" xfId="0" applyFont="1" applyAlignment="1" applyProtection="1">
      <alignment horizontal="center" wrapText="1"/>
    </xf>
    <xf numFmtId="0" fontId="20" fillId="0" borderId="2" xfId="0" applyFont="1" applyBorder="1" applyAlignment="1" applyProtection="1">
      <alignment horizontal="center" wrapText="1"/>
    </xf>
    <xf numFmtId="0" fontId="24" fillId="0" borderId="2" xfId="0" applyFont="1" applyBorder="1" applyAlignment="1" applyProtection="1">
      <alignment wrapText="1"/>
    </xf>
    <xf numFmtId="0" fontId="20" fillId="0" borderId="2" xfId="0" applyFont="1" applyBorder="1" applyAlignment="1" applyProtection="1">
      <alignment wrapText="1"/>
    </xf>
    <xf numFmtId="0" fontId="24" fillId="0" borderId="2" xfId="0" applyFont="1" applyBorder="1" applyAlignment="1" applyProtection="1">
      <alignment horizontal="center" wrapText="1"/>
    </xf>
    <xf numFmtId="4" fontId="20" fillId="0" borderId="2" xfId="0" applyNumberFormat="1" applyFont="1" applyBorder="1" applyAlignment="1" applyProtection="1">
      <alignment wrapText="1"/>
    </xf>
    <xf numFmtId="9" fontId="20" fillId="0" borderId="2" xfId="0" applyNumberFormat="1" applyFont="1" applyBorder="1" applyAlignment="1" applyProtection="1">
      <alignment wrapText="1"/>
    </xf>
    <xf numFmtId="0" fontId="20" fillId="0" borderId="0" xfId="0" applyFont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1" fillId="9" borderId="2" xfId="0" applyFont="1" applyFill="1" applyBorder="1" applyAlignment="1" applyProtection="1">
      <alignment horizontal="right" wrapText="1"/>
    </xf>
    <xf numFmtId="4" fontId="21" fillId="9" borderId="2" xfId="0" applyNumberFormat="1" applyFont="1" applyFill="1" applyBorder="1" applyAlignment="1" applyProtection="1">
      <alignment horizontal="right" wrapText="1"/>
    </xf>
    <xf numFmtId="9" fontId="21" fillId="9" borderId="2" xfId="0" applyNumberFormat="1" applyFont="1" applyFill="1" applyBorder="1" applyAlignment="1" applyProtection="1">
      <alignment horizontal="right" wrapText="1"/>
    </xf>
    <xf numFmtId="4" fontId="21" fillId="9" borderId="2" xfId="0" applyNumberFormat="1" applyFont="1" applyFill="1" applyBorder="1" applyAlignment="1" applyProtection="1">
      <alignment horizontal="right" vertical="center" wrapText="1"/>
    </xf>
    <xf numFmtId="0" fontId="20" fillId="0" borderId="2" xfId="0" applyFont="1" applyBorder="1" applyAlignment="1" applyProtection="1"/>
    <xf numFmtId="0" fontId="20" fillId="0" borderId="2" xfId="0" applyFont="1" applyBorder="1" applyAlignment="1" applyProtection="1">
      <alignment horizontal="center"/>
    </xf>
    <xf numFmtId="0" fontId="24" fillId="0" borderId="2" xfId="0" applyFont="1" applyBorder="1" applyAlignment="1" applyProtection="1">
      <alignment horizontal="center"/>
    </xf>
    <xf numFmtId="2" fontId="20" fillId="0" borderId="2" xfId="0" applyNumberFormat="1" applyFont="1" applyBorder="1" applyAlignment="1" applyProtection="1">
      <alignment horizontal="right"/>
    </xf>
    <xf numFmtId="4" fontId="20" fillId="0" borderId="2" xfId="0" applyNumberFormat="1" applyFont="1" applyBorder="1" applyAlignment="1" applyProtection="1">
      <alignment horizontal="right" wrapText="1"/>
    </xf>
    <xf numFmtId="9" fontId="20" fillId="0" borderId="2" xfId="0" applyNumberFormat="1" applyFont="1" applyBorder="1" applyAlignment="1" applyProtection="1">
      <alignment horizontal="right" wrapText="1"/>
    </xf>
    <xf numFmtId="0" fontId="20" fillId="0" borderId="2" xfId="0" applyFont="1" applyBorder="1" applyAlignment="1" applyProtection="1">
      <alignment horizontal="right"/>
    </xf>
    <xf numFmtId="0" fontId="20" fillId="0" borderId="0" xfId="0" applyFont="1" applyBorder="1" applyAlignment="1" applyProtection="1"/>
    <xf numFmtId="0" fontId="20" fillId="0" borderId="0" xfId="0" applyFont="1" applyAlignment="1" applyProtection="1"/>
    <xf numFmtId="0" fontId="18" fillId="0" borderId="0" xfId="18" applyFont="1" applyAlignment="1" applyProtection="1"/>
    <xf numFmtId="0" fontId="20" fillId="0" borderId="0" xfId="18" applyFont="1" applyAlignment="1" applyProtection="1">
      <alignment wrapText="1"/>
    </xf>
    <xf numFmtId="0" fontId="24" fillId="9" borderId="2" xfId="18" applyFont="1" applyFill="1" applyBorder="1" applyAlignment="1" applyProtection="1">
      <alignment horizontal="center" vertical="center" wrapText="1"/>
    </xf>
    <xf numFmtId="0" fontId="23" fillId="9" borderId="2" xfId="18" applyFont="1" applyFill="1" applyBorder="1" applyAlignment="1" applyProtection="1">
      <alignment horizontal="center" wrapText="1"/>
    </xf>
    <xf numFmtId="0" fontId="23" fillId="0" borderId="0" xfId="18" applyFont="1" applyAlignment="1" applyProtection="1">
      <alignment horizontal="center" wrapText="1"/>
    </xf>
    <xf numFmtId="0" fontId="20" fillId="0" borderId="2" xfId="18" applyFont="1" applyBorder="1" applyAlignment="1" applyProtection="1">
      <alignment horizontal="center"/>
    </xf>
    <xf numFmtId="0" fontId="24" fillId="0" borderId="2" xfId="18" applyFont="1" applyBorder="1" applyAlignment="1" applyProtection="1">
      <alignment wrapText="1"/>
    </xf>
    <xf numFmtId="0" fontId="20" fillId="0" borderId="2" xfId="18" applyFont="1" applyBorder="1" applyAlignment="1" applyProtection="1"/>
    <xf numFmtId="0" fontId="24" fillId="0" borderId="2" xfId="18" applyFont="1" applyBorder="1" applyAlignment="1" applyProtection="1">
      <alignment horizontal="center"/>
    </xf>
    <xf numFmtId="4" fontId="20" fillId="0" borderId="2" xfId="18" applyNumberFormat="1" applyFont="1" applyBorder="1" applyAlignment="1" applyProtection="1"/>
    <xf numFmtId="9" fontId="20" fillId="0" borderId="2" xfId="18" applyNumberFormat="1" applyFont="1" applyBorder="1" applyAlignment="1" applyProtection="1">
      <alignment horizontal="right" wrapText="1"/>
    </xf>
    <xf numFmtId="0" fontId="24" fillId="9" borderId="3" xfId="18" applyFont="1" applyFill="1" applyBorder="1" applyAlignment="1" applyProtection="1">
      <alignment horizontal="right" wrapText="1"/>
    </xf>
    <xf numFmtId="4" fontId="24" fillId="9" borderId="3" xfId="18" applyNumberFormat="1" applyFont="1" applyFill="1" applyBorder="1" applyAlignment="1" applyProtection="1">
      <alignment horizontal="right" wrapText="1"/>
    </xf>
    <xf numFmtId="9" fontId="24" fillId="9" borderId="3" xfId="18" applyNumberFormat="1" applyFont="1" applyFill="1" applyBorder="1" applyAlignment="1" applyProtection="1">
      <alignment horizontal="right" wrapText="1"/>
    </xf>
    <xf numFmtId="0" fontId="20" fillId="10" borderId="2" xfId="18" applyFont="1" applyFill="1" applyBorder="1" applyAlignment="1" applyProtection="1">
      <alignment horizontal="center" wrapText="1"/>
    </xf>
    <xf numFmtId="0" fontId="24" fillId="0" borderId="2" xfId="18" applyFont="1" applyBorder="1" applyAlignment="1" applyProtection="1">
      <alignment horizontal="left" wrapText="1"/>
    </xf>
    <xf numFmtId="0" fontId="20" fillId="0" borderId="2" xfId="18" applyFont="1" applyBorder="1" applyAlignment="1" applyProtection="1">
      <alignment horizontal="center" wrapText="1"/>
    </xf>
    <xf numFmtId="9" fontId="20" fillId="0" borderId="2" xfId="18" applyNumberFormat="1" applyFont="1" applyBorder="1" applyAlignment="1" applyProtection="1">
      <alignment horizontal="center" wrapText="1"/>
    </xf>
    <xf numFmtId="3" fontId="24" fillId="0" borderId="2" xfId="18" applyNumberFormat="1" applyFont="1" applyBorder="1" applyAlignment="1" applyProtection="1">
      <alignment horizontal="center" wrapText="1"/>
    </xf>
    <xf numFmtId="4" fontId="20" fillId="0" borderId="2" xfId="18" applyNumberFormat="1" applyFont="1" applyBorder="1" applyAlignment="1" applyProtection="1">
      <alignment horizontal="right" wrapText="1"/>
    </xf>
    <xf numFmtId="4" fontId="20" fillId="0" borderId="2" xfId="6" applyNumberFormat="1" applyFont="1" applyBorder="1" applyAlignment="1" applyProtection="1">
      <alignment horizontal="right" wrapText="1"/>
    </xf>
    <xf numFmtId="9" fontId="20" fillId="0" borderId="2" xfId="18" applyNumberFormat="1" applyFont="1" applyBorder="1" applyAlignment="1" applyProtection="1">
      <alignment horizontal="right"/>
    </xf>
    <xf numFmtId="4" fontId="20" fillId="0" borderId="2" xfId="18" applyNumberFormat="1" applyFont="1" applyBorder="1" applyAlignment="1" applyProtection="1">
      <alignment horizontal="right"/>
    </xf>
    <xf numFmtId="0" fontId="25" fillId="0" borderId="2" xfId="18" applyFont="1" applyBorder="1" applyAlignment="1" applyProtection="1">
      <alignment horizontal="center" wrapText="1"/>
    </xf>
    <xf numFmtId="0" fontId="25" fillId="0" borderId="0" xfId="18" applyFont="1" applyAlignment="1" applyProtection="1">
      <alignment horizontal="center" wrapText="1"/>
    </xf>
    <xf numFmtId="0" fontId="20" fillId="0" borderId="0" xfId="18" applyFont="1" applyAlignment="1" applyProtection="1"/>
    <xf numFmtId="0" fontId="24" fillId="0" borderId="0" xfId="18" applyFont="1" applyAlignment="1" applyProtection="1"/>
    <xf numFmtId="0" fontId="21" fillId="9" borderId="2" xfId="20" applyFont="1" applyFill="1" applyBorder="1" applyAlignment="1" applyProtection="1">
      <alignment horizontal="center" vertical="center" wrapText="1"/>
    </xf>
    <xf numFmtId="0" fontId="22" fillId="9" borderId="2" xfId="20" applyFont="1" applyFill="1" applyBorder="1" applyAlignment="1" applyProtection="1">
      <alignment horizontal="center" wrapText="1"/>
    </xf>
    <xf numFmtId="4" fontId="21" fillId="9" borderId="2" xfId="20" applyNumberFormat="1" applyFont="1" applyFill="1" applyBorder="1" applyAlignment="1" applyProtection="1">
      <alignment horizontal="right" vertical="center"/>
    </xf>
    <xf numFmtId="9" fontId="21" fillId="9" borderId="2" xfId="20" applyNumberFormat="1" applyFont="1" applyFill="1" applyBorder="1" applyAlignment="1" applyProtection="1">
      <alignment horizontal="right" vertical="center"/>
    </xf>
    <xf numFmtId="0" fontId="26" fillId="0" borderId="0" xfId="20" applyFont="1" applyAlignment="1" applyProtection="1">
      <alignment wrapText="1"/>
    </xf>
    <xf numFmtId="0" fontId="14" fillId="0" borderId="2" xfId="20" applyFont="1" applyBorder="1" applyAlignment="1" applyProtection="1">
      <alignment horizontal="center" wrapText="1"/>
    </xf>
    <xf numFmtId="0" fontId="21" fillId="0" borderId="2" xfId="20" applyFont="1" applyBorder="1" applyAlignment="1" applyProtection="1">
      <alignment wrapText="1"/>
    </xf>
    <xf numFmtId="0" fontId="14" fillId="0" borderId="2" xfId="20" applyFont="1" applyBorder="1" applyAlignment="1" applyProtection="1">
      <alignment horizontal="left" wrapText="1"/>
    </xf>
    <xf numFmtId="9" fontId="14" fillId="0" borderId="2" xfId="20" applyNumberFormat="1" applyFont="1" applyBorder="1" applyAlignment="1" applyProtection="1">
      <alignment horizontal="center" wrapText="1"/>
    </xf>
    <xf numFmtId="3" fontId="21" fillId="0" borderId="2" xfId="20" applyNumberFormat="1" applyFont="1" applyBorder="1" applyAlignment="1" applyProtection="1">
      <alignment horizontal="center" wrapText="1"/>
    </xf>
    <xf numFmtId="4" fontId="14" fillId="0" borderId="2" xfId="20" applyNumberFormat="1" applyFont="1" applyBorder="1" applyAlignment="1" applyProtection="1">
      <alignment horizontal="right" wrapText="1"/>
    </xf>
    <xf numFmtId="9" fontId="14" fillId="0" borderId="2" xfId="26" applyFont="1" applyBorder="1" applyAlignment="1" applyProtection="1">
      <alignment horizontal="right" wrapText="1"/>
    </xf>
    <xf numFmtId="0" fontId="14" fillId="0" borderId="2" xfId="20" applyFont="1" applyBorder="1" applyAlignment="1" applyProtection="1">
      <alignment wrapText="1"/>
    </xf>
    <xf numFmtId="0" fontId="14" fillId="0" borderId="2" xfId="20" applyFont="1" applyBorder="1" applyAlignment="1" applyProtection="1">
      <alignment horizontal="left" wrapText="1"/>
    </xf>
    <xf numFmtId="9" fontId="14" fillId="0" borderId="2" xfId="20" applyNumberFormat="1" applyFont="1" applyBorder="1" applyAlignment="1" applyProtection="1">
      <alignment horizontal="center" wrapText="1"/>
    </xf>
    <xf numFmtId="3" fontId="21" fillId="0" borderId="2" xfId="20" applyNumberFormat="1" applyFont="1" applyBorder="1" applyAlignment="1" applyProtection="1">
      <alignment horizontal="center" wrapText="1"/>
    </xf>
    <xf numFmtId="4" fontId="14" fillId="0" borderId="2" xfId="20" applyNumberFormat="1" applyFont="1" applyBorder="1" applyAlignment="1" applyProtection="1">
      <alignment horizontal="right" wrapText="1"/>
    </xf>
    <xf numFmtId="0" fontId="21" fillId="9" borderId="2" xfId="20" applyFont="1" applyFill="1" applyBorder="1" applyAlignment="1" applyProtection="1">
      <alignment horizontal="right" vertical="center" wrapText="1"/>
    </xf>
    <xf numFmtId="167" fontId="25" fillId="0" borderId="0" xfId="31" applyFont="1" applyAlignment="1" applyProtection="1">
      <alignment wrapText="1"/>
    </xf>
    <xf numFmtId="167" fontId="28" fillId="9" borderId="2" xfId="31" applyFont="1" applyFill="1" applyBorder="1" applyAlignment="1" applyProtection="1">
      <alignment horizontal="center" vertical="center" wrapText="1"/>
    </xf>
    <xf numFmtId="0" fontId="29" fillId="9" borderId="2" xfId="20" applyFont="1" applyFill="1" applyBorder="1" applyAlignment="1" applyProtection="1">
      <alignment horizontal="center" vertical="center" wrapText="1"/>
    </xf>
    <xf numFmtId="167" fontId="25" fillId="0" borderId="0" xfId="31" applyFont="1" applyAlignment="1" applyProtection="1">
      <alignment horizontal="center" vertical="center" wrapText="1"/>
    </xf>
    <xf numFmtId="167" fontId="23" fillId="9" borderId="2" xfId="31" applyFont="1" applyFill="1" applyBorder="1" applyAlignment="1" applyProtection="1">
      <alignment horizontal="center" wrapText="1"/>
    </xf>
    <xf numFmtId="167" fontId="23" fillId="0" borderId="0" xfId="31" applyFont="1" applyAlignment="1" applyProtection="1">
      <alignment horizontal="center" wrapText="1"/>
    </xf>
    <xf numFmtId="0" fontId="25" fillId="0" borderId="2" xfId="20" applyFont="1" applyBorder="1" applyAlignment="1" applyProtection="1">
      <alignment horizontal="center" wrapText="1"/>
    </xf>
    <xf numFmtId="168" fontId="29" fillId="0" borderId="2" xfId="31" applyNumberFormat="1" applyFont="1" applyBorder="1" applyAlignment="1" applyProtection="1">
      <alignment horizontal="left" wrapText="1"/>
    </xf>
    <xf numFmtId="167" fontId="25" fillId="0" borderId="2" xfId="31" applyFont="1" applyBorder="1" applyAlignment="1" applyProtection="1">
      <alignment wrapText="1"/>
    </xf>
    <xf numFmtId="167" fontId="25" fillId="0" borderId="2" xfId="31" applyFont="1" applyBorder="1" applyAlignment="1" applyProtection="1">
      <alignment horizontal="center" wrapText="1"/>
    </xf>
    <xf numFmtId="167" fontId="28" fillId="0" borderId="2" xfId="31" applyFont="1" applyBorder="1" applyAlignment="1" applyProtection="1">
      <alignment horizontal="center" wrapText="1"/>
    </xf>
    <xf numFmtId="169" fontId="25" fillId="0" borderId="2" xfId="31" applyNumberFormat="1" applyFont="1" applyBorder="1" applyAlignment="1" applyProtection="1">
      <alignment horizontal="right" wrapText="1"/>
    </xf>
    <xf numFmtId="168" fontId="25" fillId="0" borderId="2" xfId="31" applyNumberFormat="1" applyFont="1" applyBorder="1" applyAlignment="1" applyProtection="1">
      <alignment horizontal="right" wrapText="1"/>
    </xf>
    <xf numFmtId="9" fontId="25" fillId="0" borderId="2" xfId="20" applyNumberFormat="1" applyFont="1" applyBorder="1" applyAlignment="1" applyProtection="1">
      <alignment horizontal="right" wrapText="1"/>
    </xf>
    <xf numFmtId="4" fontId="25" fillId="0" borderId="2" xfId="20" applyNumberFormat="1" applyFont="1" applyBorder="1" applyAlignment="1" applyProtection="1">
      <alignment horizontal="right" wrapText="1"/>
    </xf>
    <xf numFmtId="0" fontId="25" fillId="0" borderId="2" xfId="20" applyFont="1" applyBorder="1" applyAlignment="1" applyProtection="1">
      <alignment wrapText="1"/>
    </xf>
    <xf numFmtId="0" fontId="25" fillId="0" borderId="0" xfId="20" applyFont="1" applyAlignment="1" applyProtection="1">
      <alignment wrapText="1"/>
    </xf>
    <xf numFmtId="0" fontId="29" fillId="9" borderId="2" xfId="20" applyFont="1" applyFill="1" applyBorder="1" applyAlignment="1" applyProtection="1">
      <alignment horizontal="right" wrapText="1"/>
    </xf>
    <xf numFmtId="4" fontId="29" fillId="9" borderId="2" xfId="20" applyNumberFormat="1" applyFont="1" applyFill="1" applyBorder="1" applyAlignment="1" applyProtection="1">
      <alignment horizontal="right" wrapText="1"/>
    </xf>
    <xf numFmtId="9" fontId="29" fillId="9" borderId="2" xfId="20" applyNumberFormat="1" applyFont="1" applyFill="1" applyBorder="1" applyAlignment="1" applyProtection="1">
      <alignment horizontal="right" wrapText="1"/>
    </xf>
    <xf numFmtId="4" fontId="29" fillId="9" borderId="2" xfId="20" applyNumberFormat="1" applyFont="1" applyFill="1" applyBorder="1" applyAlignment="1" applyProtection="1">
      <alignment horizontal="right" vertical="center" wrapText="1"/>
    </xf>
    <xf numFmtId="0" fontId="28" fillId="0" borderId="0" xfId="20" applyFont="1" applyAlignment="1" applyProtection="1"/>
    <xf numFmtId="10" fontId="20" fillId="0" borderId="2" xfId="20" applyNumberFormat="1" applyFont="1" applyBorder="1" applyAlignment="1" applyProtection="1">
      <alignment horizontal="center" wrapText="1"/>
    </xf>
    <xf numFmtId="0" fontId="21" fillId="0" borderId="2" xfId="20" applyFont="1" applyBorder="1" applyAlignment="1" applyProtection="1">
      <alignment horizontal="left" wrapText="1"/>
    </xf>
    <xf numFmtId="4" fontId="20" fillId="0" borderId="2" xfId="20" applyNumberFormat="1" applyFont="1" applyBorder="1" applyAlignment="1" applyProtection="1"/>
    <xf numFmtId="9" fontId="14" fillId="0" borderId="2" xfId="26" applyFont="1" applyBorder="1" applyAlignment="1" applyProtection="1">
      <alignment horizontal="right" wrapText="1"/>
    </xf>
    <xf numFmtId="0" fontId="21" fillId="0" borderId="2" xfId="20" applyFont="1" applyBorder="1" applyAlignment="1" applyProtection="1"/>
    <xf numFmtId="0" fontId="24" fillId="0" borderId="0" xfId="20" applyFont="1" applyAlignment="1" applyProtection="1">
      <alignment horizontal="center" wrapText="1"/>
    </xf>
    <xf numFmtId="0" fontId="20" fillId="0" borderId="2" xfId="18" applyFont="1" applyBorder="1" applyAlignment="1" applyProtection="1">
      <alignment wrapText="1"/>
    </xf>
    <xf numFmtId="4" fontId="20" fillId="0" borderId="2" xfId="20" applyNumberFormat="1" applyFont="1" applyBorder="1" applyAlignment="1" applyProtection="1">
      <alignment horizontal="right"/>
    </xf>
    <xf numFmtId="0" fontId="20" fillId="0" borderId="0" xfId="19" applyFont="1" applyAlignment="1" applyProtection="1"/>
    <xf numFmtId="0" fontId="23" fillId="0" borderId="0" xfId="19" applyFont="1" applyAlignment="1" applyProtection="1"/>
    <xf numFmtId="0" fontId="20" fillId="0" borderId="2" xfId="19" applyFont="1" applyBorder="1" applyAlignment="1" applyProtection="1">
      <alignment horizontal="center" wrapText="1"/>
    </xf>
    <xf numFmtId="0" fontId="24" fillId="0" borderId="2" xfId="19" applyFont="1" applyBorder="1" applyAlignment="1" applyProtection="1">
      <alignment wrapText="1"/>
    </xf>
    <xf numFmtId="0" fontId="20" fillId="0" borderId="2" xfId="19" applyFont="1" applyBorder="1" applyAlignment="1" applyProtection="1">
      <alignment wrapText="1"/>
    </xf>
    <xf numFmtId="0" fontId="24" fillId="0" borderId="2" xfId="19" applyFont="1" applyBorder="1" applyAlignment="1" applyProtection="1">
      <alignment horizontal="center"/>
    </xf>
    <xf numFmtId="2" fontId="20" fillId="0" borderId="2" xfId="19" applyNumberFormat="1" applyFont="1" applyBorder="1" applyAlignment="1" applyProtection="1"/>
    <xf numFmtId="4" fontId="20" fillId="0" borderId="2" xfId="19" applyNumberFormat="1" applyFont="1" applyBorder="1" applyAlignment="1" applyProtection="1"/>
    <xf numFmtId="9" fontId="20" fillId="0" borderId="2" xfId="19" applyNumberFormat="1" applyFont="1" applyBorder="1" applyAlignment="1" applyProtection="1"/>
    <xf numFmtId="0" fontId="20" fillId="0" borderId="2" xfId="19" applyFont="1" applyBorder="1" applyAlignment="1" applyProtection="1"/>
    <xf numFmtId="0" fontId="21" fillId="9" borderId="2" xfId="19" applyFont="1" applyFill="1" applyBorder="1" applyAlignment="1" applyProtection="1">
      <alignment horizontal="right" wrapText="1"/>
    </xf>
    <xf numFmtId="4" fontId="21" fillId="9" borderId="2" xfId="19" applyNumberFormat="1" applyFont="1" applyFill="1" applyBorder="1" applyAlignment="1" applyProtection="1">
      <alignment horizontal="right" wrapText="1"/>
    </xf>
    <xf numFmtId="9" fontId="21" fillId="9" borderId="2" xfId="19" applyNumberFormat="1" applyFont="1" applyFill="1" applyBorder="1" applyAlignment="1" applyProtection="1">
      <alignment horizontal="right" wrapText="1"/>
    </xf>
    <xf numFmtId="4" fontId="21" fillId="9" borderId="2" xfId="19" applyNumberFormat="1" applyFont="1" applyFill="1" applyBorder="1" applyAlignment="1" applyProtection="1">
      <alignment horizontal="right" vertical="center" wrapText="1"/>
    </xf>
    <xf numFmtId="0" fontId="24" fillId="0" borderId="0" xfId="19" applyFont="1" applyAlignment="1" applyProtection="1"/>
    <xf numFmtId="0" fontId="20" fillId="0" borderId="2" xfId="18" applyFont="1" applyBorder="1" applyAlignment="1" applyProtection="1">
      <alignment horizontal="left" wrapText="1"/>
    </xf>
    <xf numFmtId="4" fontId="20" fillId="0" borderId="2" xfId="7" applyNumberFormat="1" applyFont="1" applyBorder="1" applyAlignment="1" applyProtection="1">
      <alignment horizontal="right" wrapText="1"/>
    </xf>
    <xf numFmtId="0" fontId="24" fillId="0" borderId="2" xfId="18" applyFont="1" applyBorder="1" applyAlignment="1" applyProtection="1">
      <alignment horizontal="center" wrapText="1"/>
    </xf>
    <xf numFmtId="0" fontId="24" fillId="0" borderId="0" xfId="18" applyFont="1" applyAlignment="1" applyProtection="1">
      <alignment horizontal="center" wrapText="1"/>
    </xf>
    <xf numFmtId="0" fontId="24" fillId="9" borderId="3" xfId="18" applyFont="1" applyFill="1" applyBorder="1" applyAlignment="1" applyProtection="1">
      <alignment horizontal="right" vertical="center" wrapText="1"/>
    </xf>
    <xf numFmtId="4" fontId="24" fillId="9" borderId="3" xfId="18" applyNumberFormat="1" applyFont="1" applyFill="1" applyBorder="1" applyAlignment="1" applyProtection="1">
      <alignment horizontal="right" vertical="center" wrapText="1"/>
    </xf>
    <xf numFmtId="9" fontId="24" fillId="9" borderId="3" xfId="18" applyNumberFormat="1" applyFont="1" applyFill="1" applyBorder="1" applyAlignment="1" applyProtection="1">
      <alignment horizontal="right" vertical="center" wrapText="1"/>
    </xf>
    <xf numFmtId="0" fontId="24" fillId="0" borderId="0" xfId="20" applyFont="1" applyAlignment="1" applyProtection="1">
      <alignment wrapText="1"/>
    </xf>
    <xf numFmtId="0" fontId="24" fillId="0" borderId="0" xfId="20" applyFont="1" applyAlignment="1" applyProtection="1">
      <alignment horizontal="left" wrapText="1"/>
    </xf>
    <xf numFmtId="0" fontId="24" fillId="0" borderId="0" xfId="20" applyFont="1" applyAlignment="1" applyProtection="1">
      <alignment horizontal="right" wrapText="1"/>
    </xf>
    <xf numFmtId="0" fontId="23" fillId="0" borderId="0" xfId="20" applyFont="1" applyAlignment="1" applyProtection="1">
      <alignment wrapText="1"/>
    </xf>
    <xf numFmtId="9" fontId="20" fillId="0" borderId="2" xfId="26" applyFont="1" applyBorder="1" applyAlignment="1" applyProtection="1">
      <alignment horizontal="right" wrapText="1"/>
    </xf>
    <xf numFmtId="4" fontId="20" fillId="0" borderId="2" xfId="20" applyNumberFormat="1" applyFont="1" applyBorder="1" applyAlignment="1" applyProtection="1">
      <alignment wrapText="1"/>
    </xf>
    <xf numFmtId="0" fontId="21" fillId="0" borderId="0" xfId="20" applyFont="1" applyAlignment="1" applyProtection="1">
      <alignment wrapText="1"/>
    </xf>
    <xf numFmtId="0" fontId="24" fillId="0" borderId="2" xfId="20" applyFont="1" applyBorder="1" applyAlignment="1" applyProtection="1">
      <alignment wrapText="1"/>
    </xf>
    <xf numFmtId="3" fontId="24" fillId="0" borderId="2" xfId="20" applyNumberFormat="1" applyFont="1" applyBorder="1" applyAlignment="1" applyProtection="1">
      <alignment horizontal="center" wrapText="1"/>
    </xf>
    <xf numFmtId="0" fontId="21" fillId="0" borderId="2" xfId="20" applyFont="1" applyBorder="1" applyAlignment="1" applyProtection="1">
      <alignment horizontal="center" wrapText="1"/>
    </xf>
    <xf numFmtId="4" fontId="20" fillId="0" borderId="2" xfId="8" applyNumberFormat="1" applyFont="1" applyBorder="1" applyAlignment="1" applyProtection="1">
      <alignment horizontal="right" wrapText="1"/>
    </xf>
    <xf numFmtId="9" fontId="14" fillId="0" borderId="2" xfId="20" applyNumberFormat="1" applyFont="1" applyBorder="1" applyAlignment="1" applyProtection="1">
      <alignment horizontal="right" wrapText="1"/>
    </xf>
    <xf numFmtId="2" fontId="14" fillId="0" borderId="2" xfId="20" applyNumberFormat="1" applyFont="1" applyBorder="1" applyAlignment="1" applyProtection="1">
      <alignment wrapText="1"/>
    </xf>
    <xf numFmtId="9" fontId="20" fillId="0" borderId="2" xfId="20" applyNumberFormat="1" applyFont="1" applyBorder="1" applyAlignment="1" applyProtection="1">
      <alignment horizontal="center" wrapText="1"/>
    </xf>
    <xf numFmtId="4" fontId="20" fillId="0" borderId="3" xfId="20" applyNumberFormat="1" applyFont="1" applyBorder="1" applyAlignment="1" applyProtection="1"/>
    <xf numFmtId="0" fontId="20" fillId="0" borderId="0" xfId="20" applyFont="1" applyAlignment="1" applyProtection="1">
      <alignment horizontal="center" wrapText="1"/>
    </xf>
    <xf numFmtId="4" fontId="20" fillId="10" borderId="3" xfId="20" applyNumberFormat="1" applyFont="1" applyFill="1" applyBorder="1" applyAlignment="1" applyProtection="1"/>
    <xf numFmtId="170" fontId="14" fillId="0" borderId="2" xfId="20" applyNumberFormat="1" applyFont="1" applyBorder="1" applyAlignment="1" applyProtection="1">
      <alignment horizontal="center" wrapText="1"/>
    </xf>
    <xf numFmtId="4" fontId="14" fillId="0" borderId="3" xfId="20" applyNumberFormat="1" applyFont="1" applyBorder="1" applyAlignment="1" applyProtection="1"/>
    <xf numFmtId="2" fontId="21" fillId="0" borderId="2" xfId="20" applyNumberFormat="1" applyFont="1" applyBorder="1" applyAlignment="1" applyProtection="1">
      <alignment horizontal="center" wrapText="1"/>
    </xf>
    <xf numFmtId="170" fontId="20" fillId="0" borderId="2" xfId="20" applyNumberFormat="1" applyFont="1" applyBorder="1" applyAlignment="1" applyProtection="1">
      <alignment horizontal="center" wrapText="1"/>
    </xf>
    <xf numFmtId="2" fontId="21" fillId="0" borderId="2" xfId="20" applyNumberFormat="1" applyFont="1" applyBorder="1" applyAlignment="1" applyProtection="1">
      <alignment wrapText="1"/>
    </xf>
    <xf numFmtId="167" fontId="24" fillId="0" borderId="0" xfId="31" applyFont="1" applyAlignment="1" applyProtection="1">
      <alignment wrapText="1"/>
    </xf>
    <xf numFmtId="0" fontId="34" fillId="0" borderId="0" xfId="20" applyFont="1" applyAlignment="1" applyProtection="1">
      <alignment wrapText="1"/>
    </xf>
    <xf numFmtId="0" fontId="20" fillId="0" borderId="2" xfId="20" applyFont="1" applyBorder="1" applyAlignment="1" applyProtection="1">
      <alignment horizontal="left" wrapText="1"/>
    </xf>
    <xf numFmtId="0" fontId="24" fillId="0" borderId="2" xfId="20" applyFont="1" applyBorder="1" applyAlignment="1" applyProtection="1">
      <alignment wrapText="1"/>
    </xf>
    <xf numFmtId="0" fontId="20" fillId="0" borderId="2" xfId="20" applyFont="1" applyBorder="1" applyAlignment="1" applyProtection="1">
      <alignment horizontal="center" wrapText="1"/>
    </xf>
    <xf numFmtId="3" fontId="24" fillId="0" borderId="2" xfId="8" applyNumberFormat="1" applyFont="1" applyBorder="1" applyAlignment="1" applyProtection="1">
      <alignment horizontal="center" wrapText="1"/>
    </xf>
    <xf numFmtId="4" fontId="20" fillId="0" borderId="2" xfId="20" applyNumberFormat="1" applyFont="1" applyBorder="1" applyAlignment="1" applyProtection="1">
      <alignment horizontal="right" wrapText="1"/>
    </xf>
    <xf numFmtId="4" fontId="20" fillId="0" borderId="2" xfId="20" applyNumberFormat="1" applyFont="1" applyBorder="1" applyAlignment="1" applyProtection="1">
      <alignment wrapText="1"/>
    </xf>
    <xf numFmtId="0" fontId="24" fillId="0" borderId="2" xfId="20" applyFont="1" applyBorder="1" applyAlignment="1" applyProtection="1">
      <alignment horizontal="center" wrapText="1"/>
    </xf>
    <xf numFmtId="0" fontId="21" fillId="0" borderId="0" xfId="20" applyFont="1" applyAlignment="1" applyProtection="1">
      <alignment horizontal="center" wrapText="1"/>
    </xf>
    <xf numFmtId="0" fontId="21" fillId="0" borderId="2" xfId="20" applyFont="1" applyBorder="1" applyAlignment="1" applyProtection="1">
      <alignment wrapText="1"/>
    </xf>
    <xf numFmtId="4" fontId="21" fillId="0" borderId="2" xfId="20" applyNumberFormat="1" applyFont="1" applyBorder="1" applyAlignment="1" applyProtection="1">
      <alignment horizontal="center" wrapText="1"/>
    </xf>
    <xf numFmtId="4" fontId="21" fillId="9" borderId="2" xfId="20" applyNumberFormat="1" applyFont="1" applyFill="1" applyBorder="1" applyAlignment="1" applyProtection="1">
      <alignment vertical="center" wrapText="1"/>
    </xf>
    <xf numFmtId="9" fontId="21" fillId="9" borderId="2" xfId="20" applyNumberFormat="1" applyFont="1" applyFill="1" applyBorder="1" applyAlignment="1" applyProtection="1">
      <alignment vertical="center" wrapText="1"/>
    </xf>
    <xf numFmtId="4" fontId="21" fillId="9" borderId="2" xfId="20" applyNumberFormat="1" applyFont="1" applyFill="1" applyBorder="1" applyAlignment="1" applyProtection="1">
      <alignment wrapText="1"/>
    </xf>
    <xf numFmtId="0" fontId="20" fillId="0" borderId="0" xfId="18" applyFont="1" applyAlignment="1" applyProtection="1">
      <alignment horizontal="left" wrapText="1"/>
    </xf>
    <xf numFmtId="0" fontId="20" fillId="0" borderId="0" xfId="18" applyFont="1" applyAlignment="1" applyProtection="1">
      <alignment horizontal="center" wrapText="1"/>
    </xf>
    <xf numFmtId="0" fontId="20" fillId="0" borderId="0" xfId="18" applyFont="1" applyAlignment="1" applyProtection="1">
      <alignment horizontal="right" wrapText="1"/>
    </xf>
    <xf numFmtId="0" fontId="23" fillId="0" borderId="0" xfId="18" applyFont="1" applyAlignment="1" applyProtection="1">
      <alignment wrapText="1"/>
    </xf>
    <xf numFmtId="0" fontId="24" fillId="0" borderId="2" xfId="18" applyFont="1" applyBorder="1" applyAlignment="1" applyProtection="1"/>
    <xf numFmtId="0" fontId="20" fillId="0" borderId="2" xfId="18" applyFont="1" applyBorder="1" applyAlignment="1" applyProtection="1">
      <alignment horizontal="center" vertical="center"/>
    </xf>
    <xf numFmtId="0" fontId="20" fillId="0" borderId="3" xfId="18" applyFont="1" applyBorder="1" applyAlignment="1" applyProtection="1">
      <alignment horizontal="center" wrapText="1"/>
    </xf>
    <xf numFmtId="0" fontId="24" fillId="0" borderId="3" xfId="18" applyFont="1" applyBorder="1" applyAlignment="1" applyProtection="1">
      <alignment wrapText="1"/>
    </xf>
    <xf numFmtId="0" fontId="20" fillId="0" borderId="3" xfId="18" applyFont="1" applyBorder="1" applyAlignment="1" applyProtection="1">
      <alignment horizontal="left" wrapText="1"/>
    </xf>
    <xf numFmtId="0" fontId="24" fillId="0" borderId="3" xfId="18" applyFont="1" applyBorder="1" applyAlignment="1" applyProtection="1">
      <alignment horizontal="center" wrapText="1"/>
    </xf>
    <xf numFmtId="9" fontId="20" fillId="0" borderId="3" xfId="18" applyNumberFormat="1" applyFont="1" applyBorder="1" applyAlignment="1" applyProtection="1">
      <alignment horizontal="right" wrapText="1"/>
    </xf>
    <xf numFmtId="0" fontId="20" fillId="0" borderId="3" xfId="18" applyFont="1" applyBorder="1" applyAlignment="1" applyProtection="1">
      <alignment wrapText="1"/>
    </xf>
    <xf numFmtId="0" fontId="20" fillId="0" borderId="6" xfId="18" applyFont="1" applyBorder="1" applyAlignment="1" applyProtection="1">
      <alignment horizontal="center" wrapText="1"/>
    </xf>
    <xf numFmtId="0" fontId="24" fillId="0" borderId="6" xfId="18" applyFont="1" applyBorder="1" applyAlignment="1" applyProtection="1">
      <alignment horizontal="left" wrapText="1"/>
    </xf>
    <xf numFmtId="0" fontId="20" fillId="0" borderId="6" xfId="18" applyFont="1" applyBorder="1" applyAlignment="1" applyProtection="1">
      <alignment horizontal="left" wrapText="1"/>
    </xf>
    <xf numFmtId="3" fontId="24" fillId="0" borderId="6" xfId="18" applyNumberFormat="1" applyFont="1" applyBorder="1" applyAlignment="1" applyProtection="1">
      <alignment horizontal="center" wrapText="1"/>
    </xf>
    <xf numFmtId="9" fontId="20" fillId="0" borderId="6" xfId="18" applyNumberFormat="1" applyFont="1" applyBorder="1" applyAlignment="1" applyProtection="1">
      <alignment horizontal="right" wrapText="1"/>
    </xf>
    <xf numFmtId="0" fontId="20" fillId="0" borderId="0" xfId="18" applyFont="1" applyBorder="1" applyAlignment="1" applyProtection="1">
      <alignment horizontal="center" wrapText="1"/>
    </xf>
    <xf numFmtId="0" fontId="14" fillId="0" borderId="0" xfId="19" applyFont="1" applyAlignment="1" applyProtection="1"/>
    <xf numFmtId="0" fontId="14" fillId="0" borderId="0" xfId="19" applyFont="1" applyAlignment="1" applyProtection="1">
      <alignment wrapText="1"/>
    </xf>
    <xf numFmtId="0" fontId="22" fillId="0" borderId="0" xfId="19" applyFont="1" applyAlignment="1" applyProtection="1">
      <alignment horizontal="center" wrapText="1"/>
    </xf>
    <xf numFmtId="0" fontId="14" fillId="0" borderId="2" xfId="19" applyFont="1" applyBorder="1" applyAlignment="1" applyProtection="1">
      <alignment horizontal="center"/>
    </xf>
    <xf numFmtId="0" fontId="14" fillId="0" borderId="2" xfId="19" applyFont="1" applyBorder="1" applyAlignment="1" applyProtection="1">
      <alignment vertical="center" wrapText="1"/>
    </xf>
    <xf numFmtId="0" fontId="14" fillId="0" borderId="2" xfId="19" applyFont="1" applyBorder="1" applyAlignment="1" applyProtection="1">
      <alignment horizontal="left" wrapText="1"/>
    </xf>
    <xf numFmtId="0" fontId="21" fillId="0" borderId="2" xfId="19" applyFont="1" applyBorder="1" applyAlignment="1" applyProtection="1">
      <alignment horizontal="center" wrapText="1"/>
    </xf>
    <xf numFmtId="4" fontId="14" fillId="0" borderId="2" xfId="19" applyNumberFormat="1" applyFont="1" applyBorder="1" applyAlignment="1" applyProtection="1"/>
    <xf numFmtId="9" fontId="14" fillId="0" borderId="2" xfId="19" applyNumberFormat="1" applyFont="1" applyBorder="1" applyAlignment="1" applyProtection="1"/>
    <xf numFmtId="0" fontId="14" fillId="0" borderId="2" xfId="19" applyFont="1" applyBorder="1" applyAlignment="1" applyProtection="1"/>
    <xf numFmtId="0" fontId="35" fillId="0" borderId="0" xfId="19" applyFont="1" applyAlignment="1" applyProtection="1"/>
    <xf numFmtId="0" fontId="21" fillId="0" borderId="2" xfId="19" applyFont="1" applyBorder="1" applyAlignment="1" applyProtection="1">
      <alignment horizontal="center"/>
    </xf>
    <xf numFmtId="0" fontId="14" fillId="0" borderId="2" xfId="19" applyFont="1" applyBorder="1" applyAlignment="1" applyProtection="1">
      <alignment wrapText="1"/>
    </xf>
    <xf numFmtId="0" fontId="14" fillId="0" borderId="2" xfId="19" applyFont="1" applyBorder="1" applyAlignment="1" applyProtection="1">
      <alignment horizontal="center"/>
    </xf>
    <xf numFmtId="0" fontId="14" fillId="0" borderId="2" xfId="19" applyFont="1" applyBorder="1" applyAlignment="1" applyProtection="1">
      <alignment vertical="center" wrapText="1"/>
    </xf>
    <xf numFmtId="0" fontId="14" fillId="0" borderId="2" xfId="19" applyFont="1" applyBorder="1" applyAlignment="1" applyProtection="1">
      <alignment horizontal="left" wrapText="1"/>
    </xf>
    <xf numFmtId="0" fontId="21" fillId="0" borderId="2" xfId="19" applyFont="1" applyBorder="1" applyAlignment="1" applyProtection="1">
      <alignment horizontal="center"/>
    </xf>
    <xf numFmtId="4" fontId="14" fillId="0" borderId="2" xfId="19" applyNumberFormat="1" applyFont="1" applyBorder="1" applyAlignment="1" applyProtection="1"/>
    <xf numFmtId="9" fontId="14" fillId="0" borderId="2" xfId="19" applyNumberFormat="1" applyFont="1" applyBorder="1" applyAlignment="1" applyProtection="1"/>
    <xf numFmtId="0" fontId="14" fillId="0" borderId="2" xfId="19" applyFont="1" applyBorder="1" applyAlignment="1" applyProtection="1"/>
    <xf numFmtId="0" fontId="21" fillId="0" borderId="2" xfId="19" applyFont="1" applyBorder="1" applyAlignment="1" applyProtection="1">
      <alignment wrapText="1"/>
    </xf>
    <xf numFmtId="9" fontId="14" fillId="0" borderId="2" xfId="19" applyNumberFormat="1" applyFont="1" applyBorder="1" applyAlignment="1" applyProtection="1">
      <alignment horizontal="center" wrapText="1"/>
    </xf>
    <xf numFmtId="3" fontId="21" fillId="0" borderId="2" xfId="19" applyNumberFormat="1" applyFont="1" applyBorder="1" applyAlignment="1" applyProtection="1">
      <alignment horizontal="center" wrapText="1"/>
    </xf>
    <xf numFmtId="4" fontId="14" fillId="0" borderId="2" xfId="19" applyNumberFormat="1" applyFont="1" applyBorder="1" applyAlignment="1" applyProtection="1">
      <alignment wrapText="1"/>
    </xf>
    <xf numFmtId="0" fontId="21" fillId="9" borderId="2" xfId="19" applyFont="1" applyFill="1" applyBorder="1" applyAlignment="1" applyProtection="1">
      <alignment horizontal="right" vertical="center" wrapText="1"/>
    </xf>
    <xf numFmtId="9" fontId="21" fillId="9" borderId="2" xfId="19" applyNumberFormat="1" applyFont="1" applyFill="1" applyBorder="1" applyAlignment="1" applyProtection="1"/>
    <xf numFmtId="0" fontId="24" fillId="9" borderId="2" xfId="0" applyFont="1" applyFill="1" applyBorder="1" applyAlignment="1" applyProtection="1">
      <alignment horizontal="center" vertical="center" wrapText="1"/>
    </xf>
    <xf numFmtId="0" fontId="24" fillId="9" borderId="4" xfId="19" applyFont="1" applyFill="1" applyBorder="1" applyAlignment="1" applyProtection="1">
      <alignment horizontal="center" vertical="center" wrapText="1"/>
    </xf>
    <xf numFmtId="0" fontId="22" fillId="9" borderId="2" xfId="0" applyFont="1" applyFill="1" applyBorder="1" applyAlignment="1" applyProtection="1">
      <alignment horizontal="center" vertical="center" wrapText="1"/>
    </xf>
    <xf numFmtId="0" fontId="23" fillId="9" borderId="4" xfId="19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wrapText="1"/>
    </xf>
    <xf numFmtId="0" fontId="20" fillId="0" borderId="2" xfId="19" applyFont="1" applyBorder="1" applyAlignment="1" applyProtection="1">
      <alignment horizontal="center"/>
    </xf>
    <xf numFmtId="0" fontId="24" fillId="0" borderId="2" xfId="0" applyFont="1" applyBorder="1" applyAlignment="1" applyProtection="1">
      <alignment vertical="center" wrapText="1"/>
    </xf>
    <xf numFmtId="3" fontId="21" fillId="0" borderId="2" xfId="0" applyNumberFormat="1" applyFont="1" applyFill="1" applyBorder="1" applyAlignment="1" applyProtection="1">
      <alignment horizontal="center" wrapText="1"/>
    </xf>
    <xf numFmtId="0" fontId="30" fillId="0" borderId="0" xfId="0" applyFont="1" applyFill="1" applyAlignment="1" applyProtection="1">
      <alignment horizontal="center" wrapText="1"/>
    </xf>
    <xf numFmtId="0" fontId="22" fillId="0" borderId="0" xfId="0" applyFont="1" applyFill="1" applyBorder="1" applyAlignment="1" applyProtection="1">
      <alignment vertical="center" wrapText="1"/>
    </xf>
    <xf numFmtId="4" fontId="30" fillId="0" borderId="0" xfId="0" applyNumberFormat="1" applyFont="1" applyFill="1" applyBorder="1" applyAlignment="1" applyProtection="1">
      <alignment wrapText="1"/>
    </xf>
    <xf numFmtId="4" fontId="29" fillId="0" borderId="0" xfId="0" applyNumberFormat="1" applyFont="1" applyFill="1" applyBorder="1" applyAlignment="1" applyProtection="1">
      <alignment wrapText="1"/>
    </xf>
    <xf numFmtId="0" fontId="30" fillId="0" borderId="0" xfId="0" applyFont="1" applyFill="1" applyBorder="1" applyAlignment="1" applyProtection="1">
      <alignment wrapText="1"/>
    </xf>
    <xf numFmtId="4" fontId="21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wrapText="1"/>
    </xf>
    <xf numFmtId="4" fontId="1" fillId="0" borderId="4" xfId="0" applyNumberFormat="1" applyFont="1" applyFill="1" applyBorder="1" applyAlignment="1" applyProtection="1">
      <alignment wrapText="1"/>
    </xf>
    <xf numFmtId="9" fontId="1" fillId="0" borderId="2" xfId="0" applyNumberFormat="1" applyFont="1" applyFill="1" applyBorder="1" applyAlignment="1" applyProtection="1">
      <alignment horizontal="center"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wrapText="1"/>
    </xf>
    <xf numFmtId="4" fontId="37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horizontal="center" wrapText="1"/>
    </xf>
    <xf numFmtId="0" fontId="24" fillId="11" borderId="2" xfId="0" applyFont="1" applyFill="1" applyBorder="1" applyAlignment="1" applyProtection="1">
      <alignment horizontal="center" vertical="center" wrapText="1"/>
    </xf>
    <xf numFmtId="1" fontId="24" fillId="11" borderId="2" xfId="0" applyNumberFormat="1" applyFont="1" applyFill="1" applyBorder="1" applyAlignment="1" applyProtection="1">
      <alignment horizontal="center" vertical="center" wrapText="1"/>
    </xf>
    <xf numFmtId="4" fontId="21" fillId="11" borderId="4" xfId="0" applyNumberFormat="1" applyFont="1" applyFill="1" applyBorder="1" applyAlignment="1" applyProtection="1">
      <alignment horizontal="center" vertical="center" wrapText="1"/>
    </xf>
    <xf numFmtId="0" fontId="22" fillId="11" borderId="2" xfId="0" applyFont="1" applyFill="1" applyBorder="1" applyAlignment="1" applyProtection="1">
      <alignment horizontal="center" vertical="center" wrapText="1"/>
    </xf>
    <xf numFmtId="0" fontId="22" fillId="11" borderId="4" xfId="0" applyFont="1" applyFill="1" applyBorder="1" applyAlignment="1" applyProtection="1">
      <alignment horizontal="center" vertical="center" wrapText="1"/>
    </xf>
    <xf numFmtId="4" fontId="21" fillId="11" borderId="2" xfId="0" applyNumberFormat="1" applyFont="1" applyFill="1" applyBorder="1" applyAlignment="1" applyProtection="1">
      <alignment horizontal="center" wrapText="1"/>
    </xf>
    <xf numFmtId="4" fontId="21" fillId="11" borderId="4" xfId="0" applyNumberFormat="1" applyFont="1" applyFill="1" applyBorder="1" applyAlignment="1" applyProtection="1">
      <alignment wrapText="1"/>
    </xf>
    <xf numFmtId="0" fontId="21" fillId="0" borderId="0" xfId="20" applyFont="1" applyBorder="1" applyAlignment="1" applyProtection="1">
      <alignment horizontal="right" wrapText="1"/>
    </xf>
    <xf numFmtId="0" fontId="19" fillId="0" borderId="0" xfId="20" applyFont="1" applyBorder="1" applyAlignment="1" applyProtection="1">
      <alignment horizontal="center" wrapText="1"/>
    </xf>
    <xf numFmtId="0" fontId="21" fillId="0" borderId="0" xfId="20" applyFont="1" applyBorder="1" applyAlignment="1" applyProtection="1">
      <alignment horizontal="left" wrapText="1"/>
    </xf>
    <xf numFmtId="0" fontId="24" fillId="0" borderId="0" xfId="18" applyFont="1" applyBorder="1" applyAlignment="1" applyProtection="1">
      <alignment horizontal="right" wrapText="1"/>
    </xf>
    <xf numFmtId="0" fontId="24" fillId="0" borderId="0" xfId="18" applyFont="1" applyBorder="1" applyAlignment="1" applyProtection="1">
      <alignment horizontal="center" vertical="center" wrapText="1"/>
    </xf>
    <xf numFmtId="0" fontId="24" fillId="0" borderId="5" xfId="18" applyFont="1" applyBorder="1" applyAlignment="1" applyProtection="1">
      <alignment horizontal="left" wrapText="1"/>
    </xf>
    <xf numFmtId="0" fontId="21" fillId="0" borderId="0" xfId="2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right" wrapText="1"/>
    </xf>
    <xf numFmtId="0" fontId="19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left" wrapText="1"/>
    </xf>
    <xf numFmtId="0" fontId="27" fillId="0" borderId="0" xfId="20" applyFont="1" applyBorder="1" applyAlignment="1" applyProtection="1">
      <alignment horizontal="center" wrapText="1"/>
    </xf>
    <xf numFmtId="1" fontId="21" fillId="11" borderId="2" xfId="0" applyNumberFormat="1" applyFont="1" applyFill="1" applyBorder="1" applyAlignment="1" applyProtection="1">
      <alignment horizontal="center" vertical="center" wrapText="1"/>
    </xf>
    <xf numFmtId="0" fontId="22" fillId="11" borderId="2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wrapText="1"/>
    </xf>
    <xf numFmtId="4" fontId="21" fillId="11" borderId="2" xfId="0" applyNumberFormat="1" applyFont="1" applyFill="1" applyBorder="1" applyAlignment="1" applyProtection="1">
      <alignment horizontal="center" wrapText="1"/>
    </xf>
    <xf numFmtId="0" fontId="21" fillId="0" borderId="0" xfId="19" applyFont="1" applyBorder="1" applyAlignment="1" applyProtection="1">
      <alignment horizontal="right" wrapText="1"/>
    </xf>
    <xf numFmtId="0" fontId="21" fillId="0" borderId="0" xfId="19" applyFont="1" applyBorder="1" applyAlignment="1" applyProtection="1">
      <alignment horizontal="center" wrapText="1"/>
    </xf>
    <xf numFmtId="0" fontId="21" fillId="0" borderId="0" xfId="19" applyFont="1" applyBorder="1" applyAlignment="1" applyProtection="1">
      <alignment horizontal="left" wrapText="1"/>
    </xf>
    <xf numFmtId="0" fontId="21" fillId="9" borderId="4" xfId="0" applyFont="1" applyFill="1" applyBorder="1" applyAlignment="1" applyProtection="1">
      <alignment horizontal="center" vertical="center" wrapText="1"/>
    </xf>
    <xf numFmtId="0" fontId="21" fillId="9" borderId="7" xfId="0" applyFont="1" applyFill="1" applyBorder="1" applyAlignment="1" applyProtection="1">
      <alignment horizontal="center" vertical="center" wrapText="1"/>
    </xf>
    <xf numFmtId="0" fontId="22" fillId="9" borderId="4" xfId="0" applyFont="1" applyFill="1" applyBorder="1" applyAlignment="1" applyProtection="1">
      <alignment horizontal="center" vertical="center" wrapText="1"/>
    </xf>
    <xf numFmtId="0" fontId="22" fillId="9" borderId="7" xfId="0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left" vertical="center" wrapText="1"/>
    </xf>
    <xf numFmtId="4" fontId="21" fillId="11" borderId="2" xfId="0" applyNumberFormat="1" applyFont="1" applyFill="1" applyBorder="1" applyAlignment="1" applyProtection="1">
      <alignment horizontal="center" vertical="center" wrapText="1"/>
    </xf>
    <xf numFmtId="4" fontId="22" fillId="11" borderId="2" xfId="0" applyNumberFormat="1" applyFont="1" applyFill="1" applyBorder="1" applyAlignment="1" applyProtection="1">
      <alignment horizontal="center" vertical="center" wrapText="1"/>
    </xf>
    <xf numFmtId="0" fontId="21" fillId="11" borderId="4" xfId="0" applyFont="1" applyFill="1" applyBorder="1" applyAlignment="1" applyProtection="1">
      <alignment horizontal="center" vertical="center" wrapText="1"/>
    </xf>
    <xf numFmtId="0" fontId="21" fillId="11" borderId="8" xfId="0" applyFont="1" applyFill="1" applyBorder="1" applyAlignment="1" applyProtection="1">
      <alignment horizontal="center" vertical="center" wrapText="1"/>
    </xf>
    <xf numFmtId="0" fontId="21" fillId="11" borderId="7" xfId="0" applyFont="1" applyFill="1" applyBorder="1" applyAlignment="1" applyProtection="1">
      <alignment horizontal="center" vertical="center" wrapText="1"/>
    </xf>
    <xf numFmtId="0" fontId="22" fillId="11" borderId="4" xfId="0" applyFont="1" applyFill="1" applyBorder="1" applyAlignment="1" applyProtection="1">
      <alignment horizontal="center" wrapText="1"/>
    </xf>
    <xf numFmtId="0" fontId="22" fillId="11" borderId="8" xfId="0" applyFont="1" applyFill="1" applyBorder="1" applyAlignment="1" applyProtection="1">
      <alignment horizontal="center" wrapText="1"/>
    </xf>
    <xf numFmtId="0" fontId="22" fillId="11" borderId="7" xfId="0" applyFont="1" applyFill="1" applyBorder="1" applyAlignment="1" applyProtection="1">
      <alignment horizontal="center" wrapText="1"/>
    </xf>
    <xf numFmtId="0" fontId="24" fillId="0" borderId="4" xfId="0" applyFont="1" applyFill="1" applyBorder="1" applyAlignment="1" applyProtection="1">
      <alignment horizontal="left" vertical="center" wrapText="1"/>
    </xf>
    <xf numFmtId="0" fontId="24" fillId="0" borderId="8" xfId="0" applyFont="1" applyFill="1" applyBorder="1" applyAlignment="1" applyProtection="1">
      <alignment horizontal="left" vertical="center" wrapText="1"/>
    </xf>
    <xf numFmtId="0" fontId="24" fillId="0" borderId="7" xfId="0" applyFont="1" applyFill="1" applyBorder="1" applyAlignment="1" applyProtection="1">
      <alignment horizontal="left" vertical="center" wrapText="1"/>
    </xf>
    <xf numFmtId="0" fontId="21" fillId="0" borderId="4" xfId="0" applyFont="1" applyFill="1" applyBorder="1" applyAlignment="1" applyProtection="1">
      <alignment horizontal="left" vertical="center" wrapText="1"/>
    </xf>
    <xf numFmtId="0" fontId="21" fillId="0" borderId="8" xfId="0" applyFont="1" applyFill="1" applyBorder="1" applyAlignment="1" applyProtection="1">
      <alignment horizontal="left" vertical="center" wrapText="1"/>
    </xf>
    <xf numFmtId="0" fontId="21" fillId="0" borderId="7" xfId="0" applyFont="1" applyFill="1" applyBorder="1" applyAlignment="1" applyProtection="1">
      <alignment horizontal="left" vertical="center" wrapText="1"/>
    </xf>
    <xf numFmtId="0" fontId="21" fillId="11" borderId="4" xfId="0" applyFont="1" applyFill="1" applyBorder="1" applyAlignment="1" applyProtection="1">
      <alignment horizontal="right" vertical="center" wrapText="1"/>
    </xf>
    <xf numFmtId="0" fontId="21" fillId="11" borderId="8" xfId="0" applyFont="1" applyFill="1" applyBorder="1" applyAlignment="1" applyProtection="1">
      <alignment horizontal="right" vertical="center" wrapText="1"/>
    </xf>
    <xf numFmtId="0" fontId="21" fillId="11" borderId="7" xfId="0" applyFont="1" applyFill="1" applyBorder="1" applyAlignment="1" applyProtection="1">
      <alignment horizontal="right" vertical="center" wrapText="1"/>
    </xf>
    <xf numFmtId="0" fontId="38" fillId="0" borderId="0" xfId="20" applyFont="1" applyAlignment="1" applyProtection="1">
      <alignment wrapText="1"/>
    </xf>
  </cellXfs>
  <cellStyles count="32">
    <cellStyle name="Accent 1 5" xfId="1"/>
    <cellStyle name="Accent 2 6" xfId="2"/>
    <cellStyle name="Accent 3 7" xfId="3"/>
    <cellStyle name="Accent 4" xfId="4"/>
    <cellStyle name="Bad 8" xfId="5"/>
    <cellStyle name="Dziesiętny 2" xfId="6"/>
    <cellStyle name="Dziesiętny 2 2" xfId="7"/>
    <cellStyle name="Dziesiętny 2 3" xfId="8"/>
    <cellStyle name="Dziesiętny 3" xfId="9"/>
    <cellStyle name="Error 9" xfId="10"/>
    <cellStyle name="Excel Built-in Normal" xfId="31"/>
    <cellStyle name="Footnote 10" xfId="11"/>
    <cellStyle name="Good 11" xfId="12"/>
    <cellStyle name="Heading 1 13" xfId="13"/>
    <cellStyle name="Heading 12" xfId="14"/>
    <cellStyle name="Heading 2 14" xfId="15"/>
    <cellStyle name="Hyperlink 15" xfId="16"/>
    <cellStyle name="Neutral 16" xfId="17"/>
    <cellStyle name="Normalny" xfId="0" builtinId="0"/>
    <cellStyle name="Normalny 2" xfId="18"/>
    <cellStyle name="Normalny 2 2" xfId="19"/>
    <cellStyle name="Normalny 3" xfId="20"/>
    <cellStyle name="Normalny 4" xfId="21"/>
    <cellStyle name="Normalny 6" xfId="22"/>
    <cellStyle name="Normalny 7" xfId="23"/>
    <cellStyle name="Normalny 8" xfId="24"/>
    <cellStyle name="Note 17" xfId="25"/>
    <cellStyle name="Procentowy 2" xfId="26"/>
    <cellStyle name="Result 18" xfId="27"/>
    <cellStyle name="Status 19" xfId="28"/>
    <cellStyle name="Text 20" xfId="29"/>
    <cellStyle name="Warning 21" xfId="3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008080"/>
      <rgbColor rgb="FFD7E4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CC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view="pageBreakPreview" zoomScaleNormal="100" zoomScaleSheetLayoutView="100" workbookViewId="0">
      <selection activeCell="C25" sqref="C25"/>
    </sheetView>
  </sheetViews>
  <sheetFormatPr defaultColWidth="9" defaultRowHeight="13.2"/>
  <cols>
    <col min="1" max="1" width="3.3984375" style="1" customWidth="1"/>
    <col min="2" max="2" width="11.69921875" style="1" customWidth="1"/>
    <col min="3" max="3" width="17.8984375" style="1" customWidth="1"/>
    <col min="4" max="4" width="7.69921875" style="1" customWidth="1"/>
    <col min="5" max="5" width="4" style="1" customWidth="1"/>
    <col min="6" max="6" width="5" style="1" customWidth="1"/>
    <col min="7" max="7" width="7.59765625" style="1" customWidth="1"/>
    <col min="8" max="8" width="9.19921875" style="1" customWidth="1"/>
    <col min="9" max="9" width="4.19921875" style="1" customWidth="1"/>
    <col min="10" max="10" width="8" style="1" customWidth="1"/>
    <col min="11" max="11" width="9.5" style="1" customWidth="1"/>
    <col min="12" max="12" width="20" style="1" customWidth="1"/>
    <col min="13" max="256" width="9" style="1"/>
    <col min="257" max="257" width="3.3984375" style="1" customWidth="1"/>
    <col min="258" max="259" width="11.69921875" style="1" customWidth="1"/>
    <col min="260" max="260" width="7.69921875" style="1" customWidth="1"/>
    <col min="261" max="261" width="8.5" style="1" customWidth="1"/>
    <col min="262" max="262" width="9.8984375" style="1" customWidth="1"/>
    <col min="263" max="263" width="11.59765625" style="1" customWidth="1"/>
    <col min="264" max="264" width="4.19921875" style="1" customWidth="1"/>
    <col min="265" max="266" width="11.59765625" style="1" customWidth="1"/>
    <col min="267" max="267" width="9.69921875" style="1" customWidth="1"/>
    <col min="268" max="268" width="8.59765625" style="1" customWidth="1"/>
    <col min="269" max="512" width="9" style="1"/>
    <col min="513" max="513" width="3.3984375" style="1" customWidth="1"/>
    <col min="514" max="515" width="11.69921875" style="1" customWidth="1"/>
    <col min="516" max="516" width="7.69921875" style="1" customWidth="1"/>
    <col min="517" max="517" width="8.5" style="1" customWidth="1"/>
    <col min="518" max="518" width="9.8984375" style="1" customWidth="1"/>
    <col min="519" max="519" width="11.59765625" style="1" customWidth="1"/>
    <col min="520" max="520" width="4.19921875" style="1" customWidth="1"/>
    <col min="521" max="522" width="11.59765625" style="1" customWidth="1"/>
    <col min="523" max="523" width="9.69921875" style="1" customWidth="1"/>
    <col min="524" max="524" width="8.59765625" style="1" customWidth="1"/>
    <col min="525" max="768" width="9" style="1"/>
    <col min="769" max="769" width="3.3984375" style="1" customWidth="1"/>
    <col min="770" max="771" width="11.69921875" style="1" customWidth="1"/>
    <col min="772" max="772" width="7.69921875" style="1" customWidth="1"/>
    <col min="773" max="773" width="8.5" style="1" customWidth="1"/>
    <col min="774" max="774" width="9.8984375" style="1" customWidth="1"/>
    <col min="775" max="775" width="11.59765625" style="1" customWidth="1"/>
    <col min="776" max="776" width="4.19921875" style="1" customWidth="1"/>
    <col min="777" max="778" width="11.59765625" style="1" customWidth="1"/>
    <col min="779" max="779" width="9.69921875" style="1" customWidth="1"/>
    <col min="780" max="780" width="8.59765625" style="1" customWidth="1"/>
    <col min="781" max="1024" width="9" style="1"/>
    <col min="1025" max="1025" width="3.3984375" style="1" customWidth="1"/>
    <col min="1026" max="1027" width="11.69921875" style="1" customWidth="1"/>
    <col min="1028" max="1028" width="7.69921875" style="1" customWidth="1"/>
    <col min="1029" max="1029" width="8.5" style="1" customWidth="1"/>
    <col min="1030" max="1030" width="9.8984375" style="1" customWidth="1"/>
    <col min="1031" max="1031" width="11.59765625" style="1" customWidth="1"/>
    <col min="1032" max="1032" width="4.19921875" style="1" customWidth="1"/>
    <col min="1033" max="1034" width="11.59765625" style="1" customWidth="1"/>
    <col min="1035" max="1035" width="9.69921875" style="1" customWidth="1"/>
    <col min="1036" max="1036" width="8.59765625" style="1" customWidth="1"/>
    <col min="1037" max="1280" width="9" style="1"/>
    <col min="1281" max="1281" width="3.3984375" style="1" customWidth="1"/>
    <col min="1282" max="1283" width="11.69921875" style="1" customWidth="1"/>
    <col min="1284" max="1284" width="7.69921875" style="1" customWidth="1"/>
    <col min="1285" max="1285" width="8.5" style="1" customWidth="1"/>
    <col min="1286" max="1286" width="9.8984375" style="1" customWidth="1"/>
    <col min="1287" max="1287" width="11.59765625" style="1" customWidth="1"/>
    <col min="1288" max="1288" width="4.19921875" style="1" customWidth="1"/>
    <col min="1289" max="1290" width="11.59765625" style="1" customWidth="1"/>
    <col min="1291" max="1291" width="9.69921875" style="1" customWidth="1"/>
    <col min="1292" max="1292" width="8.59765625" style="1" customWidth="1"/>
    <col min="1293" max="1536" width="9" style="1"/>
    <col min="1537" max="1537" width="3.3984375" style="1" customWidth="1"/>
    <col min="1538" max="1539" width="11.69921875" style="1" customWidth="1"/>
    <col min="1540" max="1540" width="7.69921875" style="1" customWidth="1"/>
    <col min="1541" max="1541" width="8.5" style="1" customWidth="1"/>
    <col min="1542" max="1542" width="9.8984375" style="1" customWidth="1"/>
    <col min="1543" max="1543" width="11.59765625" style="1" customWidth="1"/>
    <col min="1544" max="1544" width="4.19921875" style="1" customWidth="1"/>
    <col min="1545" max="1546" width="11.59765625" style="1" customWidth="1"/>
    <col min="1547" max="1547" width="9.69921875" style="1" customWidth="1"/>
    <col min="1548" max="1548" width="8.59765625" style="1" customWidth="1"/>
    <col min="1549" max="1792" width="9" style="1"/>
    <col min="1793" max="1793" width="3.3984375" style="1" customWidth="1"/>
    <col min="1794" max="1795" width="11.69921875" style="1" customWidth="1"/>
    <col min="1796" max="1796" width="7.69921875" style="1" customWidth="1"/>
    <col min="1797" max="1797" width="8.5" style="1" customWidth="1"/>
    <col min="1798" max="1798" width="9.8984375" style="1" customWidth="1"/>
    <col min="1799" max="1799" width="11.59765625" style="1" customWidth="1"/>
    <col min="1800" max="1800" width="4.19921875" style="1" customWidth="1"/>
    <col min="1801" max="1802" width="11.59765625" style="1" customWidth="1"/>
    <col min="1803" max="1803" width="9.69921875" style="1" customWidth="1"/>
    <col min="1804" max="1804" width="8.59765625" style="1" customWidth="1"/>
    <col min="1805" max="2048" width="9" style="1"/>
    <col min="2049" max="2049" width="3.3984375" style="1" customWidth="1"/>
    <col min="2050" max="2051" width="11.69921875" style="1" customWidth="1"/>
    <col min="2052" max="2052" width="7.69921875" style="1" customWidth="1"/>
    <col min="2053" max="2053" width="8.5" style="1" customWidth="1"/>
    <col min="2054" max="2054" width="9.8984375" style="1" customWidth="1"/>
    <col min="2055" max="2055" width="11.59765625" style="1" customWidth="1"/>
    <col min="2056" max="2056" width="4.19921875" style="1" customWidth="1"/>
    <col min="2057" max="2058" width="11.59765625" style="1" customWidth="1"/>
    <col min="2059" max="2059" width="9.69921875" style="1" customWidth="1"/>
    <col min="2060" max="2060" width="8.59765625" style="1" customWidth="1"/>
    <col min="2061" max="2304" width="9" style="1"/>
    <col min="2305" max="2305" width="3.3984375" style="1" customWidth="1"/>
    <col min="2306" max="2307" width="11.69921875" style="1" customWidth="1"/>
    <col min="2308" max="2308" width="7.69921875" style="1" customWidth="1"/>
    <col min="2309" max="2309" width="8.5" style="1" customWidth="1"/>
    <col min="2310" max="2310" width="9.8984375" style="1" customWidth="1"/>
    <col min="2311" max="2311" width="11.59765625" style="1" customWidth="1"/>
    <col min="2312" max="2312" width="4.19921875" style="1" customWidth="1"/>
    <col min="2313" max="2314" width="11.59765625" style="1" customWidth="1"/>
    <col min="2315" max="2315" width="9.69921875" style="1" customWidth="1"/>
    <col min="2316" max="2316" width="8.59765625" style="1" customWidth="1"/>
    <col min="2317" max="2560" width="9" style="1"/>
    <col min="2561" max="2561" width="3.3984375" style="1" customWidth="1"/>
    <col min="2562" max="2563" width="11.69921875" style="1" customWidth="1"/>
    <col min="2564" max="2564" width="7.69921875" style="1" customWidth="1"/>
    <col min="2565" max="2565" width="8.5" style="1" customWidth="1"/>
    <col min="2566" max="2566" width="9.8984375" style="1" customWidth="1"/>
    <col min="2567" max="2567" width="11.59765625" style="1" customWidth="1"/>
    <col min="2568" max="2568" width="4.19921875" style="1" customWidth="1"/>
    <col min="2569" max="2570" width="11.59765625" style="1" customWidth="1"/>
    <col min="2571" max="2571" width="9.69921875" style="1" customWidth="1"/>
    <col min="2572" max="2572" width="8.59765625" style="1" customWidth="1"/>
    <col min="2573" max="2816" width="9" style="1"/>
    <col min="2817" max="2817" width="3.3984375" style="1" customWidth="1"/>
    <col min="2818" max="2819" width="11.69921875" style="1" customWidth="1"/>
    <col min="2820" max="2820" width="7.69921875" style="1" customWidth="1"/>
    <col min="2821" max="2821" width="8.5" style="1" customWidth="1"/>
    <col min="2822" max="2822" width="9.8984375" style="1" customWidth="1"/>
    <col min="2823" max="2823" width="11.59765625" style="1" customWidth="1"/>
    <col min="2824" max="2824" width="4.19921875" style="1" customWidth="1"/>
    <col min="2825" max="2826" width="11.59765625" style="1" customWidth="1"/>
    <col min="2827" max="2827" width="9.69921875" style="1" customWidth="1"/>
    <col min="2828" max="2828" width="8.59765625" style="1" customWidth="1"/>
    <col min="2829" max="3072" width="9" style="1"/>
    <col min="3073" max="3073" width="3.3984375" style="1" customWidth="1"/>
    <col min="3074" max="3075" width="11.69921875" style="1" customWidth="1"/>
    <col min="3076" max="3076" width="7.69921875" style="1" customWidth="1"/>
    <col min="3077" max="3077" width="8.5" style="1" customWidth="1"/>
    <col min="3078" max="3078" width="9.8984375" style="1" customWidth="1"/>
    <col min="3079" max="3079" width="11.59765625" style="1" customWidth="1"/>
    <col min="3080" max="3080" width="4.19921875" style="1" customWidth="1"/>
    <col min="3081" max="3082" width="11.59765625" style="1" customWidth="1"/>
    <col min="3083" max="3083" width="9.69921875" style="1" customWidth="1"/>
    <col min="3084" max="3084" width="8.59765625" style="1" customWidth="1"/>
    <col min="3085" max="3328" width="9" style="1"/>
    <col min="3329" max="3329" width="3.3984375" style="1" customWidth="1"/>
    <col min="3330" max="3331" width="11.69921875" style="1" customWidth="1"/>
    <col min="3332" max="3332" width="7.69921875" style="1" customWidth="1"/>
    <col min="3333" max="3333" width="8.5" style="1" customWidth="1"/>
    <col min="3334" max="3334" width="9.8984375" style="1" customWidth="1"/>
    <col min="3335" max="3335" width="11.59765625" style="1" customWidth="1"/>
    <col min="3336" max="3336" width="4.19921875" style="1" customWidth="1"/>
    <col min="3337" max="3338" width="11.59765625" style="1" customWidth="1"/>
    <col min="3339" max="3339" width="9.69921875" style="1" customWidth="1"/>
    <col min="3340" max="3340" width="8.59765625" style="1" customWidth="1"/>
    <col min="3341" max="3584" width="9" style="1"/>
    <col min="3585" max="3585" width="3.3984375" style="1" customWidth="1"/>
    <col min="3586" max="3587" width="11.69921875" style="1" customWidth="1"/>
    <col min="3588" max="3588" width="7.69921875" style="1" customWidth="1"/>
    <col min="3589" max="3589" width="8.5" style="1" customWidth="1"/>
    <col min="3590" max="3590" width="9.8984375" style="1" customWidth="1"/>
    <col min="3591" max="3591" width="11.59765625" style="1" customWidth="1"/>
    <col min="3592" max="3592" width="4.19921875" style="1" customWidth="1"/>
    <col min="3593" max="3594" width="11.59765625" style="1" customWidth="1"/>
    <col min="3595" max="3595" width="9.69921875" style="1" customWidth="1"/>
    <col min="3596" max="3596" width="8.59765625" style="1" customWidth="1"/>
    <col min="3597" max="3840" width="9" style="1"/>
    <col min="3841" max="3841" width="3.3984375" style="1" customWidth="1"/>
    <col min="3842" max="3843" width="11.69921875" style="1" customWidth="1"/>
    <col min="3844" max="3844" width="7.69921875" style="1" customWidth="1"/>
    <col min="3845" max="3845" width="8.5" style="1" customWidth="1"/>
    <col min="3846" max="3846" width="9.8984375" style="1" customWidth="1"/>
    <col min="3847" max="3847" width="11.59765625" style="1" customWidth="1"/>
    <col min="3848" max="3848" width="4.19921875" style="1" customWidth="1"/>
    <col min="3849" max="3850" width="11.59765625" style="1" customWidth="1"/>
    <col min="3851" max="3851" width="9.69921875" style="1" customWidth="1"/>
    <col min="3852" max="3852" width="8.59765625" style="1" customWidth="1"/>
    <col min="3853" max="4096" width="9" style="1"/>
    <col min="4097" max="4097" width="3.3984375" style="1" customWidth="1"/>
    <col min="4098" max="4099" width="11.69921875" style="1" customWidth="1"/>
    <col min="4100" max="4100" width="7.69921875" style="1" customWidth="1"/>
    <col min="4101" max="4101" width="8.5" style="1" customWidth="1"/>
    <col min="4102" max="4102" width="9.8984375" style="1" customWidth="1"/>
    <col min="4103" max="4103" width="11.59765625" style="1" customWidth="1"/>
    <col min="4104" max="4104" width="4.19921875" style="1" customWidth="1"/>
    <col min="4105" max="4106" width="11.59765625" style="1" customWidth="1"/>
    <col min="4107" max="4107" width="9.69921875" style="1" customWidth="1"/>
    <col min="4108" max="4108" width="8.59765625" style="1" customWidth="1"/>
    <col min="4109" max="4352" width="9" style="1"/>
    <col min="4353" max="4353" width="3.3984375" style="1" customWidth="1"/>
    <col min="4354" max="4355" width="11.69921875" style="1" customWidth="1"/>
    <col min="4356" max="4356" width="7.69921875" style="1" customWidth="1"/>
    <col min="4357" max="4357" width="8.5" style="1" customWidth="1"/>
    <col min="4358" max="4358" width="9.8984375" style="1" customWidth="1"/>
    <col min="4359" max="4359" width="11.59765625" style="1" customWidth="1"/>
    <col min="4360" max="4360" width="4.19921875" style="1" customWidth="1"/>
    <col min="4361" max="4362" width="11.59765625" style="1" customWidth="1"/>
    <col min="4363" max="4363" width="9.69921875" style="1" customWidth="1"/>
    <col min="4364" max="4364" width="8.59765625" style="1" customWidth="1"/>
    <col min="4365" max="4608" width="9" style="1"/>
    <col min="4609" max="4609" width="3.3984375" style="1" customWidth="1"/>
    <col min="4610" max="4611" width="11.69921875" style="1" customWidth="1"/>
    <col min="4612" max="4612" width="7.69921875" style="1" customWidth="1"/>
    <col min="4613" max="4613" width="8.5" style="1" customWidth="1"/>
    <col min="4614" max="4614" width="9.8984375" style="1" customWidth="1"/>
    <col min="4615" max="4615" width="11.59765625" style="1" customWidth="1"/>
    <col min="4616" max="4616" width="4.19921875" style="1" customWidth="1"/>
    <col min="4617" max="4618" width="11.59765625" style="1" customWidth="1"/>
    <col min="4619" max="4619" width="9.69921875" style="1" customWidth="1"/>
    <col min="4620" max="4620" width="8.59765625" style="1" customWidth="1"/>
    <col min="4621" max="4864" width="9" style="1"/>
    <col min="4865" max="4865" width="3.3984375" style="1" customWidth="1"/>
    <col min="4866" max="4867" width="11.69921875" style="1" customWidth="1"/>
    <col min="4868" max="4868" width="7.69921875" style="1" customWidth="1"/>
    <col min="4869" max="4869" width="8.5" style="1" customWidth="1"/>
    <col min="4870" max="4870" width="9.8984375" style="1" customWidth="1"/>
    <col min="4871" max="4871" width="11.59765625" style="1" customWidth="1"/>
    <col min="4872" max="4872" width="4.19921875" style="1" customWidth="1"/>
    <col min="4873" max="4874" width="11.59765625" style="1" customWidth="1"/>
    <col min="4875" max="4875" width="9.69921875" style="1" customWidth="1"/>
    <col min="4876" max="4876" width="8.59765625" style="1" customWidth="1"/>
    <col min="4877" max="5120" width="9" style="1"/>
    <col min="5121" max="5121" width="3.3984375" style="1" customWidth="1"/>
    <col min="5122" max="5123" width="11.69921875" style="1" customWidth="1"/>
    <col min="5124" max="5124" width="7.69921875" style="1" customWidth="1"/>
    <col min="5125" max="5125" width="8.5" style="1" customWidth="1"/>
    <col min="5126" max="5126" width="9.8984375" style="1" customWidth="1"/>
    <col min="5127" max="5127" width="11.59765625" style="1" customWidth="1"/>
    <col min="5128" max="5128" width="4.19921875" style="1" customWidth="1"/>
    <col min="5129" max="5130" width="11.59765625" style="1" customWidth="1"/>
    <col min="5131" max="5131" width="9.69921875" style="1" customWidth="1"/>
    <col min="5132" max="5132" width="8.59765625" style="1" customWidth="1"/>
    <col min="5133" max="5376" width="9" style="1"/>
    <col min="5377" max="5377" width="3.3984375" style="1" customWidth="1"/>
    <col min="5378" max="5379" width="11.69921875" style="1" customWidth="1"/>
    <col min="5380" max="5380" width="7.69921875" style="1" customWidth="1"/>
    <col min="5381" max="5381" width="8.5" style="1" customWidth="1"/>
    <col min="5382" max="5382" width="9.8984375" style="1" customWidth="1"/>
    <col min="5383" max="5383" width="11.59765625" style="1" customWidth="1"/>
    <col min="5384" max="5384" width="4.19921875" style="1" customWidth="1"/>
    <col min="5385" max="5386" width="11.59765625" style="1" customWidth="1"/>
    <col min="5387" max="5387" width="9.69921875" style="1" customWidth="1"/>
    <col min="5388" max="5388" width="8.59765625" style="1" customWidth="1"/>
    <col min="5389" max="5632" width="9" style="1"/>
    <col min="5633" max="5633" width="3.3984375" style="1" customWidth="1"/>
    <col min="5634" max="5635" width="11.69921875" style="1" customWidth="1"/>
    <col min="5636" max="5636" width="7.69921875" style="1" customWidth="1"/>
    <col min="5637" max="5637" width="8.5" style="1" customWidth="1"/>
    <col min="5638" max="5638" width="9.8984375" style="1" customWidth="1"/>
    <col min="5639" max="5639" width="11.59765625" style="1" customWidth="1"/>
    <col min="5640" max="5640" width="4.19921875" style="1" customWidth="1"/>
    <col min="5641" max="5642" width="11.59765625" style="1" customWidth="1"/>
    <col min="5643" max="5643" width="9.69921875" style="1" customWidth="1"/>
    <col min="5644" max="5644" width="8.59765625" style="1" customWidth="1"/>
    <col min="5645" max="5888" width="9" style="1"/>
    <col min="5889" max="5889" width="3.3984375" style="1" customWidth="1"/>
    <col min="5890" max="5891" width="11.69921875" style="1" customWidth="1"/>
    <col min="5892" max="5892" width="7.69921875" style="1" customWidth="1"/>
    <col min="5893" max="5893" width="8.5" style="1" customWidth="1"/>
    <col min="5894" max="5894" width="9.8984375" style="1" customWidth="1"/>
    <col min="5895" max="5895" width="11.59765625" style="1" customWidth="1"/>
    <col min="5896" max="5896" width="4.19921875" style="1" customWidth="1"/>
    <col min="5897" max="5898" width="11.59765625" style="1" customWidth="1"/>
    <col min="5899" max="5899" width="9.69921875" style="1" customWidth="1"/>
    <col min="5900" max="5900" width="8.59765625" style="1" customWidth="1"/>
    <col min="5901" max="6144" width="9" style="1"/>
    <col min="6145" max="6145" width="3.3984375" style="1" customWidth="1"/>
    <col min="6146" max="6147" width="11.69921875" style="1" customWidth="1"/>
    <col min="6148" max="6148" width="7.69921875" style="1" customWidth="1"/>
    <col min="6149" max="6149" width="8.5" style="1" customWidth="1"/>
    <col min="6150" max="6150" width="9.8984375" style="1" customWidth="1"/>
    <col min="6151" max="6151" width="11.59765625" style="1" customWidth="1"/>
    <col min="6152" max="6152" width="4.19921875" style="1" customWidth="1"/>
    <col min="6153" max="6154" width="11.59765625" style="1" customWidth="1"/>
    <col min="6155" max="6155" width="9.69921875" style="1" customWidth="1"/>
    <col min="6156" max="6156" width="8.59765625" style="1" customWidth="1"/>
    <col min="6157" max="6400" width="9" style="1"/>
    <col min="6401" max="6401" width="3.3984375" style="1" customWidth="1"/>
    <col min="6402" max="6403" width="11.69921875" style="1" customWidth="1"/>
    <col min="6404" max="6404" width="7.69921875" style="1" customWidth="1"/>
    <col min="6405" max="6405" width="8.5" style="1" customWidth="1"/>
    <col min="6406" max="6406" width="9.8984375" style="1" customWidth="1"/>
    <col min="6407" max="6407" width="11.59765625" style="1" customWidth="1"/>
    <col min="6408" max="6408" width="4.19921875" style="1" customWidth="1"/>
    <col min="6409" max="6410" width="11.59765625" style="1" customWidth="1"/>
    <col min="6411" max="6411" width="9.69921875" style="1" customWidth="1"/>
    <col min="6412" max="6412" width="8.59765625" style="1" customWidth="1"/>
    <col min="6413" max="6656" width="9" style="1"/>
    <col min="6657" max="6657" width="3.3984375" style="1" customWidth="1"/>
    <col min="6658" max="6659" width="11.69921875" style="1" customWidth="1"/>
    <col min="6660" max="6660" width="7.69921875" style="1" customWidth="1"/>
    <col min="6661" max="6661" width="8.5" style="1" customWidth="1"/>
    <col min="6662" max="6662" width="9.8984375" style="1" customWidth="1"/>
    <col min="6663" max="6663" width="11.59765625" style="1" customWidth="1"/>
    <col min="6664" max="6664" width="4.19921875" style="1" customWidth="1"/>
    <col min="6665" max="6666" width="11.59765625" style="1" customWidth="1"/>
    <col min="6667" max="6667" width="9.69921875" style="1" customWidth="1"/>
    <col min="6668" max="6668" width="8.59765625" style="1" customWidth="1"/>
    <col min="6669" max="6912" width="9" style="1"/>
    <col min="6913" max="6913" width="3.3984375" style="1" customWidth="1"/>
    <col min="6914" max="6915" width="11.69921875" style="1" customWidth="1"/>
    <col min="6916" max="6916" width="7.69921875" style="1" customWidth="1"/>
    <col min="6917" max="6917" width="8.5" style="1" customWidth="1"/>
    <col min="6918" max="6918" width="9.8984375" style="1" customWidth="1"/>
    <col min="6919" max="6919" width="11.59765625" style="1" customWidth="1"/>
    <col min="6920" max="6920" width="4.19921875" style="1" customWidth="1"/>
    <col min="6921" max="6922" width="11.59765625" style="1" customWidth="1"/>
    <col min="6923" max="6923" width="9.69921875" style="1" customWidth="1"/>
    <col min="6924" max="6924" width="8.59765625" style="1" customWidth="1"/>
    <col min="6925" max="7168" width="9" style="1"/>
    <col min="7169" max="7169" width="3.3984375" style="1" customWidth="1"/>
    <col min="7170" max="7171" width="11.69921875" style="1" customWidth="1"/>
    <col min="7172" max="7172" width="7.69921875" style="1" customWidth="1"/>
    <col min="7173" max="7173" width="8.5" style="1" customWidth="1"/>
    <col min="7174" max="7174" width="9.8984375" style="1" customWidth="1"/>
    <col min="7175" max="7175" width="11.59765625" style="1" customWidth="1"/>
    <col min="7176" max="7176" width="4.19921875" style="1" customWidth="1"/>
    <col min="7177" max="7178" width="11.59765625" style="1" customWidth="1"/>
    <col min="7179" max="7179" width="9.69921875" style="1" customWidth="1"/>
    <col min="7180" max="7180" width="8.59765625" style="1" customWidth="1"/>
    <col min="7181" max="7424" width="9" style="1"/>
    <col min="7425" max="7425" width="3.3984375" style="1" customWidth="1"/>
    <col min="7426" max="7427" width="11.69921875" style="1" customWidth="1"/>
    <col min="7428" max="7428" width="7.69921875" style="1" customWidth="1"/>
    <col min="7429" max="7429" width="8.5" style="1" customWidth="1"/>
    <col min="7430" max="7430" width="9.8984375" style="1" customWidth="1"/>
    <col min="7431" max="7431" width="11.59765625" style="1" customWidth="1"/>
    <col min="7432" max="7432" width="4.19921875" style="1" customWidth="1"/>
    <col min="7433" max="7434" width="11.59765625" style="1" customWidth="1"/>
    <col min="7435" max="7435" width="9.69921875" style="1" customWidth="1"/>
    <col min="7436" max="7436" width="8.59765625" style="1" customWidth="1"/>
    <col min="7437" max="7680" width="9" style="1"/>
    <col min="7681" max="7681" width="3.3984375" style="1" customWidth="1"/>
    <col min="7682" max="7683" width="11.69921875" style="1" customWidth="1"/>
    <col min="7684" max="7684" width="7.69921875" style="1" customWidth="1"/>
    <col min="7685" max="7685" width="8.5" style="1" customWidth="1"/>
    <col min="7686" max="7686" width="9.8984375" style="1" customWidth="1"/>
    <col min="7687" max="7687" width="11.59765625" style="1" customWidth="1"/>
    <col min="7688" max="7688" width="4.19921875" style="1" customWidth="1"/>
    <col min="7689" max="7690" width="11.59765625" style="1" customWidth="1"/>
    <col min="7691" max="7691" width="9.69921875" style="1" customWidth="1"/>
    <col min="7692" max="7692" width="8.59765625" style="1" customWidth="1"/>
    <col min="7693" max="7936" width="9" style="1"/>
    <col min="7937" max="7937" width="3.3984375" style="1" customWidth="1"/>
    <col min="7938" max="7939" width="11.69921875" style="1" customWidth="1"/>
    <col min="7940" max="7940" width="7.69921875" style="1" customWidth="1"/>
    <col min="7941" max="7941" width="8.5" style="1" customWidth="1"/>
    <col min="7942" max="7942" width="9.8984375" style="1" customWidth="1"/>
    <col min="7943" max="7943" width="11.59765625" style="1" customWidth="1"/>
    <col min="7944" max="7944" width="4.19921875" style="1" customWidth="1"/>
    <col min="7945" max="7946" width="11.59765625" style="1" customWidth="1"/>
    <col min="7947" max="7947" width="9.69921875" style="1" customWidth="1"/>
    <col min="7948" max="7948" width="8.59765625" style="1" customWidth="1"/>
    <col min="7949" max="8192" width="9" style="1"/>
    <col min="8193" max="8193" width="3.3984375" style="1" customWidth="1"/>
    <col min="8194" max="8195" width="11.69921875" style="1" customWidth="1"/>
    <col min="8196" max="8196" width="7.69921875" style="1" customWidth="1"/>
    <col min="8197" max="8197" width="8.5" style="1" customWidth="1"/>
    <col min="8198" max="8198" width="9.8984375" style="1" customWidth="1"/>
    <col min="8199" max="8199" width="11.59765625" style="1" customWidth="1"/>
    <col min="8200" max="8200" width="4.19921875" style="1" customWidth="1"/>
    <col min="8201" max="8202" width="11.59765625" style="1" customWidth="1"/>
    <col min="8203" max="8203" width="9.69921875" style="1" customWidth="1"/>
    <col min="8204" max="8204" width="8.59765625" style="1" customWidth="1"/>
    <col min="8205" max="8448" width="9" style="1"/>
    <col min="8449" max="8449" width="3.3984375" style="1" customWidth="1"/>
    <col min="8450" max="8451" width="11.69921875" style="1" customWidth="1"/>
    <col min="8452" max="8452" width="7.69921875" style="1" customWidth="1"/>
    <col min="8453" max="8453" width="8.5" style="1" customWidth="1"/>
    <col min="8454" max="8454" width="9.8984375" style="1" customWidth="1"/>
    <col min="8455" max="8455" width="11.59765625" style="1" customWidth="1"/>
    <col min="8456" max="8456" width="4.19921875" style="1" customWidth="1"/>
    <col min="8457" max="8458" width="11.59765625" style="1" customWidth="1"/>
    <col min="8459" max="8459" width="9.69921875" style="1" customWidth="1"/>
    <col min="8460" max="8460" width="8.59765625" style="1" customWidth="1"/>
    <col min="8461" max="8704" width="9" style="1"/>
    <col min="8705" max="8705" width="3.3984375" style="1" customWidth="1"/>
    <col min="8706" max="8707" width="11.69921875" style="1" customWidth="1"/>
    <col min="8708" max="8708" width="7.69921875" style="1" customWidth="1"/>
    <col min="8709" max="8709" width="8.5" style="1" customWidth="1"/>
    <col min="8710" max="8710" width="9.8984375" style="1" customWidth="1"/>
    <col min="8711" max="8711" width="11.59765625" style="1" customWidth="1"/>
    <col min="8712" max="8712" width="4.19921875" style="1" customWidth="1"/>
    <col min="8713" max="8714" width="11.59765625" style="1" customWidth="1"/>
    <col min="8715" max="8715" width="9.69921875" style="1" customWidth="1"/>
    <col min="8716" max="8716" width="8.59765625" style="1" customWidth="1"/>
    <col min="8717" max="8960" width="9" style="1"/>
    <col min="8961" max="8961" width="3.3984375" style="1" customWidth="1"/>
    <col min="8962" max="8963" width="11.69921875" style="1" customWidth="1"/>
    <col min="8964" max="8964" width="7.69921875" style="1" customWidth="1"/>
    <col min="8965" max="8965" width="8.5" style="1" customWidth="1"/>
    <col min="8966" max="8966" width="9.8984375" style="1" customWidth="1"/>
    <col min="8967" max="8967" width="11.59765625" style="1" customWidth="1"/>
    <col min="8968" max="8968" width="4.19921875" style="1" customWidth="1"/>
    <col min="8969" max="8970" width="11.59765625" style="1" customWidth="1"/>
    <col min="8971" max="8971" width="9.69921875" style="1" customWidth="1"/>
    <col min="8972" max="8972" width="8.59765625" style="1" customWidth="1"/>
    <col min="8973" max="9216" width="9" style="1"/>
    <col min="9217" max="9217" width="3.3984375" style="1" customWidth="1"/>
    <col min="9218" max="9219" width="11.69921875" style="1" customWidth="1"/>
    <col min="9220" max="9220" width="7.69921875" style="1" customWidth="1"/>
    <col min="9221" max="9221" width="8.5" style="1" customWidth="1"/>
    <col min="9222" max="9222" width="9.8984375" style="1" customWidth="1"/>
    <col min="9223" max="9223" width="11.59765625" style="1" customWidth="1"/>
    <col min="9224" max="9224" width="4.19921875" style="1" customWidth="1"/>
    <col min="9225" max="9226" width="11.59765625" style="1" customWidth="1"/>
    <col min="9227" max="9227" width="9.69921875" style="1" customWidth="1"/>
    <col min="9228" max="9228" width="8.59765625" style="1" customWidth="1"/>
    <col min="9229" max="9472" width="9" style="1"/>
    <col min="9473" max="9473" width="3.3984375" style="1" customWidth="1"/>
    <col min="9474" max="9475" width="11.69921875" style="1" customWidth="1"/>
    <col min="9476" max="9476" width="7.69921875" style="1" customWidth="1"/>
    <col min="9477" max="9477" width="8.5" style="1" customWidth="1"/>
    <col min="9478" max="9478" width="9.8984375" style="1" customWidth="1"/>
    <col min="9479" max="9479" width="11.59765625" style="1" customWidth="1"/>
    <col min="9480" max="9480" width="4.19921875" style="1" customWidth="1"/>
    <col min="9481" max="9482" width="11.59765625" style="1" customWidth="1"/>
    <col min="9483" max="9483" width="9.69921875" style="1" customWidth="1"/>
    <col min="9484" max="9484" width="8.59765625" style="1" customWidth="1"/>
    <col min="9485" max="9728" width="9" style="1"/>
    <col min="9729" max="9729" width="3.3984375" style="1" customWidth="1"/>
    <col min="9730" max="9731" width="11.69921875" style="1" customWidth="1"/>
    <col min="9732" max="9732" width="7.69921875" style="1" customWidth="1"/>
    <col min="9733" max="9733" width="8.5" style="1" customWidth="1"/>
    <col min="9734" max="9734" width="9.8984375" style="1" customWidth="1"/>
    <col min="9735" max="9735" width="11.59765625" style="1" customWidth="1"/>
    <col min="9736" max="9736" width="4.19921875" style="1" customWidth="1"/>
    <col min="9737" max="9738" width="11.59765625" style="1" customWidth="1"/>
    <col min="9739" max="9739" width="9.69921875" style="1" customWidth="1"/>
    <col min="9740" max="9740" width="8.59765625" style="1" customWidth="1"/>
    <col min="9741" max="9984" width="9" style="1"/>
    <col min="9985" max="9985" width="3.3984375" style="1" customWidth="1"/>
    <col min="9986" max="9987" width="11.69921875" style="1" customWidth="1"/>
    <col min="9988" max="9988" width="7.69921875" style="1" customWidth="1"/>
    <col min="9989" max="9989" width="8.5" style="1" customWidth="1"/>
    <col min="9990" max="9990" width="9.8984375" style="1" customWidth="1"/>
    <col min="9991" max="9991" width="11.59765625" style="1" customWidth="1"/>
    <col min="9992" max="9992" width="4.19921875" style="1" customWidth="1"/>
    <col min="9993" max="9994" width="11.59765625" style="1" customWidth="1"/>
    <col min="9995" max="9995" width="9.69921875" style="1" customWidth="1"/>
    <col min="9996" max="9996" width="8.59765625" style="1" customWidth="1"/>
    <col min="9997" max="10240" width="9" style="1"/>
    <col min="10241" max="10241" width="3.3984375" style="1" customWidth="1"/>
    <col min="10242" max="10243" width="11.69921875" style="1" customWidth="1"/>
    <col min="10244" max="10244" width="7.69921875" style="1" customWidth="1"/>
    <col min="10245" max="10245" width="8.5" style="1" customWidth="1"/>
    <col min="10246" max="10246" width="9.8984375" style="1" customWidth="1"/>
    <col min="10247" max="10247" width="11.59765625" style="1" customWidth="1"/>
    <col min="10248" max="10248" width="4.19921875" style="1" customWidth="1"/>
    <col min="10249" max="10250" width="11.59765625" style="1" customWidth="1"/>
    <col min="10251" max="10251" width="9.69921875" style="1" customWidth="1"/>
    <col min="10252" max="10252" width="8.59765625" style="1" customWidth="1"/>
    <col min="10253" max="10496" width="9" style="1"/>
    <col min="10497" max="10497" width="3.3984375" style="1" customWidth="1"/>
    <col min="10498" max="10499" width="11.69921875" style="1" customWidth="1"/>
    <col min="10500" max="10500" width="7.69921875" style="1" customWidth="1"/>
    <col min="10501" max="10501" width="8.5" style="1" customWidth="1"/>
    <col min="10502" max="10502" width="9.8984375" style="1" customWidth="1"/>
    <col min="10503" max="10503" width="11.59765625" style="1" customWidth="1"/>
    <col min="10504" max="10504" width="4.19921875" style="1" customWidth="1"/>
    <col min="10505" max="10506" width="11.59765625" style="1" customWidth="1"/>
    <col min="10507" max="10507" width="9.69921875" style="1" customWidth="1"/>
    <col min="10508" max="10508" width="8.59765625" style="1" customWidth="1"/>
    <col min="10509" max="10752" width="9" style="1"/>
    <col min="10753" max="10753" width="3.3984375" style="1" customWidth="1"/>
    <col min="10754" max="10755" width="11.69921875" style="1" customWidth="1"/>
    <col min="10756" max="10756" width="7.69921875" style="1" customWidth="1"/>
    <col min="10757" max="10757" width="8.5" style="1" customWidth="1"/>
    <col min="10758" max="10758" width="9.8984375" style="1" customWidth="1"/>
    <col min="10759" max="10759" width="11.59765625" style="1" customWidth="1"/>
    <col min="10760" max="10760" width="4.19921875" style="1" customWidth="1"/>
    <col min="10761" max="10762" width="11.59765625" style="1" customWidth="1"/>
    <col min="10763" max="10763" width="9.69921875" style="1" customWidth="1"/>
    <col min="10764" max="10764" width="8.59765625" style="1" customWidth="1"/>
    <col min="10765" max="11008" width="9" style="1"/>
    <col min="11009" max="11009" width="3.3984375" style="1" customWidth="1"/>
    <col min="11010" max="11011" width="11.69921875" style="1" customWidth="1"/>
    <col min="11012" max="11012" width="7.69921875" style="1" customWidth="1"/>
    <col min="11013" max="11013" width="8.5" style="1" customWidth="1"/>
    <col min="11014" max="11014" width="9.8984375" style="1" customWidth="1"/>
    <col min="11015" max="11015" width="11.59765625" style="1" customWidth="1"/>
    <col min="11016" max="11016" width="4.19921875" style="1" customWidth="1"/>
    <col min="11017" max="11018" width="11.59765625" style="1" customWidth="1"/>
    <col min="11019" max="11019" width="9.69921875" style="1" customWidth="1"/>
    <col min="11020" max="11020" width="8.59765625" style="1" customWidth="1"/>
    <col min="11021" max="11264" width="9" style="1"/>
    <col min="11265" max="11265" width="3.3984375" style="1" customWidth="1"/>
    <col min="11266" max="11267" width="11.69921875" style="1" customWidth="1"/>
    <col min="11268" max="11268" width="7.69921875" style="1" customWidth="1"/>
    <col min="11269" max="11269" width="8.5" style="1" customWidth="1"/>
    <col min="11270" max="11270" width="9.8984375" style="1" customWidth="1"/>
    <col min="11271" max="11271" width="11.59765625" style="1" customWidth="1"/>
    <col min="11272" max="11272" width="4.19921875" style="1" customWidth="1"/>
    <col min="11273" max="11274" width="11.59765625" style="1" customWidth="1"/>
    <col min="11275" max="11275" width="9.69921875" style="1" customWidth="1"/>
    <col min="11276" max="11276" width="8.59765625" style="1" customWidth="1"/>
    <col min="11277" max="11520" width="9" style="1"/>
    <col min="11521" max="11521" width="3.3984375" style="1" customWidth="1"/>
    <col min="11522" max="11523" width="11.69921875" style="1" customWidth="1"/>
    <col min="11524" max="11524" width="7.69921875" style="1" customWidth="1"/>
    <col min="11525" max="11525" width="8.5" style="1" customWidth="1"/>
    <col min="11526" max="11526" width="9.8984375" style="1" customWidth="1"/>
    <col min="11527" max="11527" width="11.59765625" style="1" customWidth="1"/>
    <col min="11528" max="11528" width="4.19921875" style="1" customWidth="1"/>
    <col min="11529" max="11530" width="11.59765625" style="1" customWidth="1"/>
    <col min="11531" max="11531" width="9.69921875" style="1" customWidth="1"/>
    <col min="11532" max="11532" width="8.59765625" style="1" customWidth="1"/>
    <col min="11533" max="11776" width="9" style="1"/>
    <col min="11777" max="11777" width="3.3984375" style="1" customWidth="1"/>
    <col min="11778" max="11779" width="11.69921875" style="1" customWidth="1"/>
    <col min="11780" max="11780" width="7.69921875" style="1" customWidth="1"/>
    <col min="11781" max="11781" width="8.5" style="1" customWidth="1"/>
    <col min="11782" max="11782" width="9.8984375" style="1" customWidth="1"/>
    <col min="11783" max="11783" width="11.59765625" style="1" customWidth="1"/>
    <col min="11784" max="11784" width="4.19921875" style="1" customWidth="1"/>
    <col min="11785" max="11786" width="11.59765625" style="1" customWidth="1"/>
    <col min="11787" max="11787" width="9.69921875" style="1" customWidth="1"/>
    <col min="11788" max="11788" width="8.59765625" style="1" customWidth="1"/>
    <col min="11789" max="12032" width="9" style="1"/>
    <col min="12033" max="12033" width="3.3984375" style="1" customWidth="1"/>
    <col min="12034" max="12035" width="11.69921875" style="1" customWidth="1"/>
    <col min="12036" max="12036" width="7.69921875" style="1" customWidth="1"/>
    <col min="12037" max="12037" width="8.5" style="1" customWidth="1"/>
    <col min="12038" max="12038" width="9.8984375" style="1" customWidth="1"/>
    <col min="12039" max="12039" width="11.59765625" style="1" customWidth="1"/>
    <col min="12040" max="12040" width="4.19921875" style="1" customWidth="1"/>
    <col min="12041" max="12042" width="11.59765625" style="1" customWidth="1"/>
    <col min="12043" max="12043" width="9.69921875" style="1" customWidth="1"/>
    <col min="12044" max="12044" width="8.59765625" style="1" customWidth="1"/>
    <col min="12045" max="12288" width="9" style="1"/>
    <col min="12289" max="12289" width="3.3984375" style="1" customWidth="1"/>
    <col min="12290" max="12291" width="11.69921875" style="1" customWidth="1"/>
    <col min="12292" max="12292" width="7.69921875" style="1" customWidth="1"/>
    <col min="12293" max="12293" width="8.5" style="1" customWidth="1"/>
    <col min="12294" max="12294" width="9.8984375" style="1" customWidth="1"/>
    <col min="12295" max="12295" width="11.59765625" style="1" customWidth="1"/>
    <col min="12296" max="12296" width="4.19921875" style="1" customWidth="1"/>
    <col min="12297" max="12298" width="11.59765625" style="1" customWidth="1"/>
    <col min="12299" max="12299" width="9.69921875" style="1" customWidth="1"/>
    <col min="12300" max="12300" width="8.59765625" style="1" customWidth="1"/>
    <col min="12301" max="12544" width="9" style="1"/>
    <col min="12545" max="12545" width="3.3984375" style="1" customWidth="1"/>
    <col min="12546" max="12547" width="11.69921875" style="1" customWidth="1"/>
    <col min="12548" max="12548" width="7.69921875" style="1" customWidth="1"/>
    <col min="12549" max="12549" width="8.5" style="1" customWidth="1"/>
    <col min="12550" max="12550" width="9.8984375" style="1" customWidth="1"/>
    <col min="12551" max="12551" width="11.59765625" style="1" customWidth="1"/>
    <col min="12552" max="12552" width="4.19921875" style="1" customWidth="1"/>
    <col min="12553" max="12554" width="11.59765625" style="1" customWidth="1"/>
    <col min="12555" max="12555" width="9.69921875" style="1" customWidth="1"/>
    <col min="12556" max="12556" width="8.59765625" style="1" customWidth="1"/>
    <col min="12557" max="12800" width="9" style="1"/>
    <col min="12801" max="12801" width="3.3984375" style="1" customWidth="1"/>
    <col min="12802" max="12803" width="11.69921875" style="1" customWidth="1"/>
    <col min="12804" max="12804" width="7.69921875" style="1" customWidth="1"/>
    <col min="12805" max="12805" width="8.5" style="1" customWidth="1"/>
    <col min="12806" max="12806" width="9.8984375" style="1" customWidth="1"/>
    <col min="12807" max="12807" width="11.59765625" style="1" customWidth="1"/>
    <col min="12808" max="12808" width="4.19921875" style="1" customWidth="1"/>
    <col min="12809" max="12810" width="11.59765625" style="1" customWidth="1"/>
    <col min="12811" max="12811" width="9.69921875" style="1" customWidth="1"/>
    <col min="12812" max="12812" width="8.59765625" style="1" customWidth="1"/>
    <col min="12813" max="13056" width="9" style="1"/>
    <col min="13057" max="13057" width="3.3984375" style="1" customWidth="1"/>
    <col min="13058" max="13059" width="11.69921875" style="1" customWidth="1"/>
    <col min="13060" max="13060" width="7.69921875" style="1" customWidth="1"/>
    <col min="13061" max="13061" width="8.5" style="1" customWidth="1"/>
    <col min="13062" max="13062" width="9.8984375" style="1" customWidth="1"/>
    <col min="13063" max="13063" width="11.59765625" style="1" customWidth="1"/>
    <col min="13064" max="13064" width="4.19921875" style="1" customWidth="1"/>
    <col min="13065" max="13066" width="11.59765625" style="1" customWidth="1"/>
    <col min="13067" max="13067" width="9.69921875" style="1" customWidth="1"/>
    <col min="13068" max="13068" width="8.59765625" style="1" customWidth="1"/>
    <col min="13069" max="13312" width="9" style="1"/>
    <col min="13313" max="13313" width="3.3984375" style="1" customWidth="1"/>
    <col min="13314" max="13315" width="11.69921875" style="1" customWidth="1"/>
    <col min="13316" max="13316" width="7.69921875" style="1" customWidth="1"/>
    <col min="13317" max="13317" width="8.5" style="1" customWidth="1"/>
    <col min="13318" max="13318" width="9.8984375" style="1" customWidth="1"/>
    <col min="13319" max="13319" width="11.59765625" style="1" customWidth="1"/>
    <col min="13320" max="13320" width="4.19921875" style="1" customWidth="1"/>
    <col min="13321" max="13322" width="11.59765625" style="1" customWidth="1"/>
    <col min="13323" max="13323" width="9.69921875" style="1" customWidth="1"/>
    <col min="13324" max="13324" width="8.59765625" style="1" customWidth="1"/>
    <col min="13325" max="13568" width="9" style="1"/>
    <col min="13569" max="13569" width="3.3984375" style="1" customWidth="1"/>
    <col min="13570" max="13571" width="11.69921875" style="1" customWidth="1"/>
    <col min="13572" max="13572" width="7.69921875" style="1" customWidth="1"/>
    <col min="13573" max="13573" width="8.5" style="1" customWidth="1"/>
    <col min="13574" max="13574" width="9.8984375" style="1" customWidth="1"/>
    <col min="13575" max="13575" width="11.59765625" style="1" customWidth="1"/>
    <col min="13576" max="13576" width="4.19921875" style="1" customWidth="1"/>
    <col min="13577" max="13578" width="11.59765625" style="1" customWidth="1"/>
    <col min="13579" max="13579" width="9.69921875" style="1" customWidth="1"/>
    <col min="13580" max="13580" width="8.59765625" style="1" customWidth="1"/>
    <col min="13581" max="13824" width="9" style="1"/>
    <col min="13825" max="13825" width="3.3984375" style="1" customWidth="1"/>
    <col min="13826" max="13827" width="11.69921875" style="1" customWidth="1"/>
    <col min="13828" max="13828" width="7.69921875" style="1" customWidth="1"/>
    <col min="13829" max="13829" width="8.5" style="1" customWidth="1"/>
    <col min="13830" max="13830" width="9.8984375" style="1" customWidth="1"/>
    <col min="13831" max="13831" width="11.59765625" style="1" customWidth="1"/>
    <col min="13832" max="13832" width="4.19921875" style="1" customWidth="1"/>
    <col min="13833" max="13834" width="11.59765625" style="1" customWidth="1"/>
    <col min="13835" max="13835" width="9.69921875" style="1" customWidth="1"/>
    <col min="13836" max="13836" width="8.59765625" style="1" customWidth="1"/>
    <col min="13837" max="14080" width="9" style="1"/>
    <col min="14081" max="14081" width="3.3984375" style="1" customWidth="1"/>
    <col min="14082" max="14083" width="11.69921875" style="1" customWidth="1"/>
    <col min="14084" max="14084" width="7.69921875" style="1" customWidth="1"/>
    <col min="14085" max="14085" width="8.5" style="1" customWidth="1"/>
    <col min="14086" max="14086" width="9.8984375" style="1" customWidth="1"/>
    <col min="14087" max="14087" width="11.59765625" style="1" customWidth="1"/>
    <col min="14088" max="14088" width="4.19921875" style="1" customWidth="1"/>
    <col min="14089" max="14090" width="11.59765625" style="1" customWidth="1"/>
    <col min="14091" max="14091" width="9.69921875" style="1" customWidth="1"/>
    <col min="14092" max="14092" width="8.59765625" style="1" customWidth="1"/>
    <col min="14093" max="14336" width="9" style="1"/>
    <col min="14337" max="14337" width="3.3984375" style="1" customWidth="1"/>
    <col min="14338" max="14339" width="11.69921875" style="1" customWidth="1"/>
    <col min="14340" max="14340" width="7.69921875" style="1" customWidth="1"/>
    <col min="14341" max="14341" width="8.5" style="1" customWidth="1"/>
    <col min="14342" max="14342" width="9.8984375" style="1" customWidth="1"/>
    <col min="14343" max="14343" width="11.59765625" style="1" customWidth="1"/>
    <col min="14344" max="14344" width="4.19921875" style="1" customWidth="1"/>
    <col min="14345" max="14346" width="11.59765625" style="1" customWidth="1"/>
    <col min="14347" max="14347" width="9.69921875" style="1" customWidth="1"/>
    <col min="14348" max="14348" width="8.59765625" style="1" customWidth="1"/>
    <col min="14349" max="14592" width="9" style="1"/>
    <col min="14593" max="14593" width="3.3984375" style="1" customWidth="1"/>
    <col min="14594" max="14595" width="11.69921875" style="1" customWidth="1"/>
    <col min="14596" max="14596" width="7.69921875" style="1" customWidth="1"/>
    <col min="14597" max="14597" width="8.5" style="1" customWidth="1"/>
    <col min="14598" max="14598" width="9.8984375" style="1" customWidth="1"/>
    <col min="14599" max="14599" width="11.59765625" style="1" customWidth="1"/>
    <col min="14600" max="14600" width="4.19921875" style="1" customWidth="1"/>
    <col min="14601" max="14602" width="11.59765625" style="1" customWidth="1"/>
    <col min="14603" max="14603" width="9.69921875" style="1" customWidth="1"/>
    <col min="14604" max="14604" width="8.59765625" style="1" customWidth="1"/>
    <col min="14605" max="14848" width="9" style="1"/>
    <col min="14849" max="14849" width="3.3984375" style="1" customWidth="1"/>
    <col min="14850" max="14851" width="11.69921875" style="1" customWidth="1"/>
    <col min="14852" max="14852" width="7.69921875" style="1" customWidth="1"/>
    <col min="14853" max="14853" width="8.5" style="1" customWidth="1"/>
    <col min="14854" max="14854" width="9.8984375" style="1" customWidth="1"/>
    <col min="14855" max="14855" width="11.59765625" style="1" customWidth="1"/>
    <col min="14856" max="14856" width="4.19921875" style="1" customWidth="1"/>
    <col min="14857" max="14858" width="11.59765625" style="1" customWidth="1"/>
    <col min="14859" max="14859" width="9.69921875" style="1" customWidth="1"/>
    <col min="14860" max="14860" width="8.59765625" style="1" customWidth="1"/>
    <col min="14861" max="15104" width="9" style="1"/>
    <col min="15105" max="15105" width="3.3984375" style="1" customWidth="1"/>
    <col min="15106" max="15107" width="11.69921875" style="1" customWidth="1"/>
    <col min="15108" max="15108" width="7.69921875" style="1" customWidth="1"/>
    <col min="15109" max="15109" width="8.5" style="1" customWidth="1"/>
    <col min="15110" max="15110" width="9.8984375" style="1" customWidth="1"/>
    <col min="15111" max="15111" width="11.59765625" style="1" customWidth="1"/>
    <col min="15112" max="15112" width="4.19921875" style="1" customWidth="1"/>
    <col min="15113" max="15114" width="11.59765625" style="1" customWidth="1"/>
    <col min="15115" max="15115" width="9.69921875" style="1" customWidth="1"/>
    <col min="15116" max="15116" width="8.59765625" style="1" customWidth="1"/>
    <col min="15117" max="15360" width="9" style="1"/>
    <col min="15361" max="15361" width="3.3984375" style="1" customWidth="1"/>
    <col min="15362" max="15363" width="11.69921875" style="1" customWidth="1"/>
    <col min="15364" max="15364" width="7.69921875" style="1" customWidth="1"/>
    <col min="15365" max="15365" width="8.5" style="1" customWidth="1"/>
    <col min="15366" max="15366" width="9.8984375" style="1" customWidth="1"/>
    <col min="15367" max="15367" width="11.59765625" style="1" customWidth="1"/>
    <col min="15368" max="15368" width="4.19921875" style="1" customWidth="1"/>
    <col min="15369" max="15370" width="11.59765625" style="1" customWidth="1"/>
    <col min="15371" max="15371" width="9.69921875" style="1" customWidth="1"/>
    <col min="15372" max="15372" width="8.59765625" style="1" customWidth="1"/>
    <col min="15373" max="15616" width="9" style="1"/>
    <col min="15617" max="15617" width="3.3984375" style="1" customWidth="1"/>
    <col min="15618" max="15619" width="11.69921875" style="1" customWidth="1"/>
    <col min="15620" max="15620" width="7.69921875" style="1" customWidth="1"/>
    <col min="15621" max="15621" width="8.5" style="1" customWidth="1"/>
    <col min="15622" max="15622" width="9.8984375" style="1" customWidth="1"/>
    <col min="15623" max="15623" width="11.59765625" style="1" customWidth="1"/>
    <col min="15624" max="15624" width="4.19921875" style="1" customWidth="1"/>
    <col min="15625" max="15626" width="11.59765625" style="1" customWidth="1"/>
    <col min="15627" max="15627" width="9.69921875" style="1" customWidth="1"/>
    <col min="15628" max="15628" width="8.59765625" style="1" customWidth="1"/>
    <col min="15629" max="15872" width="9" style="1"/>
    <col min="15873" max="15873" width="3.3984375" style="1" customWidth="1"/>
    <col min="15874" max="15875" width="11.69921875" style="1" customWidth="1"/>
    <col min="15876" max="15876" width="7.69921875" style="1" customWidth="1"/>
    <col min="15877" max="15877" width="8.5" style="1" customWidth="1"/>
    <col min="15878" max="15878" width="9.8984375" style="1" customWidth="1"/>
    <col min="15879" max="15879" width="11.59765625" style="1" customWidth="1"/>
    <col min="15880" max="15880" width="4.19921875" style="1" customWidth="1"/>
    <col min="15881" max="15882" width="11.59765625" style="1" customWidth="1"/>
    <col min="15883" max="15883" width="9.69921875" style="1" customWidth="1"/>
    <col min="15884" max="15884" width="8.59765625" style="1" customWidth="1"/>
    <col min="15885" max="16128" width="9" style="1"/>
    <col min="16129" max="16129" width="3.3984375" style="1" customWidth="1"/>
    <col min="16130" max="16131" width="11.69921875" style="1" customWidth="1"/>
    <col min="16132" max="16132" width="7.69921875" style="1" customWidth="1"/>
    <col min="16133" max="16133" width="8.5" style="1" customWidth="1"/>
    <col min="16134" max="16134" width="9.8984375" style="1" customWidth="1"/>
    <col min="16135" max="16135" width="11.59765625" style="1" customWidth="1"/>
    <col min="16136" max="16136" width="4.19921875" style="1" customWidth="1"/>
    <col min="16137" max="16138" width="11.59765625" style="1" customWidth="1"/>
    <col min="16139" max="16139" width="9.69921875" style="1" customWidth="1"/>
    <col min="16140" max="16140" width="8.59765625" style="1" customWidth="1"/>
    <col min="16141" max="16384" width="9" style="1"/>
  </cols>
  <sheetData>
    <row r="1" spans="1:12" s="2" customFormat="1" ht="12.75" customHeight="1">
      <c r="A1" s="258" t="s">
        <v>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s="2" customFormat="1" ht="12.75" customHeight="1">
      <c r="A2" s="259" t="s">
        <v>5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2" s="2" customFormat="1" ht="13.5" customHeight="1">
      <c r="A3" s="260" t="s">
        <v>496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2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13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ht="26.4">
      <c r="A6" s="14" t="s">
        <v>15</v>
      </c>
      <c r="B6" s="15" t="s">
        <v>27</v>
      </c>
      <c r="C6" s="16" t="s">
        <v>28</v>
      </c>
      <c r="D6" s="14" t="s">
        <v>29</v>
      </c>
      <c r="E6" s="14" t="s">
        <v>30</v>
      </c>
      <c r="F6" s="17">
        <v>140</v>
      </c>
      <c r="G6" s="18"/>
      <c r="H6" s="18">
        <f>F6*G6</f>
        <v>0</v>
      </c>
      <c r="I6" s="19">
        <v>0.08</v>
      </c>
      <c r="J6" s="18">
        <f>H6*I6</f>
        <v>0</v>
      </c>
      <c r="K6" s="18">
        <f>H6+J6</f>
        <v>0</v>
      </c>
      <c r="L6" s="20"/>
    </row>
    <row r="7" spans="1:12">
      <c r="G7" s="21" t="s">
        <v>31</v>
      </c>
      <c r="H7" s="22">
        <f>SUM(H6:H6)</f>
        <v>0</v>
      </c>
      <c r="I7" s="23">
        <v>0.08</v>
      </c>
      <c r="J7" s="22">
        <f>SUM(J6:J6)</f>
        <v>0</v>
      </c>
      <c r="K7" s="22">
        <f>SUM(K6:K6)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9"/>
  <sheetViews>
    <sheetView view="pageBreakPreview" zoomScaleNormal="100" zoomScaleSheetLayoutView="100" workbookViewId="0">
      <selection activeCell="M29" sqref="M29"/>
    </sheetView>
  </sheetViews>
  <sheetFormatPr defaultColWidth="8" defaultRowHeight="13.2"/>
  <cols>
    <col min="1" max="1" width="3.296875" style="1" customWidth="1"/>
    <col min="2" max="2" width="20" style="1" customWidth="1"/>
    <col min="3" max="3" width="13.09765625" style="1" customWidth="1"/>
    <col min="4" max="4" width="10.5" style="1" customWidth="1"/>
    <col min="5" max="5" width="4" style="1" customWidth="1"/>
    <col min="6" max="6" width="5" style="1" customWidth="1"/>
    <col min="7" max="7" width="9.5" style="1" customWidth="1"/>
    <col min="8" max="8" width="11" style="1" customWidth="1"/>
    <col min="9" max="9" width="4" style="1" customWidth="1"/>
    <col min="10" max="10" width="10" style="1" customWidth="1"/>
    <col min="11" max="11" width="11" style="1" customWidth="1"/>
    <col min="12" max="12" width="20" style="1" customWidth="1"/>
    <col min="13" max="16384" width="8" style="1"/>
  </cols>
  <sheetData>
    <row r="1" spans="1:14" s="2" customFormat="1" ht="12.75" customHeight="1">
      <c r="A1" s="258" t="s">
        <v>104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4" s="2" customFormat="1" ht="12.75" customHeight="1">
      <c r="A2" s="264" t="s">
        <v>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4" s="2" customFormat="1" ht="13.5" customHeight="1">
      <c r="A3" s="260" t="s">
        <v>503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4" ht="26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4" s="13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4" ht="26.4">
      <c r="A6" s="14" t="s">
        <v>15</v>
      </c>
      <c r="B6" s="15" t="s">
        <v>105</v>
      </c>
      <c r="C6" s="16" t="s">
        <v>106</v>
      </c>
      <c r="D6" s="14" t="s">
        <v>107</v>
      </c>
      <c r="E6" s="14" t="s">
        <v>30</v>
      </c>
      <c r="F6" s="17">
        <v>30</v>
      </c>
      <c r="G6" s="18"/>
      <c r="H6" s="18">
        <f t="shared" ref="H6:H16" si="0">F6*G6</f>
        <v>0</v>
      </c>
      <c r="I6" s="19">
        <v>0.08</v>
      </c>
      <c r="J6" s="18">
        <f t="shared" ref="J6:J16" si="1">H6*I6</f>
        <v>0</v>
      </c>
      <c r="K6" s="18">
        <f t="shared" ref="K6:K16" si="2">H6+J6</f>
        <v>0</v>
      </c>
      <c r="L6" s="20"/>
    </row>
    <row r="7" spans="1:14" ht="26.4">
      <c r="A7" s="14" t="s">
        <v>16</v>
      </c>
      <c r="B7" s="15" t="s">
        <v>105</v>
      </c>
      <c r="C7" s="16" t="s">
        <v>106</v>
      </c>
      <c r="D7" s="14" t="s">
        <v>108</v>
      </c>
      <c r="E7" s="14" t="s">
        <v>30</v>
      </c>
      <c r="F7" s="17">
        <v>10</v>
      </c>
      <c r="G7" s="18"/>
      <c r="H7" s="18">
        <f t="shared" si="0"/>
        <v>0</v>
      </c>
      <c r="I7" s="19">
        <v>0.08</v>
      </c>
      <c r="J7" s="18">
        <f t="shared" si="1"/>
        <v>0</v>
      </c>
      <c r="K7" s="18">
        <f t="shared" si="2"/>
        <v>0</v>
      </c>
      <c r="L7" s="20"/>
    </row>
    <row r="8" spans="1:14" ht="26.4">
      <c r="A8" s="14" t="s">
        <v>17</v>
      </c>
      <c r="B8" s="15" t="s">
        <v>105</v>
      </c>
      <c r="C8" s="16" t="s">
        <v>106</v>
      </c>
      <c r="D8" s="14" t="s">
        <v>59</v>
      </c>
      <c r="E8" s="14" t="s">
        <v>30</v>
      </c>
      <c r="F8" s="17">
        <v>5</v>
      </c>
      <c r="G8" s="18"/>
      <c r="H8" s="18">
        <f t="shared" si="0"/>
        <v>0</v>
      </c>
      <c r="I8" s="19">
        <v>0.08</v>
      </c>
      <c r="J8" s="18">
        <f t="shared" si="1"/>
        <v>0</v>
      </c>
      <c r="K8" s="18">
        <f t="shared" si="2"/>
        <v>0</v>
      </c>
      <c r="L8" s="20"/>
    </row>
    <row r="9" spans="1:14" ht="66">
      <c r="A9" s="14" t="s">
        <v>18</v>
      </c>
      <c r="B9" s="15" t="s">
        <v>109</v>
      </c>
      <c r="C9" s="16" t="s">
        <v>110</v>
      </c>
      <c r="D9" s="14" t="s">
        <v>59</v>
      </c>
      <c r="E9" s="14" t="s">
        <v>30</v>
      </c>
      <c r="F9" s="17">
        <v>60</v>
      </c>
      <c r="G9" s="18"/>
      <c r="H9" s="18">
        <f t="shared" si="0"/>
        <v>0</v>
      </c>
      <c r="I9" s="19">
        <v>0.08</v>
      </c>
      <c r="J9" s="18">
        <f t="shared" si="1"/>
        <v>0</v>
      </c>
      <c r="K9" s="18">
        <f t="shared" si="2"/>
        <v>0</v>
      </c>
      <c r="L9" s="20"/>
    </row>
    <row r="10" spans="1:14" ht="39.6">
      <c r="A10" s="14" t="s">
        <v>19</v>
      </c>
      <c r="B10" s="15" t="s">
        <v>111</v>
      </c>
      <c r="C10" s="16" t="s">
        <v>112</v>
      </c>
      <c r="D10" s="14" t="s">
        <v>113</v>
      </c>
      <c r="E10" s="14" t="s">
        <v>30</v>
      </c>
      <c r="F10" s="17">
        <v>6</v>
      </c>
      <c r="G10" s="18"/>
      <c r="H10" s="18">
        <f t="shared" si="0"/>
        <v>0</v>
      </c>
      <c r="I10" s="19">
        <v>0.08</v>
      </c>
      <c r="J10" s="18">
        <f t="shared" si="1"/>
        <v>0</v>
      </c>
      <c r="K10" s="18">
        <f t="shared" si="2"/>
        <v>0</v>
      </c>
      <c r="L10" s="20"/>
    </row>
    <row r="11" spans="1:14" ht="39.6">
      <c r="A11" s="14" t="s">
        <v>20</v>
      </c>
      <c r="B11" s="15" t="s">
        <v>114</v>
      </c>
      <c r="C11" s="16" t="s">
        <v>115</v>
      </c>
      <c r="D11" s="14" t="s">
        <v>116</v>
      </c>
      <c r="E11" s="14" t="s">
        <v>30</v>
      </c>
      <c r="F11" s="17">
        <v>2</v>
      </c>
      <c r="G11" s="18"/>
      <c r="H11" s="18">
        <f t="shared" si="0"/>
        <v>0</v>
      </c>
      <c r="I11" s="19">
        <v>0.08</v>
      </c>
      <c r="J11" s="18">
        <f t="shared" si="1"/>
        <v>0</v>
      </c>
      <c r="K11" s="18">
        <f t="shared" si="2"/>
        <v>0</v>
      </c>
      <c r="L11" s="20"/>
    </row>
    <row r="12" spans="1:14" ht="66">
      <c r="A12" s="14" t="s">
        <v>21</v>
      </c>
      <c r="B12" s="15" t="s">
        <v>111</v>
      </c>
      <c r="C12" s="16" t="s">
        <v>117</v>
      </c>
      <c r="D12" s="117">
        <v>8.0000000000000002E-3</v>
      </c>
      <c r="E12" s="14" t="s">
        <v>30</v>
      </c>
      <c r="F12" s="17">
        <v>4</v>
      </c>
      <c r="G12" s="18"/>
      <c r="H12" s="18">
        <f t="shared" si="0"/>
        <v>0</v>
      </c>
      <c r="I12" s="19">
        <v>0.08</v>
      </c>
      <c r="J12" s="18">
        <f t="shared" si="1"/>
        <v>0</v>
      </c>
      <c r="K12" s="18">
        <f t="shared" si="2"/>
        <v>0</v>
      </c>
      <c r="L12" s="20"/>
    </row>
    <row r="13" spans="1:14" ht="39.6">
      <c r="A13" s="14" t="s">
        <v>76</v>
      </c>
      <c r="B13" s="15" t="s">
        <v>118</v>
      </c>
      <c r="C13" s="16" t="s">
        <v>119</v>
      </c>
      <c r="D13" s="117" t="s">
        <v>120</v>
      </c>
      <c r="E13" s="14" t="s">
        <v>30</v>
      </c>
      <c r="F13" s="17">
        <v>10</v>
      </c>
      <c r="G13" s="18"/>
      <c r="H13" s="18">
        <f t="shared" si="0"/>
        <v>0</v>
      </c>
      <c r="I13" s="19">
        <v>0.08</v>
      </c>
      <c r="J13" s="18">
        <f t="shared" si="1"/>
        <v>0</v>
      </c>
      <c r="K13" s="18">
        <f t="shared" si="2"/>
        <v>0</v>
      </c>
      <c r="L13" s="20"/>
    </row>
    <row r="14" spans="1:14" s="122" customFormat="1" ht="39.6">
      <c r="A14" s="14" t="s">
        <v>23</v>
      </c>
      <c r="B14" s="118" t="s">
        <v>121</v>
      </c>
      <c r="C14" s="84" t="s">
        <v>122</v>
      </c>
      <c r="D14" s="82" t="s">
        <v>123</v>
      </c>
      <c r="E14" s="14" t="s">
        <v>30</v>
      </c>
      <c r="F14" s="86">
        <v>50</v>
      </c>
      <c r="G14" s="119"/>
      <c r="H14" s="18">
        <f t="shared" si="0"/>
        <v>0</v>
      </c>
      <c r="I14" s="120">
        <v>0.08</v>
      </c>
      <c r="J14" s="18">
        <f t="shared" si="1"/>
        <v>0</v>
      </c>
      <c r="K14" s="18">
        <f t="shared" si="2"/>
        <v>0</v>
      </c>
      <c r="L14" s="121"/>
      <c r="M14" s="1"/>
      <c r="N14" s="1"/>
    </row>
    <row r="15" spans="1:14" s="122" customFormat="1" ht="39.6">
      <c r="A15" s="14" t="s">
        <v>82</v>
      </c>
      <c r="B15" s="118" t="s">
        <v>121</v>
      </c>
      <c r="C15" s="84" t="s">
        <v>124</v>
      </c>
      <c r="D15" s="85" t="s">
        <v>123</v>
      </c>
      <c r="E15" s="14" t="s">
        <v>30</v>
      </c>
      <c r="F15" s="86">
        <v>100</v>
      </c>
      <c r="G15" s="119"/>
      <c r="H15" s="18">
        <f t="shared" si="0"/>
        <v>0</v>
      </c>
      <c r="I15" s="120">
        <v>0.08</v>
      </c>
      <c r="J15" s="18">
        <f t="shared" si="1"/>
        <v>0</v>
      </c>
      <c r="K15" s="18">
        <f t="shared" si="2"/>
        <v>0</v>
      </c>
      <c r="L15" s="121"/>
      <c r="M15" s="1"/>
      <c r="N15" s="1"/>
    </row>
    <row r="16" spans="1:14" s="75" customFormat="1" ht="184.8">
      <c r="A16" s="14" t="s">
        <v>84</v>
      </c>
      <c r="B16" s="56" t="s">
        <v>125</v>
      </c>
      <c r="C16" s="123" t="s">
        <v>126</v>
      </c>
      <c r="D16" s="57" t="s">
        <v>127</v>
      </c>
      <c r="E16" s="14" t="s">
        <v>30</v>
      </c>
      <c r="F16" s="58">
        <v>35</v>
      </c>
      <c r="G16" s="124"/>
      <c r="H16" s="18">
        <f t="shared" si="0"/>
        <v>0</v>
      </c>
      <c r="I16" s="120">
        <v>0.08</v>
      </c>
      <c r="J16" s="18">
        <f t="shared" si="1"/>
        <v>0</v>
      </c>
      <c r="K16" s="18">
        <f t="shared" si="2"/>
        <v>0</v>
      </c>
      <c r="L16" s="57"/>
      <c r="M16" s="1"/>
      <c r="N16" s="1"/>
    </row>
    <row r="17" spans="2:11">
      <c r="G17" s="21" t="s">
        <v>31</v>
      </c>
      <c r="H17" s="79">
        <f>SUM(H6:H16)</f>
        <v>0</v>
      </c>
      <c r="I17" s="80">
        <v>0.08</v>
      </c>
      <c r="J17" s="22">
        <f>SUM(J6:J16)</f>
        <v>0</v>
      </c>
      <c r="K17" s="22">
        <f>SUM(K6:K16)</f>
        <v>0</v>
      </c>
    </row>
    <row r="19" spans="2:11">
      <c r="B19" s="24"/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  <rowBreaks count="1" manualBreakCount="1">
    <brk id="1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N15"/>
  <sheetViews>
    <sheetView view="pageBreakPreview" zoomScaleNormal="100" zoomScaleSheetLayoutView="100" workbookViewId="0">
      <selection activeCell="L22" sqref="L22"/>
    </sheetView>
  </sheetViews>
  <sheetFormatPr defaultColWidth="7.09765625" defaultRowHeight="13.2"/>
  <cols>
    <col min="1" max="1" width="3.296875" style="51" customWidth="1"/>
    <col min="2" max="2" width="12" style="51" customWidth="1"/>
    <col min="3" max="3" width="17.09765625" style="184" customWidth="1"/>
    <col min="4" max="4" width="13.59765625" style="185" customWidth="1"/>
    <col min="5" max="5" width="4" style="185" customWidth="1"/>
    <col min="6" max="6" width="5" style="186" customWidth="1"/>
    <col min="7" max="7" width="8.59765625" style="186" customWidth="1"/>
    <col min="8" max="8" width="11.5" style="51" customWidth="1"/>
    <col min="9" max="9" width="4.19921875" style="186" customWidth="1"/>
    <col min="10" max="10" width="10.5" style="51" customWidth="1"/>
    <col min="11" max="11" width="11.796875" style="51" customWidth="1"/>
    <col min="12" max="12" width="20" style="51" customWidth="1"/>
    <col min="13" max="256" width="7.09765625" style="51"/>
    <col min="257" max="257" width="2.09765625" style="51" customWidth="1"/>
    <col min="258" max="258" width="9.3984375" style="51" customWidth="1"/>
    <col min="259" max="259" width="19.19921875" style="51" customWidth="1"/>
    <col min="260" max="260" width="11.296875" style="51" customWidth="1"/>
    <col min="261" max="261" width="7.09765625" style="51"/>
    <col min="262" max="262" width="7.296875" style="51" customWidth="1"/>
    <col min="263" max="263" width="8" style="51" customWidth="1"/>
    <col min="264" max="264" width="3.69921875" style="51" customWidth="1"/>
    <col min="265" max="266" width="8" style="51" customWidth="1"/>
    <col min="267" max="267" width="8.09765625" style="51" customWidth="1"/>
    <col min="268" max="268" width="7.19921875" style="51" customWidth="1"/>
    <col min="269" max="512" width="7.09765625" style="51"/>
    <col min="513" max="513" width="2.09765625" style="51" customWidth="1"/>
    <col min="514" max="514" width="9.3984375" style="51" customWidth="1"/>
    <col min="515" max="515" width="19.19921875" style="51" customWidth="1"/>
    <col min="516" max="516" width="11.296875" style="51" customWidth="1"/>
    <col min="517" max="517" width="7.09765625" style="51"/>
    <col min="518" max="518" width="7.296875" style="51" customWidth="1"/>
    <col min="519" max="519" width="8" style="51" customWidth="1"/>
    <col min="520" max="520" width="3.69921875" style="51" customWidth="1"/>
    <col min="521" max="522" width="8" style="51" customWidth="1"/>
    <col min="523" max="523" width="8.09765625" style="51" customWidth="1"/>
    <col min="524" max="524" width="7.19921875" style="51" customWidth="1"/>
    <col min="525" max="768" width="7.09765625" style="51"/>
    <col min="769" max="769" width="2.09765625" style="51" customWidth="1"/>
    <col min="770" max="770" width="9.3984375" style="51" customWidth="1"/>
    <col min="771" max="771" width="19.19921875" style="51" customWidth="1"/>
    <col min="772" max="772" width="11.296875" style="51" customWidth="1"/>
    <col min="773" max="773" width="7.09765625" style="51"/>
    <col min="774" max="774" width="7.296875" style="51" customWidth="1"/>
    <col min="775" max="775" width="8" style="51" customWidth="1"/>
    <col min="776" max="776" width="3.69921875" style="51" customWidth="1"/>
    <col min="777" max="778" width="8" style="51" customWidth="1"/>
    <col min="779" max="779" width="8.09765625" style="51" customWidth="1"/>
    <col min="780" max="780" width="7.19921875" style="51" customWidth="1"/>
    <col min="781" max="1024" width="7.09765625" style="51"/>
    <col min="1025" max="1025" width="2.09765625" style="51" customWidth="1"/>
    <col min="1026" max="1026" width="9.3984375" style="51" customWidth="1"/>
    <col min="1027" max="1027" width="19.19921875" style="51" customWidth="1"/>
    <col min="1028" max="1028" width="11.296875" style="51" customWidth="1"/>
    <col min="1029" max="1029" width="7.09765625" style="51"/>
    <col min="1030" max="1030" width="7.296875" style="51" customWidth="1"/>
    <col min="1031" max="1031" width="8" style="51" customWidth="1"/>
    <col min="1032" max="1032" width="3.69921875" style="51" customWidth="1"/>
    <col min="1033" max="1034" width="8" style="51" customWidth="1"/>
    <col min="1035" max="1035" width="8.09765625" style="51" customWidth="1"/>
    <col min="1036" max="1036" width="7.19921875" style="51" customWidth="1"/>
    <col min="1037" max="1280" width="7.09765625" style="51"/>
    <col min="1281" max="1281" width="2.09765625" style="51" customWidth="1"/>
    <col min="1282" max="1282" width="9.3984375" style="51" customWidth="1"/>
    <col min="1283" max="1283" width="19.19921875" style="51" customWidth="1"/>
    <col min="1284" max="1284" width="11.296875" style="51" customWidth="1"/>
    <col min="1285" max="1285" width="7.09765625" style="51"/>
    <col min="1286" max="1286" width="7.296875" style="51" customWidth="1"/>
    <col min="1287" max="1287" width="8" style="51" customWidth="1"/>
    <col min="1288" max="1288" width="3.69921875" style="51" customWidth="1"/>
    <col min="1289" max="1290" width="8" style="51" customWidth="1"/>
    <col min="1291" max="1291" width="8.09765625" style="51" customWidth="1"/>
    <col min="1292" max="1292" width="7.19921875" style="51" customWidth="1"/>
    <col min="1293" max="1536" width="7.09765625" style="51"/>
    <col min="1537" max="1537" width="2.09765625" style="51" customWidth="1"/>
    <col min="1538" max="1538" width="9.3984375" style="51" customWidth="1"/>
    <col min="1539" max="1539" width="19.19921875" style="51" customWidth="1"/>
    <col min="1540" max="1540" width="11.296875" style="51" customWidth="1"/>
    <col min="1541" max="1541" width="7.09765625" style="51"/>
    <col min="1542" max="1542" width="7.296875" style="51" customWidth="1"/>
    <col min="1543" max="1543" width="8" style="51" customWidth="1"/>
    <col min="1544" max="1544" width="3.69921875" style="51" customWidth="1"/>
    <col min="1545" max="1546" width="8" style="51" customWidth="1"/>
    <col min="1547" max="1547" width="8.09765625" style="51" customWidth="1"/>
    <col min="1548" max="1548" width="7.19921875" style="51" customWidth="1"/>
    <col min="1549" max="1792" width="7.09765625" style="51"/>
    <col min="1793" max="1793" width="2.09765625" style="51" customWidth="1"/>
    <col min="1794" max="1794" width="9.3984375" style="51" customWidth="1"/>
    <col min="1795" max="1795" width="19.19921875" style="51" customWidth="1"/>
    <col min="1796" max="1796" width="11.296875" style="51" customWidth="1"/>
    <col min="1797" max="1797" width="7.09765625" style="51"/>
    <col min="1798" max="1798" width="7.296875" style="51" customWidth="1"/>
    <col min="1799" max="1799" width="8" style="51" customWidth="1"/>
    <col min="1800" max="1800" width="3.69921875" style="51" customWidth="1"/>
    <col min="1801" max="1802" width="8" style="51" customWidth="1"/>
    <col min="1803" max="1803" width="8.09765625" style="51" customWidth="1"/>
    <col min="1804" max="1804" width="7.19921875" style="51" customWidth="1"/>
    <col min="1805" max="2048" width="7.09765625" style="51"/>
    <col min="2049" max="2049" width="2.09765625" style="51" customWidth="1"/>
    <col min="2050" max="2050" width="9.3984375" style="51" customWidth="1"/>
    <col min="2051" max="2051" width="19.19921875" style="51" customWidth="1"/>
    <col min="2052" max="2052" width="11.296875" style="51" customWidth="1"/>
    <col min="2053" max="2053" width="7.09765625" style="51"/>
    <col min="2054" max="2054" width="7.296875" style="51" customWidth="1"/>
    <col min="2055" max="2055" width="8" style="51" customWidth="1"/>
    <col min="2056" max="2056" width="3.69921875" style="51" customWidth="1"/>
    <col min="2057" max="2058" width="8" style="51" customWidth="1"/>
    <col min="2059" max="2059" width="8.09765625" style="51" customWidth="1"/>
    <col min="2060" max="2060" width="7.19921875" style="51" customWidth="1"/>
    <col min="2061" max="2304" width="7.09765625" style="51"/>
    <col min="2305" max="2305" width="2.09765625" style="51" customWidth="1"/>
    <col min="2306" max="2306" width="9.3984375" style="51" customWidth="1"/>
    <col min="2307" max="2307" width="19.19921875" style="51" customWidth="1"/>
    <col min="2308" max="2308" width="11.296875" style="51" customWidth="1"/>
    <col min="2309" max="2309" width="7.09765625" style="51"/>
    <col min="2310" max="2310" width="7.296875" style="51" customWidth="1"/>
    <col min="2311" max="2311" width="8" style="51" customWidth="1"/>
    <col min="2312" max="2312" width="3.69921875" style="51" customWidth="1"/>
    <col min="2313" max="2314" width="8" style="51" customWidth="1"/>
    <col min="2315" max="2315" width="8.09765625" style="51" customWidth="1"/>
    <col min="2316" max="2316" width="7.19921875" style="51" customWidth="1"/>
    <col min="2317" max="2560" width="7.09765625" style="51"/>
    <col min="2561" max="2561" width="2.09765625" style="51" customWidth="1"/>
    <col min="2562" max="2562" width="9.3984375" style="51" customWidth="1"/>
    <col min="2563" max="2563" width="19.19921875" style="51" customWidth="1"/>
    <col min="2564" max="2564" width="11.296875" style="51" customWidth="1"/>
    <col min="2565" max="2565" width="7.09765625" style="51"/>
    <col min="2566" max="2566" width="7.296875" style="51" customWidth="1"/>
    <col min="2567" max="2567" width="8" style="51" customWidth="1"/>
    <col min="2568" max="2568" width="3.69921875" style="51" customWidth="1"/>
    <col min="2569" max="2570" width="8" style="51" customWidth="1"/>
    <col min="2571" max="2571" width="8.09765625" style="51" customWidth="1"/>
    <col min="2572" max="2572" width="7.19921875" style="51" customWidth="1"/>
    <col min="2573" max="2816" width="7.09765625" style="51"/>
    <col min="2817" max="2817" width="2.09765625" style="51" customWidth="1"/>
    <col min="2818" max="2818" width="9.3984375" style="51" customWidth="1"/>
    <col min="2819" max="2819" width="19.19921875" style="51" customWidth="1"/>
    <col min="2820" max="2820" width="11.296875" style="51" customWidth="1"/>
    <col min="2821" max="2821" width="7.09765625" style="51"/>
    <col min="2822" max="2822" width="7.296875" style="51" customWidth="1"/>
    <col min="2823" max="2823" width="8" style="51" customWidth="1"/>
    <col min="2824" max="2824" width="3.69921875" style="51" customWidth="1"/>
    <col min="2825" max="2826" width="8" style="51" customWidth="1"/>
    <col min="2827" max="2827" width="8.09765625" style="51" customWidth="1"/>
    <col min="2828" max="2828" width="7.19921875" style="51" customWidth="1"/>
    <col min="2829" max="3072" width="7.09765625" style="51"/>
    <col min="3073" max="3073" width="2.09765625" style="51" customWidth="1"/>
    <col min="3074" max="3074" width="9.3984375" style="51" customWidth="1"/>
    <col min="3075" max="3075" width="19.19921875" style="51" customWidth="1"/>
    <col min="3076" max="3076" width="11.296875" style="51" customWidth="1"/>
    <col min="3077" max="3077" width="7.09765625" style="51"/>
    <col min="3078" max="3078" width="7.296875" style="51" customWidth="1"/>
    <col min="3079" max="3079" width="8" style="51" customWidth="1"/>
    <col min="3080" max="3080" width="3.69921875" style="51" customWidth="1"/>
    <col min="3081" max="3082" width="8" style="51" customWidth="1"/>
    <col min="3083" max="3083" width="8.09765625" style="51" customWidth="1"/>
    <col min="3084" max="3084" width="7.19921875" style="51" customWidth="1"/>
    <col min="3085" max="3328" width="7.09765625" style="51"/>
    <col min="3329" max="3329" width="2.09765625" style="51" customWidth="1"/>
    <col min="3330" max="3330" width="9.3984375" style="51" customWidth="1"/>
    <col min="3331" max="3331" width="19.19921875" style="51" customWidth="1"/>
    <col min="3332" max="3332" width="11.296875" style="51" customWidth="1"/>
    <col min="3333" max="3333" width="7.09765625" style="51"/>
    <col min="3334" max="3334" width="7.296875" style="51" customWidth="1"/>
    <col min="3335" max="3335" width="8" style="51" customWidth="1"/>
    <col min="3336" max="3336" width="3.69921875" style="51" customWidth="1"/>
    <col min="3337" max="3338" width="8" style="51" customWidth="1"/>
    <col min="3339" max="3339" width="8.09765625" style="51" customWidth="1"/>
    <col min="3340" max="3340" width="7.19921875" style="51" customWidth="1"/>
    <col min="3341" max="3584" width="7.09765625" style="51"/>
    <col min="3585" max="3585" width="2.09765625" style="51" customWidth="1"/>
    <col min="3586" max="3586" width="9.3984375" style="51" customWidth="1"/>
    <col min="3587" max="3587" width="19.19921875" style="51" customWidth="1"/>
    <col min="3588" max="3588" width="11.296875" style="51" customWidth="1"/>
    <col min="3589" max="3589" width="7.09765625" style="51"/>
    <col min="3590" max="3590" width="7.296875" style="51" customWidth="1"/>
    <col min="3591" max="3591" width="8" style="51" customWidth="1"/>
    <col min="3592" max="3592" width="3.69921875" style="51" customWidth="1"/>
    <col min="3593" max="3594" width="8" style="51" customWidth="1"/>
    <col min="3595" max="3595" width="8.09765625" style="51" customWidth="1"/>
    <col min="3596" max="3596" width="7.19921875" style="51" customWidth="1"/>
    <col min="3597" max="3840" width="7.09765625" style="51"/>
    <col min="3841" max="3841" width="2.09765625" style="51" customWidth="1"/>
    <col min="3842" max="3842" width="9.3984375" style="51" customWidth="1"/>
    <col min="3843" max="3843" width="19.19921875" style="51" customWidth="1"/>
    <col min="3844" max="3844" width="11.296875" style="51" customWidth="1"/>
    <col min="3845" max="3845" width="7.09765625" style="51"/>
    <col min="3846" max="3846" width="7.296875" style="51" customWidth="1"/>
    <col min="3847" max="3847" width="8" style="51" customWidth="1"/>
    <col min="3848" max="3848" width="3.69921875" style="51" customWidth="1"/>
    <col min="3849" max="3850" width="8" style="51" customWidth="1"/>
    <col min="3851" max="3851" width="8.09765625" style="51" customWidth="1"/>
    <col min="3852" max="3852" width="7.19921875" style="51" customWidth="1"/>
    <col min="3853" max="4096" width="7.09765625" style="51"/>
    <col min="4097" max="4097" width="2.09765625" style="51" customWidth="1"/>
    <col min="4098" max="4098" width="9.3984375" style="51" customWidth="1"/>
    <col min="4099" max="4099" width="19.19921875" style="51" customWidth="1"/>
    <col min="4100" max="4100" width="11.296875" style="51" customWidth="1"/>
    <col min="4101" max="4101" width="7.09765625" style="51"/>
    <col min="4102" max="4102" width="7.296875" style="51" customWidth="1"/>
    <col min="4103" max="4103" width="8" style="51" customWidth="1"/>
    <col min="4104" max="4104" width="3.69921875" style="51" customWidth="1"/>
    <col min="4105" max="4106" width="8" style="51" customWidth="1"/>
    <col min="4107" max="4107" width="8.09765625" style="51" customWidth="1"/>
    <col min="4108" max="4108" width="7.19921875" style="51" customWidth="1"/>
    <col min="4109" max="4352" width="7.09765625" style="51"/>
    <col min="4353" max="4353" width="2.09765625" style="51" customWidth="1"/>
    <col min="4354" max="4354" width="9.3984375" style="51" customWidth="1"/>
    <col min="4355" max="4355" width="19.19921875" style="51" customWidth="1"/>
    <col min="4356" max="4356" width="11.296875" style="51" customWidth="1"/>
    <col min="4357" max="4357" width="7.09765625" style="51"/>
    <col min="4358" max="4358" width="7.296875" style="51" customWidth="1"/>
    <col min="4359" max="4359" width="8" style="51" customWidth="1"/>
    <col min="4360" max="4360" width="3.69921875" style="51" customWidth="1"/>
    <col min="4361" max="4362" width="8" style="51" customWidth="1"/>
    <col min="4363" max="4363" width="8.09765625" style="51" customWidth="1"/>
    <col min="4364" max="4364" width="7.19921875" style="51" customWidth="1"/>
    <col min="4365" max="4608" width="7.09765625" style="51"/>
    <col min="4609" max="4609" width="2.09765625" style="51" customWidth="1"/>
    <col min="4610" max="4610" width="9.3984375" style="51" customWidth="1"/>
    <col min="4611" max="4611" width="19.19921875" style="51" customWidth="1"/>
    <col min="4612" max="4612" width="11.296875" style="51" customWidth="1"/>
    <col min="4613" max="4613" width="7.09765625" style="51"/>
    <col min="4614" max="4614" width="7.296875" style="51" customWidth="1"/>
    <col min="4615" max="4615" width="8" style="51" customWidth="1"/>
    <col min="4616" max="4616" width="3.69921875" style="51" customWidth="1"/>
    <col min="4617" max="4618" width="8" style="51" customWidth="1"/>
    <col min="4619" max="4619" width="8.09765625" style="51" customWidth="1"/>
    <col min="4620" max="4620" width="7.19921875" style="51" customWidth="1"/>
    <col min="4621" max="4864" width="7.09765625" style="51"/>
    <col min="4865" max="4865" width="2.09765625" style="51" customWidth="1"/>
    <col min="4866" max="4866" width="9.3984375" style="51" customWidth="1"/>
    <col min="4867" max="4867" width="19.19921875" style="51" customWidth="1"/>
    <col min="4868" max="4868" width="11.296875" style="51" customWidth="1"/>
    <col min="4869" max="4869" width="7.09765625" style="51"/>
    <col min="4870" max="4870" width="7.296875" style="51" customWidth="1"/>
    <col min="4871" max="4871" width="8" style="51" customWidth="1"/>
    <col min="4872" max="4872" width="3.69921875" style="51" customWidth="1"/>
    <col min="4873" max="4874" width="8" style="51" customWidth="1"/>
    <col min="4875" max="4875" width="8.09765625" style="51" customWidth="1"/>
    <col min="4876" max="4876" width="7.19921875" style="51" customWidth="1"/>
    <col min="4877" max="5120" width="7.09765625" style="51"/>
    <col min="5121" max="5121" width="2.09765625" style="51" customWidth="1"/>
    <col min="5122" max="5122" width="9.3984375" style="51" customWidth="1"/>
    <col min="5123" max="5123" width="19.19921875" style="51" customWidth="1"/>
    <col min="5124" max="5124" width="11.296875" style="51" customWidth="1"/>
    <col min="5125" max="5125" width="7.09765625" style="51"/>
    <col min="5126" max="5126" width="7.296875" style="51" customWidth="1"/>
    <col min="5127" max="5127" width="8" style="51" customWidth="1"/>
    <col min="5128" max="5128" width="3.69921875" style="51" customWidth="1"/>
    <col min="5129" max="5130" width="8" style="51" customWidth="1"/>
    <col min="5131" max="5131" width="8.09765625" style="51" customWidth="1"/>
    <col min="5132" max="5132" width="7.19921875" style="51" customWidth="1"/>
    <col min="5133" max="5376" width="7.09765625" style="51"/>
    <col min="5377" max="5377" width="2.09765625" style="51" customWidth="1"/>
    <col min="5378" max="5378" width="9.3984375" style="51" customWidth="1"/>
    <col min="5379" max="5379" width="19.19921875" style="51" customWidth="1"/>
    <col min="5380" max="5380" width="11.296875" style="51" customWidth="1"/>
    <col min="5381" max="5381" width="7.09765625" style="51"/>
    <col min="5382" max="5382" width="7.296875" style="51" customWidth="1"/>
    <col min="5383" max="5383" width="8" style="51" customWidth="1"/>
    <col min="5384" max="5384" width="3.69921875" style="51" customWidth="1"/>
    <col min="5385" max="5386" width="8" style="51" customWidth="1"/>
    <col min="5387" max="5387" width="8.09765625" style="51" customWidth="1"/>
    <col min="5388" max="5388" width="7.19921875" style="51" customWidth="1"/>
    <col min="5389" max="5632" width="7.09765625" style="51"/>
    <col min="5633" max="5633" width="2.09765625" style="51" customWidth="1"/>
    <col min="5634" max="5634" width="9.3984375" style="51" customWidth="1"/>
    <col min="5635" max="5635" width="19.19921875" style="51" customWidth="1"/>
    <col min="5636" max="5636" width="11.296875" style="51" customWidth="1"/>
    <col min="5637" max="5637" width="7.09765625" style="51"/>
    <col min="5638" max="5638" width="7.296875" style="51" customWidth="1"/>
    <col min="5639" max="5639" width="8" style="51" customWidth="1"/>
    <col min="5640" max="5640" width="3.69921875" style="51" customWidth="1"/>
    <col min="5641" max="5642" width="8" style="51" customWidth="1"/>
    <col min="5643" max="5643" width="8.09765625" style="51" customWidth="1"/>
    <col min="5644" max="5644" width="7.19921875" style="51" customWidth="1"/>
    <col min="5645" max="5888" width="7.09765625" style="51"/>
    <col min="5889" max="5889" width="2.09765625" style="51" customWidth="1"/>
    <col min="5890" max="5890" width="9.3984375" style="51" customWidth="1"/>
    <col min="5891" max="5891" width="19.19921875" style="51" customWidth="1"/>
    <col min="5892" max="5892" width="11.296875" style="51" customWidth="1"/>
    <col min="5893" max="5893" width="7.09765625" style="51"/>
    <col min="5894" max="5894" width="7.296875" style="51" customWidth="1"/>
    <col min="5895" max="5895" width="8" style="51" customWidth="1"/>
    <col min="5896" max="5896" width="3.69921875" style="51" customWidth="1"/>
    <col min="5897" max="5898" width="8" style="51" customWidth="1"/>
    <col min="5899" max="5899" width="8.09765625" style="51" customWidth="1"/>
    <col min="5900" max="5900" width="7.19921875" style="51" customWidth="1"/>
    <col min="5901" max="6144" width="7.09765625" style="51"/>
    <col min="6145" max="6145" width="2.09765625" style="51" customWidth="1"/>
    <col min="6146" max="6146" width="9.3984375" style="51" customWidth="1"/>
    <col min="6147" max="6147" width="19.19921875" style="51" customWidth="1"/>
    <col min="6148" max="6148" width="11.296875" style="51" customWidth="1"/>
    <col min="6149" max="6149" width="7.09765625" style="51"/>
    <col min="6150" max="6150" width="7.296875" style="51" customWidth="1"/>
    <col min="6151" max="6151" width="8" style="51" customWidth="1"/>
    <col min="6152" max="6152" width="3.69921875" style="51" customWidth="1"/>
    <col min="6153" max="6154" width="8" style="51" customWidth="1"/>
    <col min="6155" max="6155" width="8.09765625" style="51" customWidth="1"/>
    <col min="6156" max="6156" width="7.19921875" style="51" customWidth="1"/>
    <col min="6157" max="6400" width="7.09765625" style="51"/>
    <col min="6401" max="6401" width="2.09765625" style="51" customWidth="1"/>
    <col min="6402" max="6402" width="9.3984375" style="51" customWidth="1"/>
    <col min="6403" max="6403" width="19.19921875" style="51" customWidth="1"/>
    <col min="6404" max="6404" width="11.296875" style="51" customWidth="1"/>
    <col min="6405" max="6405" width="7.09765625" style="51"/>
    <col min="6406" max="6406" width="7.296875" style="51" customWidth="1"/>
    <col min="6407" max="6407" width="8" style="51" customWidth="1"/>
    <col min="6408" max="6408" width="3.69921875" style="51" customWidth="1"/>
    <col min="6409" max="6410" width="8" style="51" customWidth="1"/>
    <col min="6411" max="6411" width="8.09765625" style="51" customWidth="1"/>
    <col min="6412" max="6412" width="7.19921875" style="51" customWidth="1"/>
    <col min="6413" max="6656" width="7.09765625" style="51"/>
    <col min="6657" max="6657" width="2.09765625" style="51" customWidth="1"/>
    <col min="6658" max="6658" width="9.3984375" style="51" customWidth="1"/>
    <col min="6659" max="6659" width="19.19921875" style="51" customWidth="1"/>
    <col min="6660" max="6660" width="11.296875" style="51" customWidth="1"/>
    <col min="6661" max="6661" width="7.09765625" style="51"/>
    <col min="6662" max="6662" width="7.296875" style="51" customWidth="1"/>
    <col min="6663" max="6663" width="8" style="51" customWidth="1"/>
    <col min="6664" max="6664" width="3.69921875" style="51" customWidth="1"/>
    <col min="6665" max="6666" width="8" style="51" customWidth="1"/>
    <col min="6667" max="6667" width="8.09765625" style="51" customWidth="1"/>
    <col min="6668" max="6668" width="7.19921875" style="51" customWidth="1"/>
    <col min="6669" max="6912" width="7.09765625" style="51"/>
    <col min="6913" max="6913" width="2.09765625" style="51" customWidth="1"/>
    <col min="6914" max="6914" width="9.3984375" style="51" customWidth="1"/>
    <col min="6915" max="6915" width="19.19921875" style="51" customWidth="1"/>
    <col min="6916" max="6916" width="11.296875" style="51" customWidth="1"/>
    <col min="6917" max="6917" width="7.09765625" style="51"/>
    <col min="6918" max="6918" width="7.296875" style="51" customWidth="1"/>
    <col min="6919" max="6919" width="8" style="51" customWidth="1"/>
    <col min="6920" max="6920" width="3.69921875" style="51" customWidth="1"/>
    <col min="6921" max="6922" width="8" style="51" customWidth="1"/>
    <col min="6923" max="6923" width="8.09765625" style="51" customWidth="1"/>
    <col min="6924" max="6924" width="7.19921875" style="51" customWidth="1"/>
    <col min="6925" max="7168" width="7.09765625" style="51"/>
    <col min="7169" max="7169" width="2.09765625" style="51" customWidth="1"/>
    <col min="7170" max="7170" width="9.3984375" style="51" customWidth="1"/>
    <col min="7171" max="7171" width="19.19921875" style="51" customWidth="1"/>
    <col min="7172" max="7172" width="11.296875" style="51" customWidth="1"/>
    <col min="7173" max="7173" width="7.09765625" style="51"/>
    <col min="7174" max="7174" width="7.296875" style="51" customWidth="1"/>
    <col min="7175" max="7175" width="8" style="51" customWidth="1"/>
    <col min="7176" max="7176" width="3.69921875" style="51" customWidth="1"/>
    <col min="7177" max="7178" width="8" style="51" customWidth="1"/>
    <col min="7179" max="7179" width="8.09765625" style="51" customWidth="1"/>
    <col min="7180" max="7180" width="7.19921875" style="51" customWidth="1"/>
    <col min="7181" max="7424" width="7.09765625" style="51"/>
    <col min="7425" max="7425" width="2.09765625" style="51" customWidth="1"/>
    <col min="7426" max="7426" width="9.3984375" style="51" customWidth="1"/>
    <col min="7427" max="7427" width="19.19921875" style="51" customWidth="1"/>
    <col min="7428" max="7428" width="11.296875" style="51" customWidth="1"/>
    <col min="7429" max="7429" width="7.09765625" style="51"/>
    <col min="7430" max="7430" width="7.296875" style="51" customWidth="1"/>
    <col min="7431" max="7431" width="8" style="51" customWidth="1"/>
    <col min="7432" max="7432" width="3.69921875" style="51" customWidth="1"/>
    <col min="7433" max="7434" width="8" style="51" customWidth="1"/>
    <col min="7435" max="7435" width="8.09765625" style="51" customWidth="1"/>
    <col min="7436" max="7436" width="7.19921875" style="51" customWidth="1"/>
    <col min="7437" max="7680" width="7.09765625" style="51"/>
    <col min="7681" max="7681" width="2.09765625" style="51" customWidth="1"/>
    <col min="7682" max="7682" width="9.3984375" style="51" customWidth="1"/>
    <col min="7683" max="7683" width="19.19921875" style="51" customWidth="1"/>
    <col min="7684" max="7684" width="11.296875" style="51" customWidth="1"/>
    <col min="7685" max="7685" width="7.09765625" style="51"/>
    <col min="7686" max="7686" width="7.296875" style="51" customWidth="1"/>
    <col min="7687" max="7687" width="8" style="51" customWidth="1"/>
    <col min="7688" max="7688" width="3.69921875" style="51" customWidth="1"/>
    <col min="7689" max="7690" width="8" style="51" customWidth="1"/>
    <col min="7691" max="7691" width="8.09765625" style="51" customWidth="1"/>
    <col min="7692" max="7692" width="7.19921875" style="51" customWidth="1"/>
    <col min="7693" max="7936" width="7.09765625" style="51"/>
    <col min="7937" max="7937" width="2.09765625" style="51" customWidth="1"/>
    <col min="7938" max="7938" width="9.3984375" style="51" customWidth="1"/>
    <col min="7939" max="7939" width="19.19921875" style="51" customWidth="1"/>
    <col min="7940" max="7940" width="11.296875" style="51" customWidth="1"/>
    <col min="7941" max="7941" width="7.09765625" style="51"/>
    <col min="7942" max="7942" width="7.296875" style="51" customWidth="1"/>
    <col min="7943" max="7943" width="8" style="51" customWidth="1"/>
    <col min="7944" max="7944" width="3.69921875" style="51" customWidth="1"/>
    <col min="7945" max="7946" width="8" style="51" customWidth="1"/>
    <col min="7947" max="7947" width="8.09765625" style="51" customWidth="1"/>
    <col min="7948" max="7948" width="7.19921875" style="51" customWidth="1"/>
    <col min="7949" max="8192" width="7.09765625" style="51"/>
    <col min="8193" max="8193" width="2.09765625" style="51" customWidth="1"/>
    <col min="8194" max="8194" width="9.3984375" style="51" customWidth="1"/>
    <col min="8195" max="8195" width="19.19921875" style="51" customWidth="1"/>
    <col min="8196" max="8196" width="11.296875" style="51" customWidth="1"/>
    <col min="8197" max="8197" width="7.09765625" style="51"/>
    <col min="8198" max="8198" width="7.296875" style="51" customWidth="1"/>
    <col min="8199" max="8199" width="8" style="51" customWidth="1"/>
    <col min="8200" max="8200" width="3.69921875" style="51" customWidth="1"/>
    <col min="8201" max="8202" width="8" style="51" customWidth="1"/>
    <col min="8203" max="8203" width="8.09765625" style="51" customWidth="1"/>
    <col min="8204" max="8204" width="7.19921875" style="51" customWidth="1"/>
    <col min="8205" max="8448" width="7.09765625" style="51"/>
    <col min="8449" max="8449" width="2.09765625" style="51" customWidth="1"/>
    <col min="8450" max="8450" width="9.3984375" style="51" customWidth="1"/>
    <col min="8451" max="8451" width="19.19921875" style="51" customWidth="1"/>
    <col min="8452" max="8452" width="11.296875" style="51" customWidth="1"/>
    <col min="8453" max="8453" width="7.09765625" style="51"/>
    <col min="8454" max="8454" width="7.296875" style="51" customWidth="1"/>
    <col min="8455" max="8455" width="8" style="51" customWidth="1"/>
    <col min="8456" max="8456" width="3.69921875" style="51" customWidth="1"/>
    <col min="8457" max="8458" width="8" style="51" customWidth="1"/>
    <col min="8459" max="8459" width="8.09765625" style="51" customWidth="1"/>
    <col min="8460" max="8460" width="7.19921875" style="51" customWidth="1"/>
    <col min="8461" max="8704" width="7.09765625" style="51"/>
    <col min="8705" max="8705" width="2.09765625" style="51" customWidth="1"/>
    <col min="8706" max="8706" width="9.3984375" style="51" customWidth="1"/>
    <col min="8707" max="8707" width="19.19921875" style="51" customWidth="1"/>
    <col min="8708" max="8708" width="11.296875" style="51" customWidth="1"/>
    <col min="8709" max="8709" width="7.09765625" style="51"/>
    <col min="8710" max="8710" width="7.296875" style="51" customWidth="1"/>
    <col min="8711" max="8711" width="8" style="51" customWidth="1"/>
    <col min="8712" max="8712" width="3.69921875" style="51" customWidth="1"/>
    <col min="8713" max="8714" width="8" style="51" customWidth="1"/>
    <col min="8715" max="8715" width="8.09765625" style="51" customWidth="1"/>
    <col min="8716" max="8716" width="7.19921875" style="51" customWidth="1"/>
    <col min="8717" max="8960" width="7.09765625" style="51"/>
    <col min="8961" max="8961" width="2.09765625" style="51" customWidth="1"/>
    <col min="8962" max="8962" width="9.3984375" style="51" customWidth="1"/>
    <col min="8963" max="8963" width="19.19921875" style="51" customWidth="1"/>
    <col min="8964" max="8964" width="11.296875" style="51" customWidth="1"/>
    <col min="8965" max="8965" width="7.09765625" style="51"/>
    <col min="8966" max="8966" width="7.296875" style="51" customWidth="1"/>
    <col min="8967" max="8967" width="8" style="51" customWidth="1"/>
    <col min="8968" max="8968" width="3.69921875" style="51" customWidth="1"/>
    <col min="8969" max="8970" width="8" style="51" customWidth="1"/>
    <col min="8971" max="8971" width="8.09765625" style="51" customWidth="1"/>
    <col min="8972" max="8972" width="7.19921875" style="51" customWidth="1"/>
    <col min="8973" max="9216" width="7.09765625" style="51"/>
    <col min="9217" max="9217" width="2.09765625" style="51" customWidth="1"/>
    <col min="9218" max="9218" width="9.3984375" style="51" customWidth="1"/>
    <col min="9219" max="9219" width="19.19921875" style="51" customWidth="1"/>
    <col min="9220" max="9220" width="11.296875" style="51" customWidth="1"/>
    <col min="9221" max="9221" width="7.09765625" style="51"/>
    <col min="9222" max="9222" width="7.296875" style="51" customWidth="1"/>
    <col min="9223" max="9223" width="8" style="51" customWidth="1"/>
    <col min="9224" max="9224" width="3.69921875" style="51" customWidth="1"/>
    <col min="9225" max="9226" width="8" style="51" customWidth="1"/>
    <col min="9227" max="9227" width="8.09765625" style="51" customWidth="1"/>
    <col min="9228" max="9228" width="7.19921875" style="51" customWidth="1"/>
    <col min="9229" max="9472" width="7.09765625" style="51"/>
    <col min="9473" max="9473" width="2.09765625" style="51" customWidth="1"/>
    <col min="9474" max="9474" width="9.3984375" style="51" customWidth="1"/>
    <col min="9475" max="9475" width="19.19921875" style="51" customWidth="1"/>
    <col min="9476" max="9476" width="11.296875" style="51" customWidth="1"/>
    <col min="9477" max="9477" width="7.09765625" style="51"/>
    <col min="9478" max="9478" width="7.296875" style="51" customWidth="1"/>
    <col min="9479" max="9479" width="8" style="51" customWidth="1"/>
    <col min="9480" max="9480" width="3.69921875" style="51" customWidth="1"/>
    <col min="9481" max="9482" width="8" style="51" customWidth="1"/>
    <col min="9483" max="9483" width="8.09765625" style="51" customWidth="1"/>
    <col min="9484" max="9484" width="7.19921875" style="51" customWidth="1"/>
    <col min="9485" max="9728" width="7.09765625" style="51"/>
    <col min="9729" max="9729" width="2.09765625" style="51" customWidth="1"/>
    <col min="9730" max="9730" width="9.3984375" style="51" customWidth="1"/>
    <col min="9731" max="9731" width="19.19921875" style="51" customWidth="1"/>
    <col min="9732" max="9732" width="11.296875" style="51" customWidth="1"/>
    <col min="9733" max="9733" width="7.09765625" style="51"/>
    <col min="9734" max="9734" width="7.296875" style="51" customWidth="1"/>
    <col min="9735" max="9735" width="8" style="51" customWidth="1"/>
    <col min="9736" max="9736" width="3.69921875" style="51" customWidth="1"/>
    <col min="9737" max="9738" width="8" style="51" customWidth="1"/>
    <col min="9739" max="9739" width="8.09765625" style="51" customWidth="1"/>
    <col min="9740" max="9740" width="7.19921875" style="51" customWidth="1"/>
    <col min="9741" max="9984" width="7.09765625" style="51"/>
    <col min="9985" max="9985" width="2.09765625" style="51" customWidth="1"/>
    <col min="9986" max="9986" width="9.3984375" style="51" customWidth="1"/>
    <col min="9987" max="9987" width="19.19921875" style="51" customWidth="1"/>
    <col min="9988" max="9988" width="11.296875" style="51" customWidth="1"/>
    <col min="9989" max="9989" width="7.09765625" style="51"/>
    <col min="9990" max="9990" width="7.296875" style="51" customWidth="1"/>
    <col min="9991" max="9991" width="8" style="51" customWidth="1"/>
    <col min="9992" max="9992" width="3.69921875" style="51" customWidth="1"/>
    <col min="9993" max="9994" width="8" style="51" customWidth="1"/>
    <col min="9995" max="9995" width="8.09765625" style="51" customWidth="1"/>
    <col min="9996" max="9996" width="7.19921875" style="51" customWidth="1"/>
    <col min="9997" max="10240" width="7.09765625" style="51"/>
    <col min="10241" max="10241" width="2.09765625" style="51" customWidth="1"/>
    <col min="10242" max="10242" width="9.3984375" style="51" customWidth="1"/>
    <col min="10243" max="10243" width="19.19921875" style="51" customWidth="1"/>
    <col min="10244" max="10244" width="11.296875" style="51" customWidth="1"/>
    <col min="10245" max="10245" width="7.09765625" style="51"/>
    <col min="10246" max="10246" width="7.296875" style="51" customWidth="1"/>
    <col min="10247" max="10247" width="8" style="51" customWidth="1"/>
    <col min="10248" max="10248" width="3.69921875" style="51" customWidth="1"/>
    <col min="10249" max="10250" width="8" style="51" customWidth="1"/>
    <col min="10251" max="10251" width="8.09765625" style="51" customWidth="1"/>
    <col min="10252" max="10252" width="7.19921875" style="51" customWidth="1"/>
    <col min="10253" max="10496" width="7.09765625" style="51"/>
    <col min="10497" max="10497" width="2.09765625" style="51" customWidth="1"/>
    <col min="10498" max="10498" width="9.3984375" style="51" customWidth="1"/>
    <col min="10499" max="10499" width="19.19921875" style="51" customWidth="1"/>
    <col min="10500" max="10500" width="11.296875" style="51" customWidth="1"/>
    <col min="10501" max="10501" width="7.09765625" style="51"/>
    <col min="10502" max="10502" width="7.296875" style="51" customWidth="1"/>
    <col min="10503" max="10503" width="8" style="51" customWidth="1"/>
    <col min="10504" max="10504" width="3.69921875" style="51" customWidth="1"/>
    <col min="10505" max="10506" width="8" style="51" customWidth="1"/>
    <col min="10507" max="10507" width="8.09765625" style="51" customWidth="1"/>
    <col min="10508" max="10508" width="7.19921875" style="51" customWidth="1"/>
    <col min="10509" max="10752" width="7.09765625" style="51"/>
    <col min="10753" max="10753" width="2.09765625" style="51" customWidth="1"/>
    <col min="10754" max="10754" width="9.3984375" style="51" customWidth="1"/>
    <col min="10755" max="10755" width="19.19921875" style="51" customWidth="1"/>
    <col min="10756" max="10756" width="11.296875" style="51" customWidth="1"/>
    <col min="10757" max="10757" width="7.09765625" style="51"/>
    <col min="10758" max="10758" width="7.296875" style="51" customWidth="1"/>
    <col min="10759" max="10759" width="8" style="51" customWidth="1"/>
    <col min="10760" max="10760" width="3.69921875" style="51" customWidth="1"/>
    <col min="10761" max="10762" width="8" style="51" customWidth="1"/>
    <col min="10763" max="10763" width="8.09765625" style="51" customWidth="1"/>
    <col min="10764" max="10764" width="7.19921875" style="51" customWidth="1"/>
    <col min="10765" max="11008" width="7.09765625" style="51"/>
    <col min="11009" max="11009" width="2.09765625" style="51" customWidth="1"/>
    <col min="11010" max="11010" width="9.3984375" style="51" customWidth="1"/>
    <col min="11011" max="11011" width="19.19921875" style="51" customWidth="1"/>
    <col min="11012" max="11012" width="11.296875" style="51" customWidth="1"/>
    <col min="11013" max="11013" width="7.09765625" style="51"/>
    <col min="11014" max="11014" width="7.296875" style="51" customWidth="1"/>
    <col min="11015" max="11015" width="8" style="51" customWidth="1"/>
    <col min="11016" max="11016" width="3.69921875" style="51" customWidth="1"/>
    <col min="11017" max="11018" width="8" style="51" customWidth="1"/>
    <col min="11019" max="11019" width="8.09765625" style="51" customWidth="1"/>
    <col min="11020" max="11020" width="7.19921875" style="51" customWidth="1"/>
    <col min="11021" max="11264" width="7.09765625" style="51"/>
    <col min="11265" max="11265" width="2.09765625" style="51" customWidth="1"/>
    <col min="11266" max="11266" width="9.3984375" style="51" customWidth="1"/>
    <col min="11267" max="11267" width="19.19921875" style="51" customWidth="1"/>
    <col min="11268" max="11268" width="11.296875" style="51" customWidth="1"/>
    <col min="11269" max="11269" width="7.09765625" style="51"/>
    <col min="11270" max="11270" width="7.296875" style="51" customWidth="1"/>
    <col min="11271" max="11271" width="8" style="51" customWidth="1"/>
    <col min="11272" max="11272" width="3.69921875" style="51" customWidth="1"/>
    <col min="11273" max="11274" width="8" style="51" customWidth="1"/>
    <col min="11275" max="11275" width="8.09765625" style="51" customWidth="1"/>
    <col min="11276" max="11276" width="7.19921875" style="51" customWidth="1"/>
    <col min="11277" max="11520" width="7.09765625" style="51"/>
    <col min="11521" max="11521" width="2.09765625" style="51" customWidth="1"/>
    <col min="11522" max="11522" width="9.3984375" style="51" customWidth="1"/>
    <col min="11523" max="11523" width="19.19921875" style="51" customWidth="1"/>
    <col min="11524" max="11524" width="11.296875" style="51" customWidth="1"/>
    <col min="11525" max="11525" width="7.09765625" style="51"/>
    <col min="11526" max="11526" width="7.296875" style="51" customWidth="1"/>
    <col min="11527" max="11527" width="8" style="51" customWidth="1"/>
    <col min="11528" max="11528" width="3.69921875" style="51" customWidth="1"/>
    <col min="11529" max="11530" width="8" style="51" customWidth="1"/>
    <col min="11531" max="11531" width="8.09765625" style="51" customWidth="1"/>
    <col min="11532" max="11532" width="7.19921875" style="51" customWidth="1"/>
    <col min="11533" max="11776" width="7.09765625" style="51"/>
    <col min="11777" max="11777" width="2.09765625" style="51" customWidth="1"/>
    <col min="11778" max="11778" width="9.3984375" style="51" customWidth="1"/>
    <col min="11779" max="11779" width="19.19921875" style="51" customWidth="1"/>
    <col min="11780" max="11780" width="11.296875" style="51" customWidth="1"/>
    <col min="11781" max="11781" width="7.09765625" style="51"/>
    <col min="11782" max="11782" width="7.296875" style="51" customWidth="1"/>
    <col min="11783" max="11783" width="8" style="51" customWidth="1"/>
    <col min="11784" max="11784" width="3.69921875" style="51" customWidth="1"/>
    <col min="11785" max="11786" width="8" style="51" customWidth="1"/>
    <col min="11787" max="11787" width="8.09765625" style="51" customWidth="1"/>
    <col min="11788" max="11788" width="7.19921875" style="51" customWidth="1"/>
    <col min="11789" max="12032" width="7.09765625" style="51"/>
    <col min="12033" max="12033" width="2.09765625" style="51" customWidth="1"/>
    <col min="12034" max="12034" width="9.3984375" style="51" customWidth="1"/>
    <col min="12035" max="12035" width="19.19921875" style="51" customWidth="1"/>
    <col min="12036" max="12036" width="11.296875" style="51" customWidth="1"/>
    <col min="12037" max="12037" width="7.09765625" style="51"/>
    <col min="12038" max="12038" width="7.296875" style="51" customWidth="1"/>
    <col min="12039" max="12039" width="8" style="51" customWidth="1"/>
    <col min="12040" max="12040" width="3.69921875" style="51" customWidth="1"/>
    <col min="12041" max="12042" width="8" style="51" customWidth="1"/>
    <col min="12043" max="12043" width="8.09765625" style="51" customWidth="1"/>
    <col min="12044" max="12044" width="7.19921875" style="51" customWidth="1"/>
    <col min="12045" max="12288" width="7.09765625" style="51"/>
    <col min="12289" max="12289" width="2.09765625" style="51" customWidth="1"/>
    <col min="12290" max="12290" width="9.3984375" style="51" customWidth="1"/>
    <col min="12291" max="12291" width="19.19921875" style="51" customWidth="1"/>
    <col min="12292" max="12292" width="11.296875" style="51" customWidth="1"/>
    <col min="12293" max="12293" width="7.09765625" style="51"/>
    <col min="12294" max="12294" width="7.296875" style="51" customWidth="1"/>
    <col min="12295" max="12295" width="8" style="51" customWidth="1"/>
    <col min="12296" max="12296" width="3.69921875" style="51" customWidth="1"/>
    <col min="12297" max="12298" width="8" style="51" customWidth="1"/>
    <col min="12299" max="12299" width="8.09765625" style="51" customWidth="1"/>
    <col min="12300" max="12300" width="7.19921875" style="51" customWidth="1"/>
    <col min="12301" max="12544" width="7.09765625" style="51"/>
    <col min="12545" max="12545" width="2.09765625" style="51" customWidth="1"/>
    <col min="12546" max="12546" width="9.3984375" style="51" customWidth="1"/>
    <col min="12547" max="12547" width="19.19921875" style="51" customWidth="1"/>
    <col min="12548" max="12548" width="11.296875" style="51" customWidth="1"/>
    <col min="12549" max="12549" width="7.09765625" style="51"/>
    <col min="12550" max="12550" width="7.296875" style="51" customWidth="1"/>
    <col min="12551" max="12551" width="8" style="51" customWidth="1"/>
    <col min="12552" max="12552" width="3.69921875" style="51" customWidth="1"/>
    <col min="12553" max="12554" width="8" style="51" customWidth="1"/>
    <col min="12555" max="12555" width="8.09765625" style="51" customWidth="1"/>
    <col min="12556" max="12556" width="7.19921875" style="51" customWidth="1"/>
    <col min="12557" max="12800" width="7.09765625" style="51"/>
    <col min="12801" max="12801" width="2.09765625" style="51" customWidth="1"/>
    <col min="12802" max="12802" width="9.3984375" style="51" customWidth="1"/>
    <col min="12803" max="12803" width="19.19921875" style="51" customWidth="1"/>
    <col min="12804" max="12804" width="11.296875" style="51" customWidth="1"/>
    <col min="12805" max="12805" width="7.09765625" style="51"/>
    <col min="12806" max="12806" width="7.296875" style="51" customWidth="1"/>
    <col min="12807" max="12807" width="8" style="51" customWidth="1"/>
    <col min="12808" max="12808" width="3.69921875" style="51" customWidth="1"/>
    <col min="12809" max="12810" width="8" style="51" customWidth="1"/>
    <col min="12811" max="12811" width="8.09765625" style="51" customWidth="1"/>
    <col min="12812" max="12812" width="7.19921875" style="51" customWidth="1"/>
    <col min="12813" max="13056" width="7.09765625" style="51"/>
    <col min="13057" max="13057" width="2.09765625" style="51" customWidth="1"/>
    <col min="13058" max="13058" width="9.3984375" style="51" customWidth="1"/>
    <col min="13059" max="13059" width="19.19921875" style="51" customWidth="1"/>
    <col min="13060" max="13060" width="11.296875" style="51" customWidth="1"/>
    <col min="13061" max="13061" width="7.09765625" style="51"/>
    <col min="13062" max="13062" width="7.296875" style="51" customWidth="1"/>
    <col min="13063" max="13063" width="8" style="51" customWidth="1"/>
    <col min="13064" max="13064" width="3.69921875" style="51" customWidth="1"/>
    <col min="13065" max="13066" width="8" style="51" customWidth="1"/>
    <col min="13067" max="13067" width="8.09765625" style="51" customWidth="1"/>
    <col min="13068" max="13068" width="7.19921875" style="51" customWidth="1"/>
    <col min="13069" max="13312" width="7.09765625" style="51"/>
    <col min="13313" max="13313" width="2.09765625" style="51" customWidth="1"/>
    <col min="13314" max="13314" width="9.3984375" style="51" customWidth="1"/>
    <col min="13315" max="13315" width="19.19921875" style="51" customWidth="1"/>
    <col min="13316" max="13316" width="11.296875" style="51" customWidth="1"/>
    <col min="13317" max="13317" width="7.09765625" style="51"/>
    <col min="13318" max="13318" width="7.296875" style="51" customWidth="1"/>
    <col min="13319" max="13319" width="8" style="51" customWidth="1"/>
    <col min="13320" max="13320" width="3.69921875" style="51" customWidth="1"/>
    <col min="13321" max="13322" width="8" style="51" customWidth="1"/>
    <col min="13323" max="13323" width="8.09765625" style="51" customWidth="1"/>
    <col min="13324" max="13324" width="7.19921875" style="51" customWidth="1"/>
    <col min="13325" max="13568" width="7.09765625" style="51"/>
    <col min="13569" max="13569" width="2.09765625" style="51" customWidth="1"/>
    <col min="13570" max="13570" width="9.3984375" style="51" customWidth="1"/>
    <col min="13571" max="13571" width="19.19921875" style="51" customWidth="1"/>
    <col min="13572" max="13572" width="11.296875" style="51" customWidth="1"/>
    <col min="13573" max="13573" width="7.09765625" style="51"/>
    <col min="13574" max="13574" width="7.296875" style="51" customWidth="1"/>
    <col min="13575" max="13575" width="8" style="51" customWidth="1"/>
    <col min="13576" max="13576" width="3.69921875" style="51" customWidth="1"/>
    <col min="13577" max="13578" width="8" style="51" customWidth="1"/>
    <col min="13579" max="13579" width="8.09765625" style="51" customWidth="1"/>
    <col min="13580" max="13580" width="7.19921875" style="51" customWidth="1"/>
    <col min="13581" max="13824" width="7.09765625" style="51"/>
    <col min="13825" max="13825" width="2.09765625" style="51" customWidth="1"/>
    <col min="13826" max="13826" width="9.3984375" style="51" customWidth="1"/>
    <col min="13827" max="13827" width="19.19921875" style="51" customWidth="1"/>
    <col min="13828" max="13828" width="11.296875" style="51" customWidth="1"/>
    <col min="13829" max="13829" width="7.09765625" style="51"/>
    <col min="13830" max="13830" width="7.296875" style="51" customWidth="1"/>
    <col min="13831" max="13831" width="8" style="51" customWidth="1"/>
    <col min="13832" max="13832" width="3.69921875" style="51" customWidth="1"/>
    <col min="13833" max="13834" width="8" style="51" customWidth="1"/>
    <col min="13835" max="13835" width="8.09765625" style="51" customWidth="1"/>
    <col min="13836" max="13836" width="7.19921875" style="51" customWidth="1"/>
    <col min="13837" max="14080" width="7.09765625" style="51"/>
    <col min="14081" max="14081" width="2.09765625" style="51" customWidth="1"/>
    <col min="14082" max="14082" width="9.3984375" style="51" customWidth="1"/>
    <col min="14083" max="14083" width="19.19921875" style="51" customWidth="1"/>
    <col min="14084" max="14084" width="11.296875" style="51" customWidth="1"/>
    <col min="14085" max="14085" width="7.09765625" style="51"/>
    <col min="14086" max="14086" width="7.296875" style="51" customWidth="1"/>
    <col min="14087" max="14087" width="8" style="51" customWidth="1"/>
    <col min="14088" max="14088" width="3.69921875" style="51" customWidth="1"/>
    <col min="14089" max="14090" width="8" style="51" customWidth="1"/>
    <col min="14091" max="14091" width="8.09765625" style="51" customWidth="1"/>
    <col min="14092" max="14092" width="7.19921875" style="51" customWidth="1"/>
    <col min="14093" max="14336" width="7.09765625" style="51"/>
    <col min="14337" max="14337" width="2.09765625" style="51" customWidth="1"/>
    <col min="14338" max="14338" width="9.3984375" style="51" customWidth="1"/>
    <col min="14339" max="14339" width="19.19921875" style="51" customWidth="1"/>
    <col min="14340" max="14340" width="11.296875" style="51" customWidth="1"/>
    <col min="14341" max="14341" width="7.09765625" style="51"/>
    <col min="14342" max="14342" width="7.296875" style="51" customWidth="1"/>
    <col min="14343" max="14343" width="8" style="51" customWidth="1"/>
    <col min="14344" max="14344" width="3.69921875" style="51" customWidth="1"/>
    <col min="14345" max="14346" width="8" style="51" customWidth="1"/>
    <col min="14347" max="14347" width="8.09765625" style="51" customWidth="1"/>
    <col min="14348" max="14348" width="7.19921875" style="51" customWidth="1"/>
    <col min="14349" max="14592" width="7.09765625" style="51"/>
    <col min="14593" max="14593" width="2.09765625" style="51" customWidth="1"/>
    <col min="14594" max="14594" width="9.3984375" style="51" customWidth="1"/>
    <col min="14595" max="14595" width="19.19921875" style="51" customWidth="1"/>
    <col min="14596" max="14596" width="11.296875" style="51" customWidth="1"/>
    <col min="14597" max="14597" width="7.09765625" style="51"/>
    <col min="14598" max="14598" width="7.296875" style="51" customWidth="1"/>
    <col min="14599" max="14599" width="8" style="51" customWidth="1"/>
    <col min="14600" max="14600" width="3.69921875" style="51" customWidth="1"/>
    <col min="14601" max="14602" width="8" style="51" customWidth="1"/>
    <col min="14603" max="14603" width="8.09765625" style="51" customWidth="1"/>
    <col min="14604" max="14604" width="7.19921875" style="51" customWidth="1"/>
    <col min="14605" max="14848" width="7.09765625" style="51"/>
    <col min="14849" max="14849" width="2.09765625" style="51" customWidth="1"/>
    <col min="14850" max="14850" width="9.3984375" style="51" customWidth="1"/>
    <col min="14851" max="14851" width="19.19921875" style="51" customWidth="1"/>
    <col min="14852" max="14852" width="11.296875" style="51" customWidth="1"/>
    <col min="14853" max="14853" width="7.09765625" style="51"/>
    <col min="14854" max="14854" width="7.296875" style="51" customWidth="1"/>
    <col min="14855" max="14855" width="8" style="51" customWidth="1"/>
    <col min="14856" max="14856" width="3.69921875" style="51" customWidth="1"/>
    <col min="14857" max="14858" width="8" style="51" customWidth="1"/>
    <col min="14859" max="14859" width="8.09765625" style="51" customWidth="1"/>
    <col min="14860" max="14860" width="7.19921875" style="51" customWidth="1"/>
    <col min="14861" max="15104" width="7.09765625" style="51"/>
    <col min="15105" max="15105" width="2.09765625" style="51" customWidth="1"/>
    <col min="15106" max="15106" width="9.3984375" style="51" customWidth="1"/>
    <col min="15107" max="15107" width="19.19921875" style="51" customWidth="1"/>
    <col min="15108" max="15108" width="11.296875" style="51" customWidth="1"/>
    <col min="15109" max="15109" width="7.09765625" style="51"/>
    <col min="15110" max="15110" width="7.296875" style="51" customWidth="1"/>
    <col min="15111" max="15111" width="8" style="51" customWidth="1"/>
    <col min="15112" max="15112" width="3.69921875" style="51" customWidth="1"/>
    <col min="15113" max="15114" width="8" style="51" customWidth="1"/>
    <col min="15115" max="15115" width="8.09765625" style="51" customWidth="1"/>
    <col min="15116" max="15116" width="7.19921875" style="51" customWidth="1"/>
    <col min="15117" max="15360" width="7.09765625" style="51"/>
    <col min="15361" max="15361" width="2.09765625" style="51" customWidth="1"/>
    <col min="15362" max="15362" width="9.3984375" style="51" customWidth="1"/>
    <col min="15363" max="15363" width="19.19921875" style="51" customWidth="1"/>
    <col min="15364" max="15364" width="11.296875" style="51" customWidth="1"/>
    <col min="15365" max="15365" width="7.09765625" style="51"/>
    <col min="15366" max="15366" width="7.296875" style="51" customWidth="1"/>
    <col min="15367" max="15367" width="8" style="51" customWidth="1"/>
    <col min="15368" max="15368" width="3.69921875" style="51" customWidth="1"/>
    <col min="15369" max="15370" width="8" style="51" customWidth="1"/>
    <col min="15371" max="15371" width="8.09765625" style="51" customWidth="1"/>
    <col min="15372" max="15372" width="7.19921875" style="51" customWidth="1"/>
    <col min="15373" max="15616" width="7.09765625" style="51"/>
    <col min="15617" max="15617" width="2.09765625" style="51" customWidth="1"/>
    <col min="15618" max="15618" width="9.3984375" style="51" customWidth="1"/>
    <col min="15619" max="15619" width="19.19921875" style="51" customWidth="1"/>
    <col min="15620" max="15620" width="11.296875" style="51" customWidth="1"/>
    <col min="15621" max="15621" width="7.09765625" style="51"/>
    <col min="15622" max="15622" width="7.296875" style="51" customWidth="1"/>
    <col min="15623" max="15623" width="8" style="51" customWidth="1"/>
    <col min="15624" max="15624" width="3.69921875" style="51" customWidth="1"/>
    <col min="15625" max="15626" width="8" style="51" customWidth="1"/>
    <col min="15627" max="15627" width="8.09765625" style="51" customWidth="1"/>
    <col min="15628" max="15628" width="7.19921875" style="51" customWidth="1"/>
    <col min="15629" max="15872" width="7.09765625" style="51"/>
    <col min="15873" max="15873" width="2.09765625" style="51" customWidth="1"/>
    <col min="15874" max="15874" width="9.3984375" style="51" customWidth="1"/>
    <col min="15875" max="15875" width="19.19921875" style="51" customWidth="1"/>
    <col min="15876" max="15876" width="11.296875" style="51" customWidth="1"/>
    <col min="15877" max="15877" width="7.09765625" style="51"/>
    <col min="15878" max="15878" width="7.296875" style="51" customWidth="1"/>
    <col min="15879" max="15879" width="8" style="51" customWidth="1"/>
    <col min="15880" max="15880" width="3.69921875" style="51" customWidth="1"/>
    <col min="15881" max="15882" width="8" style="51" customWidth="1"/>
    <col min="15883" max="15883" width="8.09765625" style="51" customWidth="1"/>
    <col min="15884" max="15884" width="7.19921875" style="51" customWidth="1"/>
    <col min="15885" max="16128" width="7.09765625" style="51"/>
    <col min="16129" max="16129" width="2.09765625" style="51" customWidth="1"/>
    <col min="16130" max="16130" width="9.3984375" style="51" customWidth="1"/>
    <col min="16131" max="16131" width="19.19921875" style="51" customWidth="1"/>
    <col min="16132" max="16132" width="11.296875" style="51" customWidth="1"/>
    <col min="16133" max="16133" width="7.09765625" style="51"/>
    <col min="16134" max="16134" width="7.296875" style="51" customWidth="1"/>
    <col min="16135" max="16135" width="8" style="51" customWidth="1"/>
    <col min="16136" max="16136" width="3.69921875" style="51" customWidth="1"/>
    <col min="16137" max="16138" width="8" style="51" customWidth="1"/>
    <col min="16139" max="16139" width="8.09765625" style="51" customWidth="1"/>
    <col min="16140" max="16140" width="7.19921875" style="51" customWidth="1"/>
    <col min="16141" max="16384" width="7.09765625" style="51"/>
  </cols>
  <sheetData>
    <row r="1" spans="1:14" ht="12.75" customHeight="1">
      <c r="A1" s="261" t="s">
        <v>128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4" ht="21.75" customHeight="1">
      <c r="A2" s="262" t="s">
        <v>45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4" ht="13.5" customHeight="1">
      <c r="A3" s="263" t="s">
        <v>504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4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4" s="187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4" ht="33" customHeight="1">
      <c r="A6" s="66" t="s">
        <v>15</v>
      </c>
      <c r="B6" s="56" t="s">
        <v>404</v>
      </c>
      <c r="C6" s="140" t="s">
        <v>405</v>
      </c>
      <c r="D6" s="67" t="s">
        <v>406</v>
      </c>
      <c r="E6" s="67" t="s">
        <v>30</v>
      </c>
      <c r="F6" s="68">
        <v>10</v>
      </c>
      <c r="G6" s="18"/>
      <c r="H6" s="69">
        <f t="shared" ref="H6:H14" si="0">F6*G6</f>
        <v>0</v>
      </c>
      <c r="I6" s="60">
        <v>0.08</v>
      </c>
      <c r="J6" s="69">
        <f t="shared" ref="J6:J14" si="1">H6*I6</f>
        <v>0</v>
      </c>
      <c r="K6" s="69">
        <f t="shared" ref="K6:K14" si="2">H6+J6</f>
        <v>0</v>
      </c>
      <c r="L6" s="123"/>
    </row>
    <row r="7" spans="1:14" s="75" customFormat="1">
      <c r="A7" s="66" t="s">
        <v>16</v>
      </c>
      <c r="B7" s="188" t="s">
        <v>407</v>
      </c>
      <c r="C7" s="57" t="s">
        <v>408</v>
      </c>
      <c r="D7" s="189" t="s">
        <v>127</v>
      </c>
      <c r="E7" s="67" t="s">
        <v>30</v>
      </c>
      <c r="F7" s="58">
        <v>30</v>
      </c>
      <c r="G7" s="18"/>
      <c r="H7" s="69">
        <f t="shared" si="0"/>
        <v>0</v>
      </c>
      <c r="I7" s="60">
        <v>0.08</v>
      </c>
      <c r="J7" s="69">
        <f t="shared" si="1"/>
        <v>0</v>
      </c>
      <c r="K7" s="69">
        <f t="shared" si="2"/>
        <v>0</v>
      </c>
      <c r="L7" s="57"/>
      <c r="M7" s="51"/>
      <c r="N7" s="51"/>
    </row>
    <row r="8" spans="1:14" ht="26.4">
      <c r="A8" s="66" t="s">
        <v>17</v>
      </c>
      <c r="B8" s="56" t="s">
        <v>409</v>
      </c>
      <c r="C8" s="140" t="s">
        <v>410</v>
      </c>
      <c r="D8" s="66" t="s">
        <v>411</v>
      </c>
      <c r="E8" s="67" t="s">
        <v>30</v>
      </c>
      <c r="F8" s="142">
        <v>150</v>
      </c>
      <c r="G8" s="18"/>
      <c r="H8" s="69">
        <f t="shared" si="0"/>
        <v>0</v>
      </c>
      <c r="I8" s="60">
        <v>0.08</v>
      </c>
      <c r="J8" s="69">
        <f t="shared" si="1"/>
        <v>0</v>
      </c>
      <c r="K8" s="69">
        <f t="shared" si="2"/>
        <v>0</v>
      </c>
      <c r="L8" s="123"/>
    </row>
    <row r="9" spans="1:14" ht="26.4">
      <c r="A9" s="190" t="s">
        <v>18</v>
      </c>
      <c r="B9" s="191" t="s">
        <v>409</v>
      </c>
      <c r="C9" s="192" t="s">
        <v>410</v>
      </c>
      <c r="D9" s="190" t="s">
        <v>412</v>
      </c>
      <c r="E9" s="67" t="s">
        <v>30</v>
      </c>
      <c r="F9" s="193">
        <v>150</v>
      </c>
      <c r="G9" s="18"/>
      <c r="H9" s="69">
        <f t="shared" si="0"/>
        <v>0</v>
      </c>
      <c r="I9" s="194">
        <v>0.08</v>
      </c>
      <c r="J9" s="69">
        <f t="shared" si="1"/>
        <v>0</v>
      </c>
      <c r="K9" s="69">
        <f t="shared" si="2"/>
        <v>0</v>
      </c>
      <c r="L9" s="195"/>
    </row>
    <row r="10" spans="1:14" ht="26.4">
      <c r="A10" s="66" t="s">
        <v>19</v>
      </c>
      <c r="B10" s="56" t="s">
        <v>409</v>
      </c>
      <c r="C10" s="140" t="s">
        <v>413</v>
      </c>
      <c r="D10" s="66" t="s">
        <v>107</v>
      </c>
      <c r="E10" s="67" t="s">
        <v>30</v>
      </c>
      <c r="F10" s="142">
        <v>150</v>
      </c>
      <c r="G10" s="18"/>
      <c r="H10" s="69">
        <f t="shared" si="0"/>
        <v>0</v>
      </c>
      <c r="I10" s="60">
        <v>0.08</v>
      </c>
      <c r="J10" s="69">
        <f t="shared" si="1"/>
        <v>0</v>
      </c>
      <c r="K10" s="69">
        <f t="shared" si="2"/>
        <v>0</v>
      </c>
      <c r="L10" s="123"/>
    </row>
    <row r="11" spans="1:14" ht="26.4">
      <c r="A11" s="66" t="s">
        <v>20</v>
      </c>
      <c r="B11" s="56" t="s">
        <v>414</v>
      </c>
      <c r="C11" s="140" t="s">
        <v>415</v>
      </c>
      <c r="D11" s="66" t="s">
        <v>416</v>
      </c>
      <c r="E11" s="67" t="s">
        <v>30</v>
      </c>
      <c r="F11" s="142">
        <v>5</v>
      </c>
      <c r="G11" s="18"/>
      <c r="H11" s="69">
        <f t="shared" si="0"/>
        <v>0</v>
      </c>
      <c r="I11" s="60">
        <v>0.08</v>
      </c>
      <c r="J11" s="69">
        <f t="shared" si="1"/>
        <v>0</v>
      </c>
      <c r="K11" s="69">
        <f t="shared" si="2"/>
        <v>0</v>
      </c>
      <c r="L11" s="123"/>
    </row>
    <row r="12" spans="1:14" ht="26.4">
      <c r="A12" s="66" t="s">
        <v>21</v>
      </c>
      <c r="B12" s="56" t="s">
        <v>414</v>
      </c>
      <c r="C12" s="140" t="s">
        <v>415</v>
      </c>
      <c r="D12" s="66" t="s">
        <v>417</v>
      </c>
      <c r="E12" s="67" t="s">
        <v>30</v>
      </c>
      <c r="F12" s="142">
        <v>5</v>
      </c>
      <c r="G12" s="18"/>
      <c r="H12" s="69">
        <f t="shared" si="0"/>
        <v>0</v>
      </c>
      <c r="I12" s="60">
        <v>0.08</v>
      </c>
      <c r="J12" s="69">
        <f t="shared" si="1"/>
        <v>0</v>
      </c>
      <c r="K12" s="69">
        <f t="shared" si="2"/>
        <v>0</v>
      </c>
      <c r="L12" s="123"/>
    </row>
    <row r="13" spans="1:14" s="185" customFormat="1">
      <c r="A13" s="196" t="s">
        <v>76</v>
      </c>
      <c r="B13" s="197" t="s">
        <v>418</v>
      </c>
      <c r="C13" s="198" t="s">
        <v>419</v>
      </c>
      <c r="D13" s="196" t="s">
        <v>411</v>
      </c>
      <c r="E13" s="67" t="s">
        <v>30</v>
      </c>
      <c r="F13" s="199">
        <v>50</v>
      </c>
      <c r="G13" s="18"/>
      <c r="H13" s="69">
        <f t="shared" si="0"/>
        <v>0</v>
      </c>
      <c r="I13" s="200">
        <v>0.08</v>
      </c>
      <c r="J13" s="69">
        <f t="shared" si="1"/>
        <v>0</v>
      </c>
      <c r="K13" s="69">
        <f t="shared" si="2"/>
        <v>0</v>
      </c>
      <c r="L13" s="196"/>
      <c r="M13" s="51"/>
      <c r="N13" s="51"/>
    </row>
    <row r="14" spans="1:14" ht="26.4">
      <c r="A14" s="66" t="s">
        <v>23</v>
      </c>
      <c r="B14" s="56" t="s">
        <v>420</v>
      </c>
      <c r="C14" s="140" t="s">
        <v>421</v>
      </c>
      <c r="D14" s="66" t="s">
        <v>422</v>
      </c>
      <c r="E14" s="67" t="s">
        <v>30</v>
      </c>
      <c r="F14" s="142">
        <v>6</v>
      </c>
      <c r="G14" s="18"/>
      <c r="H14" s="69">
        <f t="shared" si="0"/>
        <v>0</v>
      </c>
      <c r="I14" s="60">
        <v>0.08</v>
      </c>
      <c r="J14" s="69">
        <f t="shared" si="1"/>
        <v>0</v>
      </c>
      <c r="K14" s="69">
        <f t="shared" si="2"/>
        <v>0</v>
      </c>
      <c r="L14" s="123"/>
    </row>
    <row r="15" spans="1:14">
      <c r="A15" s="201"/>
      <c r="G15" s="144" t="s">
        <v>3</v>
      </c>
      <c r="H15" s="145">
        <f>SUM(H6:H14)</f>
        <v>0</v>
      </c>
      <c r="I15" s="146">
        <v>0.08</v>
      </c>
      <c r="J15" s="145">
        <f>SUM(J6:J14)</f>
        <v>0</v>
      </c>
      <c r="K15" s="145">
        <f>SUM(K6:K14)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6"/>
  <sheetViews>
    <sheetView view="pageBreakPreview" zoomScaleNormal="100" zoomScaleSheetLayoutView="100" workbookViewId="0">
      <selection activeCell="N21" sqref="N21"/>
    </sheetView>
  </sheetViews>
  <sheetFormatPr defaultColWidth="8" defaultRowHeight="13.2"/>
  <cols>
    <col min="1" max="1" width="3.19921875" style="125" customWidth="1"/>
    <col min="2" max="2" width="11.69921875" style="125" customWidth="1"/>
    <col min="3" max="3" width="22.3984375" style="125" customWidth="1"/>
    <col min="4" max="4" width="15.59765625" style="125" customWidth="1"/>
    <col min="5" max="5" width="4" style="125" customWidth="1"/>
    <col min="6" max="6" width="4.8984375" style="125" customWidth="1"/>
    <col min="7" max="7" width="9.5" style="125" customWidth="1"/>
    <col min="8" max="8" width="10" style="125" customWidth="1"/>
    <col min="9" max="9" width="4.19921875" style="125" customWidth="1"/>
    <col min="10" max="10" width="9.09765625" style="125" bestFit="1" customWidth="1"/>
    <col min="11" max="11" width="10" style="125" customWidth="1"/>
    <col min="12" max="12" width="20" style="125" customWidth="1"/>
    <col min="13" max="16384" width="8" style="125"/>
  </cols>
  <sheetData>
    <row r="1" spans="1:14" ht="12.75" customHeight="1">
      <c r="A1" s="273" t="s">
        <v>136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4" ht="12.75" customHeight="1">
      <c r="A2" s="274" t="s">
        <v>5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4" ht="12.75" customHeight="1">
      <c r="A3" s="275" t="s">
        <v>493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4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4" s="126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4" ht="26.4">
      <c r="A6" s="127" t="s">
        <v>15</v>
      </c>
      <c r="B6" s="128" t="s">
        <v>129</v>
      </c>
      <c r="C6" s="129" t="s">
        <v>130</v>
      </c>
      <c r="D6" s="129" t="s">
        <v>131</v>
      </c>
      <c r="E6" s="127" t="s">
        <v>30</v>
      </c>
      <c r="F6" s="130">
        <v>50</v>
      </c>
      <c r="G6" s="132"/>
      <c r="H6" s="132">
        <f>F6*G6</f>
        <v>0</v>
      </c>
      <c r="I6" s="133">
        <v>0.08</v>
      </c>
      <c r="J6" s="132">
        <f>H6*I6</f>
        <v>0</v>
      </c>
      <c r="K6" s="132">
        <f>H6+J6</f>
        <v>0</v>
      </c>
      <c r="L6" s="134"/>
      <c r="N6"/>
    </row>
    <row r="7" spans="1:14" ht="26.4">
      <c r="A7" s="127" t="s">
        <v>16</v>
      </c>
      <c r="B7" s="128" t="s">
        <v>132</v>
      </c>
      <c r="C7" s="129" t="s">
        <v>133</v>
      </c>
      <c r="D7" s="129" t="s">
        <v>131</v>
      </c>
      <c r="E7" s="127" t="s">
        <v>30</v>
      </c>
      <c r="F7" s="130">
        <v>10</v>
      </c>
      <c r="G7" s="132"/>
      <c r="H7" s="132">
        <f>F7*G7</f>
        <v>0</v>
      </c>
      <c r="I7" s="133">
        <v>0.08</v>
      </c>
      <c r="J7" s="132">
        <f>H7*I7</f>
        <v>0</v>
      </c>
      <c r="K7" s="132">
        <f>H7+J7</f>
        <v>0</v>
      </c>
      <c r="L7" s="134"/>
      <c r="N7"/>
    </row>
    <row r="8" spans="1:14">
      <c r="G8" s="135" t="s">
        <v>31</v>
      </c>
      <c r="H8" s="136">
        <f>SUM(H6:H7)</f>
        <v>0</v>
      </c>
      <c r="I8" s="137">
        <v>0.08</v>
      </c>
      <c r="J8" s="138">
        <f>SUM(J6:J7)</f>
        <v>0</v>
      </c>
      <c r="K8" s="138">
        <f>SUM(K6:K7)</f>
        <v>0</v>
      </c>
    </row>
    <row r="10" spans="1:14">
      <c r="B10" s="139" t="s">
        <v>134</v>
      </c>
    </row>
    <row r="12" spans="1:14">
      <c r="B12" s="139" t="s">
        <v>505</v>
      </c>
    </row>
    <row r="14" spans="1:14" ht="39.6">
      <c r="A14" s="228" t="s">
        <v>6</v>
      </c>
      <c r="B14" s="276" t="s">
        <v>7</v>
      </c>
      <c r="C14" s="277"/>
      <c r="D14" s="229" t="s">
        <v>506</v>
      </c>
      <c r="E14" s="3" t="s">
        <v>10</v>
      </c>
      <c r="F14" s="4" t="s">
        <v>11</v>
      </c>
      <c r="G14" s="5" t="s">
        <v>516</v>
      </c>
      <c r="H14" s="5" t="s">
        <v>0</v>
      </c>
      <c r="I14" s="5" t="s">
        <v>1</v>
      </c>
      <c r="J14" s="6" t="s">
        <v>13</v>
      </c>
      <c r="K14" s="5" t="s">
        <v>2</v>
      </c>
      <c r="L14" s="228" t="s">
        <v>507</v>
      </c>
    </row>
    <row r="15" spans="1:14" s="126" customFormat="1" ht="9.75" customHeight="1">
      <c r="A15" s="230" t="s">
        <v>15</v>
      </c>
      <c r="B15" s="278" t="s">
        <v>16</v>
      </c>
      <c r="C15" s="279"/>
      <c r="D15" s="231" t="s">
        <v>135</v>
      </c>
      <c r="E15" s="12" t="s">
        <v>19</v>
      </c>
      <c r="F15" s="12" t="s">
        <v>20</v>
      </c>
      <c r="G15" s="9" t="s">
        <v>21</v>
      </c>
      <c r="H15" s="8" t="s">
        <v>517</v>
      </c>
      <c r="I15" s="10" t="s">
        <v>23</v>
      </c>
      <c r="J15" s="11" t="s">
        <v>24</v>
      </c>
      <c r="K15" s="10" t="s">
        <v>25</v>
      </c>
      <c r="L15" s="12" t="s">
        <v>17</v>
      </c>
    </row>
    <row r="16" spans="1:14" ht="30.75" customHeight="1">
      <c r="A16" s="232" t="s">
        <v>33</v>
      </c>
      <c r="B16" s="280" t="s">
        <v>510</v>
      </c>
      <c r="C16" s="280"/>
      <c r="D16" s="233">
        <v>12</v>
      </c>
      <c r="E16" s="232" t="s">
        <v>508</v>
      </c>
      <c r="F16" s="235">
        <v>11</v>
      </c>
      <c r="G16" s="131"/>
      <c r="H16" s="132">
        <f>D16*F16*G16</f>
        <v>0</v>
      </c>
      <c r="I16" s="133">
        <v>0.23</v>
      </c>
      <c r="J16" s="134">
        <f>H16*I16</f>
        <v>0</v>
      </c>
      <c r="K16" s="132">
        <f>H16+J16</f>
        <v>0</v>
      </c>
      <c r="L16" s="234"/>
    </row>
    <row r="17" spans="1:14" ht="30.75" customHeight="1">
      <c r="A17" s="232" t="s">
        <v>427</v>
      </c>
      <c r="B17" s="280" t="s">
        <v>509</v>
      </c>
      <c r="C17" s="280"/>
      <c r="D17" s="233">
        <v>12</v>
      </c>
      <c r="E17" s="232" t="s">
        <v>508</v>
      </c>
      <c r="F17" s="235">
        <v>2</v>
      </c>
      <c r="G17" s="131"/>
      <c r="H17" s="132">
        <f>D17*F17*G17</f>
        <v>0</v>
      </c>
      <c r="I17" s="133">
        <v>0.23</v>
      </c>
      <c r="J17" s="134">
        <f>H17*I17</f>
        <v>0</v>
      </c>
      <c r="K17" s="132">
        <f>H17+J17</f>
        <v>0</v>
      </c>
      <c r="L17" s="234"/>
    </row>
    <row r="18" spans="1:14">
      <c r="G18" s="135" t="s">
        <v>31</v>
      </c>
      <c r="H18" s="136">
        <f>SUM(H16:H17)</f>
        <v>0</v>
      </c>
      <c r="I18" s="137">
        <v>0.23</v>
      </c>
      <c r="J18" s="138">
        <f>SUM(J16:J17)</f>
        <v>0</v>
      </c>
      <c r="K18" s="138">
        <f>SUM(K16:K17)</f>
        <v>0</v>
      </c>
    </row>
    <row r="21" spans="1:14" ht="26.4" customHeight="1">
      <c r="A21" s="251" t="s">
        <v>6</v>
      </c>
      <c r="B21" s="283" t="s">
        <v>46</v>
      </c>
      <c r="C21" s="284"/>
      <c r="D21" s="284"/>
      <c r="E21" s="284"/>
      <c r="F21" s="285"/>
      <c r="G21" s="281" t="s">
        <v>0</v>
      </c>
      <c r="H21" s="281"/>
      <c r="I21" s="252" t="s">
        <v>1</v>
      </c>
      <c r="J21" s="269" t="s">
        <v>13</v>
      </c>
      <c r="K21" s="269"/>
      <c r="L21" s="253" t="s">
        <v>2</v>
      </c>
      <c r="N21" s="241"/>
    </row>
    <row r="22" spans="1:14" s="126" customFormat="1" ht="13.8" customHeight="1">
      <c r="A22" s="254" t="s">
        <v>15</v>
      </c>
      <c r="B22" s="286" t="s">
        <v>16</v>
      </c>
      <c r="C22" s="287"/>
      <c r="D22" s="287"/>
      <c r="E22" s="287"/>
      <c r="F22" s="288"/>
      <c r="G22" s="282" t="s">
        <v>17</v>
      </c>
      <c r="H22" s="282"/>
      <c r="I22" s="254" t="s">
        <v>18</v>
      </c>
      <c r="J22" s="270" t="s">
        <v>511</v>
      </c>
      <c r="K22" s="270"/>
      <c r="L22" s="255" t="s">
        <v>512</v>
      </c>
      <c r="N22" s="237"/>
    </row>
    <row r="23" spans="1:14" ht="13.2" customHeight="1">
      <c r="A23" s="242" t="s">
        <v>15</v>
      </c>
      <c r="B23" s="289" t="s">
        <v>513</v>
      </c>
      <c r="C23" s="290"/>
      <c r="D23" s="290"/>
      <c r="E23" s="290"/>
      <c r="F23" s="291"/>
      <c r="G23" s="271">
        <f>H8</f>
        <v>0</v>
      </c>
      <c r="H23" s="271"/>
      <c r="I23" s="244">
        <v>0.08</v>
      </c>
      <c r="J23" s="271">
        <f>G23*I23</f>
        <v>0</v>
      </c>
      <c r="K23" s="271"/>
      <c r="L23" s="243">
        <f>G23+J23</f>
        <v>0</v>
      </c>
      <c r="N23" s="238"/>
    </row>
    <row r="24" spans="1:14" ht="13.2" customHeight="1">
      <c r="A24" s="242" t="s">
        <v>16</v>
      </c>
      <c r="B24" s="292" t="s">
        <v>515</v>
      </c>
      <c r="C24" s="293"/>
      <c r="D24" s="293"/>
      <c r="E24" s="293"/>
      <c r="F24" s="294"/>
      <c r="G24" s="271">
        <f>H18</f>
        <v>0</v>
      </c>
      <c r="H24" s="271"/>
      <c r="I24" s="244">
        <v>0.23</v>
      </c>
      <c r="J24" s="271">
        <f>G24*I24</f>
        <v>0</v>
      </c>
      <c r="K24" s="271"/>
      <c r="L24" s="243">
        <f>G24+J24</f>
        <v>0</v>
      </c>
      <c r="N24" s="238"/>
    </row>
    <row r="25" spans="1:14" ht="13.2" customHeight="1">
      <c r="A25" s="245"/>
      <c r="B25" s="295" t="s">
        <v>514</v>
      </c>
      <c r="C25" s="296"/>
      <c r="D25" s="296"/>
      <c r="E25" s="296"/>
      <c r="F25" s="297"/>
      <c r="G25" s="272">
        <f>SUM(G23:H24)</f>
        <v>0</v>
      </c>
      <c r="H25" s="272"/>
      <c r="I25" s="256"/>
      <c r="J25" s="272">
        <f>SUM(J23:K24)</f>
        <v>0</v>
      </c>
      <c r="K25" s="272"/>
      <c r="L25" s="257">
        <f>SUM(L23:L24)</f>
        <v>0</v>
      </c>
      <c r="N25" s="239"/>
    </row>
    <row r="26" spans="1:14">
      <c r="A26" s="245"/>
      <c r="B26" s="245"/>
      <c r="C26" s="246"/>
      <c r="D26" s="247"/>
      <c r="E26" s="246"/>
      <c r="F26" s="246"/>
      <c r="G26" s="248"/>
      <c r="H26" s="248"/>
      <c r="I26" s="248"/>
      <c r="J26" s="249"/>
      <c r="K26" s="250"/>
      <c r="L26" s="250"/>
      <c r="M26" s="236"/>
      <c r="N26" s="240"/>
    </row>
  </sheetData>
  <mergeCells count="22">
    <mergeCell ref="G23:H23"/>
    <mergeCell ref="G24:H24"/>
    <mergeCell ref="G25:H25"/>
    <mergeCell ref="B23:F23"/>
    <mergeCell ref="B24:F24"/>
    <mergeCell ref="B25:F25"/>
    <mergeCell ref="B16:C16"/>
    <mergeCell ref="B17:C17"/>
    <mergeCell ref="G21:H21"/>
    <mergeCell ref="G22:H22"/>
    <mergeCell ref="B21:F21"/>
    <mergeCell ref="B22:F22"/>
    <mergeCell ref="A1:L1"/>
    <mergeCell ref="A2:L2"/>
    <mergeCell ref="A3:L3"/>
    <mergeCell ref="B14:C14"/>
    <mergeCell ref="B15:C15"/>
    <mergeCell ref="J21:K21"/>
    <mergeCell ref="J22:K22"/>
    <mergeCell ref="J23:K23"/>
    <mergeCell ref="J24:K24"/>
    <mergeCell ref="J25:K25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0"/>
  <sheetViews>
    <sheetView view="pageBreakPreview" zoomScaleNormal="100" zoomScaleSheetLayoutView="100" workbookViewId="0">
      <selection activeCell="N17" sqref="N17"/>
    </sheetView>
  </sheetViews>
  <sheetFormatPr defaultColWidth="7.09765625" defaultRowHeight="13.2"/>
  <cols>
    <col min="1" max="1" width="3.296875" style="51" customWidth="1"/>
    <col min="2" max="2" width="13.09765625" style="51" customWidth="1"/>
    <col min="3" max="3" width="10.69921875" style="51" customWidth="1"/>
    <col min="4" max="4" width="9.796875" style="51" customWidth="1"/>
    <col min="5" max="5" width="4" style="51" customWidth="1"/>
    <col min="6" max="6" width="6" style="51" customWidth="1"/>
    <col min="7" max="7" width="8.19921875" style="51" customWidth="1"/>
    <col min="8" max="8" width="11" style="51" customWidth="1"/>
    <col min="9" max="9" width="4" style="51" customWidth="1"/>
    <col min="10" max="10" width="11" style="51" customWidth="1"/>
    <col min="11" max="11" width="12" style="51" customWidth="1"/>
    <col min="12" max="12" width="20" style="51" customWidth="1"/>
    <col min="13" max="16384" width="7.09765625" style="51"/>
  </cols>
  <sheetData>
    <row r="1" spans="1:12" ht="12.75" customHeight="1">
      <c r="A1" s="261" t="s">
        <v>142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2" ht="18.75" customHeight="1">
      <c r="A2" s="262" t="s">
        <v>45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13.5" customHeight="1">
      <c r="A3" s="263" t="s">
        <v>494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2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54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s="143" customFormat="1" ht="31.5" customHeight="1">
      <c r="A6" s="64" t="s">
        <v>15</v>
      </c>
      <c r="B6" s="56" t="s">
        <v>137</v>
      </c>
      <c r="C6" s="140" t="s">
        <v>138</v>
      </c>
      <c r="D6" s="66" t="s">
        <v>139</v>
      </c>
      <c r="E6" s="66" t="s">
        <v>140</v>
      </c>
      <c r="F6" s="68">
        <v>2300</v>
      </c>
      <c r="G6" s="87"/>
      <c r="H6" s="141">
        <f>F6*G6</f>
        <v>0</v>
      </c>
      <c r="I6" s="60">
        <v>0.08</v>
      </c>
      <c r="J6" s="69">
        <f>H6*I6</f>
        <v>0</v>
      </c>
      <c r="K6" s="69">
        <f>H6+J6</f>
        <v>0</v>
      </c>
      <c r="L6" s="142"/>
    </row>
    <row r="7" spans="1:12" s="143" customFormat="1" ht="31.5" customHeight="1">
      <c r="A7" s="64" t="s">
        <v>16</v>
      </c>
      <c r="B7" s="56" t="s">
        <v>137</v>
      </c>
      <c r="C7" s="140" t="s">
        <v>141</v>
      </c>
      <c r="D7" s="66" t="s">
        <v>139</v>
      </c>
      <c r="E7" s="66" t="s">
        <v>140</v>
      </c>
      <c r="F7" s="68">
        <v>1000</v>
      </c>
      <c r="G7" s="87"/>
      <c r="H7" s="141">
        <f>F7*G7</f>
        <v>0</v>
      </c>
      <c r="I7" s="60">
        <v>0.08</v>
      </c>
      <c r="J7" s="69">
        <f>H7*I7</f>
        <v>0</v>
      </c>
      <c r="K7" s="69">
        <f>H7+J7</f>
        <v>0</v>
      </c>
      <c r="L7" s="142"/>
    </row>
    <row r="8" spans="1:12">
      <c r="G8" s="144" t="s">
        <v>3</v>
      </c>
      <c r="H8" s="145">
        <f>SUM(H6:H7)</f>
        <v>0</v>
      </c>
      <c r="I8" s="146">
        <v>0.08</v>
      </c>
      <c r="J8" s="145">
        <f>SUM(J6:J7)</f>
        <v>0</v>
      </c>
      <c r="K8" s="145">
        <f>SUM(K6:K7)</f>
        <v>0</v>
      </c>
    </row>
    <row r="10" spans="1:12">
      <c r="B10" s="76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85"/>
  <sheetViews>
    <sheetView view="pageBreakPreview" zoomScaleNormal="100" zoomScaleSheetLayoutView="100" workbookViewId="0">
      <selection activeCell="J12" sqref="J12"/>
    </sheetView>
  </sheetViews>
  <sheetFormatPr defaultColWidth="8" defaultRowHeight="13.2"/>
  <cols>
    <col min="1" max="1" width="3.296875" style="1" customWidth="1"/>
    <col min="2" max="2" width="23.69921875" style="147" customWidth="1"/>
    <col min="3" max="3" width="16.5" style="148" customWidth="1"/>
    <col min="4" max="4" width="13.3984375" style="122" customWidth="1"/>
    <col min="5" max="5" width="4" style="122" customWidth="1"/>
    <col min="6" max="6" width="5" style="149" customWidth="1"/>
    <col min="7" max="7" width="8.3984375" style="147" customWidth="1"/>
    <col min="8" max="8" width="10.5" style="149" customWidth="1"/>
    <col min="9" max="9" width="4" style="149" customWidth="1"/>
    <col min="10" max="10" width="9.09765625" style="147" customWidth="1"/>
    <col min="11" max="11" width="9.5" style="147" customWidth="1"/>
    <col min="12" max="12" width="20" style="147" customWidth="1"/>
    <col min="13" max="14" width="8" style="147"/>
    <col min="15" max="15" width="11.09765625" style="147" customWidth="1"/>
    <col min="16" max="16384" width="8" style="147"/>
  </cols>
  <sheetData>
    <row r="1" spans="1:15" ht="12.75" customHeight="1">
      <c r="A1" s="258" t="s">
        <v>403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5" ht="15" customHeight="1">
      <c r="A2" s="264" t="s">
        <v>143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5" ht="13.5" customHeight="1">
      <c r="A3" s="260" t="s">
        <v>492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5" ht="26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5" s="150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5" s="153" customFormat="1" ht="26.4">
      <c r="A6" s="14" t="s">
        <v>15</v>
      </c>
      <c r="B6" s="83" t="s">
        <v>144</v>
      </c>
      <c r="C6" s="84" t="s">
        <v>145</v>
      </c>
      <c r="D6" s="82" t="s">
        <v>146</v>
      </c>
      <c r="E6" s="82" t="s">
        <v>30</v>
      </c>
      <c r="F6" s="86">
        <v>20</v>
      </c>
      <c r="G6" s="119"/>
      <c r="H6" s="18">
        <f t="shared" ref="H6:H37" si="0">F6*G6</f>
        <v>0</v>
      </c>
      <c r="I6" s="151">
        <v>0.08</v>
      </c>
      <c r="J6" s="152">
        <f t="shared" ref="J6:J37" si="1">H6*I6</f>
        <v>0</v>
      </c>
      <c r="K6" s="18">
        <f t="shared" ref="K6:K37" si="2">H6+J6</f>
        <v>0</v>
      </c>
      <c r="L6" s="83"/>
    </row>
    <row r="7" spans="1:15" ht="26.4">
      <c r="A7" s="14" t="s">
        <v>16</v>
      </c>
      <c r="B7" s="83" t="s">
        <v>147</v>
      </c>
      <c r="C7" s="84" t="s">
        <v>148</v>
      </c>
      <c r="D7" s="82" t="s">
        <v>149</v>
      </c>
      <c r="E7" s="82" t="s">
        <v>30</v>
      </c>
      <c r="F7" s="86">
        <v>50</v>
      </c>
      <c r="G7" s="119"/>
      <c r="H7" s="18">
        <f t="shared" si="0"/>
        <v>0</v>
      </c>
      <c r="I7" s="151">
        <v>0.08</v>
      </c>
      <c r="J7" s="152">
        <f t="shared" si="1"/>
        <v>0</v>
      </c>
      <c r="K7" s="18">
        <f t="shared" si="2"/>
        <v>0</v>
      </c>
      <c r="L7" s="83"/>
      <c r="N7" s="153"/>
      <c r="O7" s="153"/>
    </row>
    <row r="8" spans="1:15" ht="26.4">
      <c r="A8" s="14" t="s">
        <v>17</v>
      </c>
      <c r="B8" s="154" t="s">
        <v>150</v>
      </c>
      <c r="C8" s="16" t="s">
        <v>151</v>
      </c>
      <c r="D8" s="14" t="s">
        <v>149</v>
      </c>
      <c r="E8" s="82" t="s">
        <v>30</v>
      </c>
      <c r="F8" s="155">
        <v>200</v>
      </c>
      <c r="G8" s="119"/>
      <c r="H8" s="18">
        <f t="shared" si="0"/>
        <v>0</v>
      </c>
      <c r="I8" s="151">
        <v>0.08</v>
      </c>
      <c r="J8" s="152">
        <f t="shared" si="1"/>
        <v>0</v>
      </c>
      <c r="K8" s="18">
        <f t="shared" si="2"/>
        <v>0</v>
      </c>
      <c r="L8" s="154"/>
      <c r="N8" s="153"/>
      <c r="O8" s="153"/>
    </row>
    <row r="9" spans="1:15" ht="26.4">
      <c r="A9" s="14" t="s">
        <v>18</v>
      </c>
      <c r="B9" s="154" t="s">
        <v>152</v>
      </c>
      <c r="C9" s="16" t="s">
        <v>153</v>
      </c>
      <c r="D9" s="14" t="s">
        <v>154</v>
      </c>
      <c r="E9" s="82" t="s">
        <v>30</v>
      </c>
      <c r="F9" s="155">
        <v>30</v>
      </c>
      <c r="G9" s="119"/>
      <c r="H9" s="18">
        <f t="shared" si="0"/>
        <v>0</v>
      </c>
      <c r="I9" s="151">
        <v>0.08</v>
      </c>
      <c r="J9" s="152">
        <f t="shared" si="1"/>
        <v>0</v>
      </c>
      <c r="K9" s="18">
        <f t="shared" si="2"/>
        <v>0</v>
      </c>
      <c r="L9" s="154"/>
      <c r="N9" s="153"/>
      <c r="O9" s="153"/>
    </row>
    <row r="10" spans="1:15" ht="26.4">
      <c r="A10" s="14" t="s">
        <v>19</v>
      </c>
      <c r="B10" s="154" t="s">
        <v>155</v>
      </c>
      <c r="C10" s="16" t="s">
        <v>156</v>
      </c>
      <c r="D10" s="14" t="s">
        <v>157</v>
      </c>
      <c r="E10" s="82" t="s">
        <v>30</v>
      </c>
      <c r="F10" s="155">
        <v>10</v>
      </c>
      <c r="G10" s="119"/>
      <c r="H10" s="18">
        <f t="shared" si="0"/>
        <v>0</v>
      </c>
      <c r="I10" s="151">
        <v>0.08</v>
      </c>
      <c r="J10" s="152">
        <f t="shared" si="1"/>
        <v>0</v>
      </c>
      <c r="K10" s="18">
        <f t="shared" si="2"/>
        <v>0</v>
      </c>
      <c r="L10" s="154"/>
      <c r="N10" s="153"/>
      <c r="O10" s="153"/>
    </row>
    <row r="11" spans="1:15" s="2" customFormat="1" ht="39.6">
      <c r="A11" s="14" t="s">
        <v>20</v>
      </c>
      <c r="B11" s="83" t="s">
        <v>158</v>
      </c>
      <c r="C11" s="84" t="s">
        <v>159</v>
      </c>
      <c r="D11" s="82" t="s">
        <v>160</v>
      </c>
      <c r="E11" s="82" t="s">
        <v>30</v>
      </c>
      <c r="F11" s="156">
        <v>500</v>
      </c>
      <c r="G11" s="119"/>
      <c r="H11" s="157">
        <f t="shared" si="0"/>
        <v>0</v>
      </c>
      <c r="I11" s="158">
        <v>0.08</v>
      </c>
      <c r="J11" s="18">
        <f t="shared" si="1"/>
        <v>0</v>
      </c>
      <c r="K11" s="18">
        <f t="shared" si="2"/>
        <v>0</v>
      </c>
      <c r="L11" s="159"/>
      <c r="N11" s="153"/>
      <c r="O11" s="153"/>
    </row>
    <row r="12" spans="1:15" ht="26.4">
      <c r="A12" s="14" t="s">
        <v>21</v>
      </c>
      <c r="B12" s="154" t="s">
        <v>161</v>
      </c>
      <c r="C12" s="16" t="s">
        <v>162</v>
      </c>
      <c r="D12" s="160" t="s">
        <v>163</v>
      </c>
      <c r="E12" s="82" t="s">
        <v>30</v>
      </c>
      <c r="F12" s="155">
        <v>80</v>
      </c>
      <c r="G12" s="119"/>
      <c r="H12" s="18">
        <f t="shared" si="0"/>
        <v>0</v>
      </c>
      <c r="I12" s="151">
        <v>0.08</v>
      </c>
      <c r="J12" s="152">
        <f t="shared" si="1"/>
        <v>0</v>
      </c>
      <c r="K12" s="18">
        <f t="shared" si="2"/>
        <v>0</v>
      </c>
      <c r="L12" s="154"/>
      <c r="N12" s="153"/>
      <c r="O12" s="153"/>
    </row>
    <row r="13" spans="1:15" ht="26.4">
      <c r="A13" s="14" t="s">
        <v>76</v>
      </c>
      <c r="B13" s="83" t="s">
        <v>164</v>
      </c>
      <c r="C13" s="84" t="s">
        <v>165</v>
      </c>
      <c r="D13" s="82" t="s">
        <v>166</v>
      </c>
      <c r="E13" s="82" t="s">
        <v>30</v>
      </c>
      <c r="F13" s="86">
        <v>5</v>
      </c>
      <c r="G13" s="119"/>
      <c r="H13" s="18">
        <f t="shared" si="0"/>
        <v>0</v>
      </c>
      <c r="I13" s="151">
        <v>0.08</v>
      </c>
      <c r="J13" s="152">
        <f t="shared" si="1"/>
        <v>0</v>
      </c>
      <c r="K13" s="18">
        <f t="shared" si="2"/>
        <v>0</v>
      </c>
      <c r="L13" s="83"/>
      <c r="N13" s="153"/>
      <c r="O13" s="153"/>
    </row>
    <row r="14" spans="1:15" ht="39.6">
      <c r="A14" s="14" t="s">
        <v>23</v>
      </c>
      <c r="B14" s="83" t="s">
        <v>164</v>
      </c>
      <c r="C14" s="84" t="s">
        <v>167</v>
      </c>
      <c r="D14" s="82" t="s">
        <v>166</v>
      </c>
      <c r="E14" s="82" t="s">
        <v>30</v>
      </c>
      <c r="F14" s="86">
        <v>25</v>
      </c>
      <c r="G14" s="119"/>
      <c r="H14" s="18">
        <f t="shared" si="0"/>
        <v>0</v>
      </c>
      <c r="I14" s="151">
        <v>0.08</v>
      </c>
      <c r="J14" s="152">
        <f t="shared" si="1"/>
        <v>0</v>
      </c>
      <c r="K14" s="18">
        <f t="shared" si="2"/>
        <v>0</v>
      </c>
      <c r="L14" s="83"/>
      <c r="N14" s="153"/>
      <c r="O14" s="153"/>
    </row>
    <row r="15" spans="1:15" ht="26.4">
      <c r="A15" s="14" t="s">
        <v>82</v>
      </c>
      <c r="B15" s="154" t="s">
        <v>168</v>
      </c>
      <c r="C15" s="16" t="s">
        <v>169</v>
      </c>
      <c r="D15" s="14" t="s">
        <v>170</v>
      </c>
      <c r="E15" s="82" t="s">
        <v>30</v>
      </c>
      <c r="F15" s="155">
        <v>200</v>
      </c>
      <c r="G15" s="119"/>
      <c r="H15" s="18">
        <f t="shared" si="0"/>
        <v>0</v>
      </c>
      <c r="I15" s="151">
        <v>0.08</v>
      </c>
      <c r="J15" s="152">
        <f t="shared" si="1"/>
        <v>0</v>
      </c>
      <c r="K15" s="18">
        <f t="shared" si="2"/>
        <v>0</v>
      </c>
      <c r="L15" s="154"/>
      <c r="N15" s="153"/>
      <c r="O15" s="153"/>
    </row>
    <row r="16" spans="1:15" ht="26.4">
      <c r="A16" s="14" t="s">
        <v>84</v>
      </c>
      <c r="B16" s="154" t="s">
        <v>168</v>
      </c>
      <c r="C16" s="16" t="s">
        <v>171</v>
      </c>
      <c r="D16" s="14" t="s">
        <v>172</v>
      </c>
      <c r="E16" s="82" t="s">
        <v>30</v>
      </c>
      <c r="F16" s="155">
        <v>200</v>
      </c>
      <c r="G16" s="119"/>
      <c r="H16" s="18">
        <f t="shared" si="0"/>
        <v>0</v>
      </c>
      <c r="I16" s="151">
        <v>0.08</v>
      </c>
      <c r="J16" s="152">
        <f t="shared" si="1"/>
        <v>0</v>
      </c>
      <c r="K16" s="18">
        <f t="shared" si="2"/>
        <v>0</v>
      </c>
      <c r="L16" s="154"/>
      <c r="N16" s="153"/>
      <c r="O16" s="153"/>
    </row>
    <row r="17" spans="1:15" ht="52.8">
      <c r="A17" s="14" t="s">
        <v>26</v>
      </c>
      <c r="B17" s="154" t="s">
        <v>173</v>
      </c>
      <c r="C17" s="16" t="s">
        <v>174</v>
      </c>
      <c r="D17" s="14" t="s">
        <v>175</v>
      </c>
      <c r="E17" s="82" t="s">
        <v>30</v>
      </c>
      <c r="F17" s="155">
        <v>100</v>
      </c>
      <c r="G17" s="161"/>
      <c r="H17" s="18">
        <f t="shared" si="0"/>
        <v>0</v>
      </c>
      <c r="I17" s="151">
        <v>0.08</v>
      </c>
      <c r="J17" s="152">
        <f t="shared" si="1"/>
        <v>0</v>
      </c>
      <c r="K17" s="18">
        <f t="shared" si="2"/>
        <v>0</v>
      </c>
      <c r="L17" s="154"/>
      <c r="N17" s="153"/>
      <c r="O17" s="153"/>
    </row>
    <row r="18" spans="1:15" ht="26.4">
      <c r="A18" s="14" t="s">
        <v>176</v>
      </c>
      <c r="B18" s="83" t="s">
        <v>177</v>
      </c>
      <c r="C18" s="84" t="s">
        <v>178</v>
      </c>
      <c r="D18" s="85" t="s">
        <v>179</v>
      </c>
      <c r="E18" s="82" t="s">
        <v>30</v>
      </c>
      <c r="F18" s="86">
        <v>20</v>
      </c>
      <c r="G18" s="161"/>
      <c r="H18" s="18">
        <f t="shared" si="0"/>
        <v>0</v>
      </c>
      <c r="I18" s="151">
        <v>0.08</v>
      </c>
      <c r="J18" s="152">
        <f t="shared" si="1"/>
        <v>0</v>
      </c>
      <c r="K18" s="18">
        <f t="shared" si="2"/>
        <v>0</v>
      </c>
      <c r="L18" s="83"/>
      <c r="N18" s="153"/>
      <c r="O18" s="153"/>
    </row>
    <row r="19" spans="1:15" ht="26.4">
      <c r="A19" s="14" t="s">
        <v>180</v>
      </c>
      <c r="B19" s="83" t="s">
        <v>181</v>
      </c>
      <c r="C19" s="84" t="s">
        <v>182</v>
      </c>
      <c r="D19" s="82" t="s">
        <v>183</v>
      </c>
      <c r="E19" s="82" t="s">
        <v>30</v>
      </c>
      <c r="F19" s="86">
        <v>10</v>
      </c>
      <c r="G19" s="161"/>
      <c r="H19" s="18">
        <f t="shared" si="0"/>
        <v>0</v>
      </c>
      <c r="I19" s="151">
        <v>0.08</v>
      </c>
      <c r="J19" s="152">
        <f t="shared" si="1"/>
        <v>0</v>
      </c>
      <c r="K19" s="18">
        <f t="shared" si="2"/>
        <v>0</v>
      </c>
      <c r="L19" s="83"/>
      <c r="N19" s="153"/>
      <c r="O19" s="153"/>
    </row>
    <row r="20" spans="1:15" ht="26.4">
      <c r="A20" s="14" t="s">
        <v>184</v>
      </c>
      <c r="B20" s="154" t="s">
        <v>185</v>
      </c>
      <c r="C20" s="16" t="s">
        <v>186</v>
      </c>
      <c r="D20" s="160" t="s">
        <v>183</v>
      </c>
      <c r="E20" s="82" t="s">
        <v>30</v>
      </c>
      <c r="F20" s="155">
        <v>200</v>
      </c>
      <c r="G20" s="161"/>
      <c r="H20" s="18">
        <f t="shared" si="0"/>
        <v>0</v>
      </c>
      <c r="I20" s="151">
        <v>0.08</v>
      </c>
      <c r="J20" s="152">
        <f t="shared" si="1"/>
        <v>0</v>
      </c>
      <c r="K20" s="18">
        <f t="shared" si="2"/>
        <v>0</v>
      </c>
      <c r="L20" s="154"/>
      <c r="N20" s="153"/>
      <c r="O20" s="153"/>
    </row>
    <row r="21" spans="1:15" ht="26.4">
      <c r="A21" s="14" t="s">
        <v>187</v>
      </c>
      <c r="B21" s="83" t="s">
        <v>185</v>
      </c>
      <c r="C21" s="84" t="s">
        <v>188</v>
      </c>
      <c r="D21" s="85" t="s">
        <v>183</v>
      </c>
      <c r="E21" s="82" t="s">
        <v>30</v>
      </c>
      <c r="F21" s="86">
        <v>20</v>
      </c>
      <c r="G21" s="161"/>
      <c r="H21" s="18">
        <f t="shared" si="0"/>
        <v>0</v>
      </c>
      <c r="I21" s="151">
        <v>0.08</v>
      </c>
      <c r="J21" s="152">
        <f t="shared" si="1"/>
        <v>0</v>
      </c>
      <c r="K21" s="18">
        <f t="shared" si="2"/>
        <v>0</v>
      </c>
      <c r="L21" s="83"/>
      <c r="N21" s="153"/>
      <c r="O21" s="153"/>
    </row>
    <row r="22" spans="1:15" ht="26.4">
      <c r="A22" s="14" t="s">
        <v>189</v>
      </c>
      <c r="B22" s="83" t="s">
        <v>190</v>
      </c>
      <c r="C22" s="84" t="s">
        <v>191</v>
      </c>
      <c r="D22" s="82" t="s">
        <v>192</v>
      </c>
      <c r="E22" s="82" t="s">
        <v>30</v>
      </c>
      <c r="F22" s="86">
        <v>250</v>
      </c>
      <c r="G22" s="161"/>
      <c r="H22" s="18">
        <f t="shared" si="0"/>
        <v>0</v>
      </c>
      <c r="I22" s="151">
        <v>0.08</v>
      </c>
      <c r="J22" s="152">
        <f t="shared" si="1"/>
        <v>0</v>
      </c>
      <c r="K22" s="18">
        <f t="shared" si="2"/>
        <v>0</v>
      </c>
      <c r="L22" s="83"/>
      <c r="N22" s="153"/>
      <c r="O22" s="153"/>
    </row>
    <row r="23" spans="1:15" ht="26.4">
      <c r="A23" s="14" t="s">
        <v>193</v>
      </c>
      <c r="B23" s="154" t="s">
        <v>194</v>
      </c>
      <c r="C23" s="16" t="s">
        <v>195</v>
      </c>
      <c r="D23" s="160" t="s">
        <v>196</v>
      </c>
      <c r="E23" s="82" t="s">
        <v>30</v>
      </c>
      <c r="F23" s="155">
        <v>10</v>
      </c>
      <c r="G23" s="161"/>
      <c r="H23" s="18">
        <f t="shared" si="0"/>
        <v>0</v>
      </c>
      <c r="I23" s="151">
        <v>0.08</v>
      </c>
      <c r="J23" s="152">
        <f t="shared" si="1"/>
        <v>0</v>
      </c>
      <c r="K23" s="18">
        <f t="shared" si="2"/>
        <v>0</v>
      </c>
      <c r="L23" s="154"/>
      <c r="N23" s="153"/>
      <c r="O23" s="153"/>
    </row>
    <row r="24" spans="1:15" s="153" customFormat="1" ht="26.4">
      <c r="A24" s="14" t="s">
        <v>197</v>
      </c>
      <c r="B24" s="154" t="s">
        <v>198</v>
      </c>
      <c r="C24" s="16" t="s">
        <v>199</v>
      </c>
      <c r="D24" s="160" t="s">
        <v>200</v>
      </c>
      <c r="E24" s="82" t="s">
        <v>30</v>
      </c>
      <c r="F24" s="155">
        <v>25</v>
      </c>
      <c r="G24" s="161"/>
      <c r="H24" s="18">
        <f t="shared" si="0"/>
        <v>0</v>
      </c>
      <c r="I24" s="151">
        <v>0.08</v>
      </c>
      <c r="J24" s="152">
        <f t="shared" si="1"/>
        <v>0</v>
      </c>
      <c r="K24" s="18">
        <f t="shared" si="2"/>
        <v>0</v>
      </c>
      <c r="L24" s="154"/>
    </row>
    <row r="25" spans="1:15" s="2" customFormat="1" ht="39.6">
      <c r="A25" s="14" t="s">
        <v>201</v>
      </c>
      <c r="B25" s="83" t="s">
        <v>202</v>
      </c>
      <c r="C25" s="84" t="s">
        <v>203</v>
      </c>
      <c r="D25" s="85" t="s">
        <v>204</v>
      </c>
      <c r="E25" s="82" t="s">
        <v>30</v>
      </c>
      <c r="F25" s="86">
        <v>10</v>
      </c>
      <c r="G25" s="161"/>
      <c r="H25" s="157">
        <f t="shared" si="0"/>
        <v>0</v>
      </c>
      <c r="I25" s="158">
        <v>0.08</v>
      </c>
      <c r="J25" s="18">
        <f t="shared" si="1"/>
        <v>0</v>
      </c>
      <c r="K25" s="18">
        <f t="shared" si="2"/>
        <v>0</v>
      </c>
      <c r="L25" s="159"/>
      <c r="N25" s="153"/>
      <c r="O25" s="153"/>
    </row>
    <row r="26" spans="1:15" s="162" customFormat="1" ht="39.6">
      <c r="A26" s="14" t="s">
        <v>205</v>
      </c>
      <c r="B26" s="83" t="s">
        <v>202</v>
      </c>
      <c r="C26" s="84" t="s">
        <v>203</v>
      </c>
      <c r="D26" s="85" t="s">
        <v>206</v>
      </c>
      <c r="E26" s="82" t="s">
        <v>30</v>
      </c>
      <c r="F26" s="86">
        <v>30</v>
      </c>
      <c r="G26" s="161"/>
      <c r="H26" s="157">
        <f t="shared" si="0"/>
        <v>0</v>
      </c>
      <c r="I26" s="158">
        <v>0.08</v>
      </c>
      <c r="J26" s="18">
        <f t="shared" si="1"/>
        <v>0</v>
      </c>
      <c r="K26" s="18">
        <f t="shared" si="2"/>
        <v>0</v>
      </c>
      <c r="L26" s="14"/>
      <c r="N26" s="153"/>
      <c r="O26" s="153"/>
    </row>
    <row r="27" spans="1:15" s="122" customFormat="1" ht="26.4">
      <c r="A27" s="14" t="s">
        <v>207</v>
      </c>
      <c r="B27" s="154" t="s">
        <v>208</v>
      </c>
      <c r="C27" s="16" t="s">
        <v>209</v>
      </c>
      <c r="D27" s="14" t="s">
        <v>210</v>
      </c>
      <c r="E27" s="82" t="s">
        <v>30</v>
      </c>
      <c r="F27" s="155">
        <v>10</v>
      </c>
      <c r="G27" s="161"/>
      <c r="H27" s="18">
        <f t="shared" si="0"/>
        <v>0</v>
      </c>
      <c r="I27" s="151">
        <v>0.08</v>
      </c>
      <c r="J27" s="152">
        <f t="shared" si="1"/>
        <v>0</v>
      </c>
      <c r="K27" s="18">
        <f t="shared" si="2"/>
        <v>0</v>
      </c>
      <c r="L27" s="154"/>
      <c r="N27" s="153"/>
      <c r="O27" s="153"/>
    </row>
    <row r="28" spans="1:15" s="122" customFormat="1" ht="26.4">
      <c r="A28" s="14" t="s">
        <v>211</v>
      </c>
      <c r="B28" s="154" t="s">
        <v>208</v>
      </c>
      <c r="C28" s="16" t="s">
        <v>212</v>
      </c>
      <c r="D28" s="14" t="s">
        <v>213</v>
      </c>
      <c r="E28" s="82" t="s">
        <v>30</v>
      </c>
      <c r="F28" s="155">
        <v>70</v>
      </c>
      <c r="G28" s="161"/>
      <c r="H28" s="18">
        <f t="shared" si="0"/>
        <v>0</v>
      </c>
      <c r="I28" s="151">
        <v>0.08</v>
      </c>
      <c r="J28" s="152">
        <f t="shared" si="1"/>
        <v>0</v>
      </c>
      <c r="K28" s="18">
        <f t="shared" si="2"/>
        <v>0</v>
      </c>
      <c r="L28" s="154"/>
      <c r="N28" s="153"/>
      <c r="O28" s="153"/>
    </row>
    <row r="29" spans="1:15" s="122" customFormat="1" ht="26.4">
      <c r="A29" s="14" t="s">
        <v>214</v>
      </c>
      <c r="B29" s="83" t="s">
        <v>215</v>
      </c>
      <c r="C29" s="84" t="s">
        <v>216</v>
      </c>
      <c r="D29" s="82" t="s">
        <v>217</v>
      </c>
      <c r="E29" s="82" t="s">
        <v>30</v>
      </c>
      <c r="F29" s="86">
        <v>10</v>
      </c>
      <c r="G29" s="163"/>
      <c r="H29" s="18">
        <f t="shared" si="0"/>
        <v>0</v>
      </c>
      <c r="I29" s="151">
        <v>0.08</v>
      </c>
      <c r="J29" s="152">
        <f t="shared" si="1"/>
        <v>0</v>
      </c>
      <c r="K29" s="18">
        <f t="shared" si="2"/>
        <v>0</v>
      </c>
      <c r="L29" s="83"/>
      <c r="N29" s="153"/>
      <c r="O29" s="153"/>
    </row>
    <row r="30" spans="1:15" s="122" customFormat="1" ht="39.6">
      <c r="A30" s="14" t="s">
        <v>218</v>
      </c>
      <c r="B30" s="83" t="s">
        <v>219</v>
      </c>
      <c r="C30" s="84" t="s">
        <v>220</v>
      </c>
      <c r="D30" s="82" t="s">
        <v>221</v>
      </c>
      <c r="E30" s="82" t="s">
        <v>30</v>
      </c>
      <c r="F30" s="86">
        <v>1000</v>
      </c>
      <c r="G30" s="161"/>
      <c r="H30" s="18">
        <f t="shared" si="0"/>
        <v>0</v>
      </c>
      <c r="I30" s="151">
        <v>0.08</v>
      </c>
      <c r="J30" s="152">
        <f t="shared" si="1"/>
        <v>0</v>
      </c>
      <c r="K30" s="18">
        <f t="shared" si="2"/>
        <v>0</v>
      </c>
      <c r="L30" s="83"/>
      <c r="N30" s="153"/>
      <c r="O30" s="153"/>
    </row>
    <row r="31" spans="1:15" s="122" customFormat="1" ht="26.4">
      <c r="A31" s="14" t="s">
        <v>222</v>
      </c>
      <c r="B31" s="154" t="s">
        <v>223</v>
      </c>
      <c r="C31" s="16" t="s">
        <v>224</v>
      </c>
      <c r="D31" s="14" t="s">
        <v>225</v>
      </c>
      <c r="E31" s="82" t="s">
        <v>30</v>
      </c>
      <c r="F31" s="155">
        <v>1200</v>
      </c>
      <c r="G31" s="161"/>
      <c r="H31" s="18">
        <f t="shared" si="0"/>
        <v>0</v>
      </c>
      <c r="I31" s="151">
        <v>0.08</v>
      </c>
      <c r="J31" s="152">
        <f t="shared" si="1"/>
        <v>0</v>
      </c>
      <c r="K31" s="18">
        <f t="shared" si="2"/>
        <v>0</v>
      </c>
      <c r="L31" s="154"/>
      <c r="N31" s="153"/>
      <c r="O31" s="153"/>
    </row>
    <row r="32" spans="1:15" s="122" customFormat="1" ht="26.4">
      <c r="A32" s="14" t="s">
        <v>226</v>
      </c>
      <c r="B32" s="154" t="s">
        <v>227</v>
      </c>
      <c r="C32" s="16" t="s">
        <v>228</v>
      </c>
      <c r="D32" s="14" t="s">
        <v>229</v>
      </c>
      <c r="E32" s="82" t="s">
        <v>30</v>
      </c>
      <c r="F32" s="155">
        <v>20</v>
      </c>
      <c r="G32" s="161"/>
      <c r="H32" s="18">
        <f t="shared" si="0"/>
        <v>0</v>
      </c>
      <c r="I32" s="151">
        <v>0.08</v>
      </c>
      <c r="J32" s="152">
        <f t="shared" si="1"/>
        <v>0</v>
      </c>
      <c r="K32" s="18">
        <f t="shared" si="2"/>
        <v>0</v>
      </c>
      <c r="L32" s="154"/>
      <c r="N32" s="153"/>
      <c r="O32" s="153"/>
    </row>
    <row r="33" spans="1:15" s="122" customFormat="1" ht="26.4">
      <c r="A33" s="14" t="s">
        <v>230</v>
      </c>
      <c r="B33" s="83" t="s">
        <v>231</v>
      </c>
      <c r="C33" s="84" t="s">
        <v>232</v>
      </c>
      <c r="D33" s="164" t="s">
        <v>233</v>
      </c>
      <c r="E33" s="82" t="s">
        <v>30</v>
      </c>
      <c r="F33" s="86">
        <v>10</v>
      </c>
      <c r="G33" s="161"/>
      <c r="H33" s="18">
        <f t="shared" si="0"/>
        <v>0</v>
      </c>
      <c r="I33" s="151">
        <v>0.08</v>
      </c>
      <c r="J33" s="152">
        <f t="shared" si="1"/>
        <v>0</v>
      </c>
      <c r="K33" s="18">
        <f t="shared" si="2"/>
        <v>0</v>
      </c>
      <c r="L33" s="83"/>
      <c r="N33" s="153"/>
      <c r="O33" s="153"/>
    </row>
    <row r="34" spans="1:15" s="122" customFormat="1" ht="26.4">
      <c r="A34" s="14" t="s">
        <v>234</v>
      </c>
      <c r="B34" s="83" t="s">
        <v>231</v>
      </c>
      <c r="C34" s="84" t="s">
        <v>235</v>
      </c>
      <c r="D34" s="164" t="s">
        <v>233</v>
      </c>
      <c r="E34" s="82" t="s">
        <v>30</v>
      </c>
      <c r="F34" s="86">
        <v>100</v>
      </c>
      <c r="G34" s="161"/>
      <c r="H34" s="18">
        <f t="shared" si="0"/>
        <v>0</v>
      </c>
      <c r="I34" s="151">
        <v>0.08</v>
      </c>
      <c r="J34" s="152">
        <f t="shared" si="1"/>
        <v>0</v>
      </c>
      <c r="K34" s="18">
        <f t="shared" si="2"/>
        <v>0</v>
      </c>
      <c r="L34" s="83"/>
      <c r="N34" s="153"/>
      <c r="O34" s="153"/>
    </row>
    <row r="35" spans="1:15" s="122" customFormat="1" ht="26.4">
      <c r="A35" s="14" t="s">
        <v>236</v>
      </c>
      <c r="B35" s="83" t="s">
        <v>237</v>
      </c>
      <c r="C35" s="84" t="s">
        <v>238</v>
      </c>
      <c r="D35" s="82" t="s">
        <v>239</v>
      </c>
      <c r="E35" s="82" t="s">
        <v>30</v>
      </c>
      <c r="F35" s="86">
        <v>50</v>
      </c>
      <c r="G35" s="165"/>
      <c r="H35" s="18">
        <f t="shared" si="0"/>
        <v>0</v>
      </c>
      <c r="I35" s="151">
        <v>0.08</v>
      </c>
      <c r="J35" s="152">
        <f t="shared" si="1"/>
        <v>0</v>
      </c>
      <c r="K35" s="18">
        <f t="shared" si="2"/>
        <v>0</v>
      </c>
      <c r="L35" s="166"/>
      <c r="N35" s="153"/>
      <c r="O35" s="153"/>
    </row>
    <row r="36" spans="1:15" s="122" customFormat="1" ht="26.4">
      <c r="A36" s="14" t="s">
        <v>240</v>
      </c>
      <c r="B36" s="83" t="s">
        <v>237</v>
      </c>
      <c r="C36" s="84" t="s">
        <v>241</v>
      </c>
      <c r="D36" s="82" t="s">
        <v>239</v>
      </c>
      <c r="E36" s="82" t="s">
        <v>30</v>
      </c>
      <c r="F36" s="86">
        <v>50</v>
      </c>
      <c r="G36" s="161"/>
      <c r="H36" s="18">
        <f t="shared" si="0"/>
        <v>0</v>
      </c>
      <c r="I36" s="151">
        <v>0.08</v>
      </c>
      <c r="J36" s="152">
        <f t="shared" si="1"/>
        <v>0</v>
      </c>
      <c r="K36" s="18">
        <f t="shared" si="2"/>
        <v>0</v>
      </c>
      <c r="L36" s="83"/>
      <c r="N36" s="153"/>
      <c r="O36" s="153"/>
    </row>
    <row r="37" spans="1:15" s="122" customFormat="1" ht="39.6">
      <c r="A37" s="14" t="s">
        <v>242</v>
      </c>
      <c r="B37" s="154" t="s">
        <v>243</v>
      </c>
      <c r="C37" s="16" t="s">
        <v>244</v>
      </c>
      <c r="D37" s="160" t="s">
        <v>245</v>
      </c>
      <c r="E37" s="82" t="s">
        <v>30</v>
      </c>
      <c r="F37" s="155">
        <v>20</v>
      </c>
      <c r="G37" s="161"/>
      <c r="H37" s="18">
        <f t="shared" si="0"/>
        <v>0</v>
      </c>
      <c r="I37" s="151">
        <v>0.08</v>
      </c>
      <c r="J37" s="152">
        <f t="shared" si="1"/>
        <v>0</v>
      </c>
      <c r="K37" s="18">
        <f t="shared" si="2"/>
        <v>0</v>
      </c>
      <c r="L37" s="154"/>
      <c r="N37" s="153"/>
      <c r="O37" s="153"/>
    </row>
    <row r="38" spans="1:15" s="122" customFormat="1" ht="26.4">
      <c r="A38" s="14" t="s">
        <v>246</v>
      </c>
      <c r="B38" s="83" t="s">
        <v>247</v>
      </c>
      <c r="C38" s="84" t="s">
        <v>248</v>
      </c>
      <c r="D38" s="82" t="s">
        <v>210</v>
      </c>
      <c r="E38" s="82" t="s">
        <v>30</v>
      </c>
      <c r="F38" s="86">
        <v>50</v>
      </c>
      <c r="G38" s="161"/>
      <c r="H38" s="18">
        <f t="shared" ref="H38:H69" si="3">F38*G38</f>
        <v>0</v>
      </c>
      <c r="I38" s="151">
        <v>0.08</v>
      </c>
      <c r="J38" s="152">
        <f t="shared" ref="J38:J69" si="4">H38*I38</f>
        <v>0</v>
      </c>
      <c r="K38" s="18">
        <f t="shared" ref="K38:K69" si="5">H38+J38</f>
        <v>0</v>
      </c>
      <c r="L38" s="83"/>
      <c r="N38" s="153"/>
      <c r="O38" s="153"/>
    </row>
    <row r="39" spans="1:15" s="122" customFormat="1" ht="26.4">
      <c r="A39" s="14" t="s">
        <v>249</v>
      </c>
      <c r="B39" s="154" t="s">
        <v>250</v>
      </c>
      <c r="C39" s="16" t="s">
        <v>209</v>
      </c>
      <c r="D39" s="167" t="s">
        <v>251</v>
      </c>
      <c r="E39" s="82" t="s">
        <v>30</v>
      </c>
      <c r="F39" s="155">
        <v>50</v>
      </c>
      <c r="G39" s="161"/>
      <c r="H39" s="18">
        <f t="shared" si="3"/>
        <v>0</v>
      </c>
      <c r="I39" s="151">
        <v>0.08</v>
      </c>
      <c r="J39" s="152">
        <f t="shared" si="4"/>
        <v>0</v>
      </c>
      <c r="K39" s="18">
        <f t="shared" si="5"/>
        <v>0</v>
      </c>
      <c r="L39" s="154"/>
      <c r="N39" s="153"/>
      <c r="O39" s="153"/>
    </row>
    <row r="40" spans="1:15" ht="26.4">
      <c r="A40" s="14" t="s">
        <v>252</v>
      </c>
      <c r="B40" s="154" t="s">
        <v>250</v>
      </c>
      <c r="C40" s="16" t="s">
        <v>209</v>
      </c>
      <c r="D40" s="14" t="s">
        <v>116</v>
      </c>
      <c r="E40" s="82" t="s">
        <v>30</v>
      </c>
      <c r="F40" s="155">
        <v>60</v>
      </c>
      <c r="G40" s="161"/>
      <c r="H40" s="18">
        <f t="shared" si="3"/>
        <v>0</v>
      </c>
      <c r="I40" s="151">
        <v>0.08</v>
      </c>
      <c r="J40" s="152">
        <f t="shared" si="4"/>
        <v>0</v>
      </c>
      <c r="K40" s="18">
        <f t="shared" si="5"/>
        <v>0</v>
      </c>
      <c r="L40" s="154"/>
      <c r="N40" s="153"/>
      <c r="O40" s="153"/>
    </row>
    <row r="41" spans="1:15" s="122" customFormat="1" ht="26.4">
      <c r="A41" s="14" t="s">
        <v>253</v>
      </c>
      <c r="B41" s="83" t="s">
        <v>254</v>
      </c>
      <c r="C41" s="84" t="s">
        <v>255</v>
      </c>
      <c r="D41" s="14" t="s">
        <v>256</v>
      </c>
      <c r="E41" s="82" t="s">
        <v>30</v>
      </c>
      <c r="F41" s="155">
        <v>80</v>
      </c>
      <c r="G41" s="161"/>
      <c r="H41" s="18">
        <f t="shared" si="3"/>
        <v>0</v>
      </c>
      <c r="I41" s="151">
        <v>0.08</v>
      </c>
      <c r="J41" s="152">
        <f t="shared" si="4"/>
        <v>0</v>
      </c>
      <c r="K41" s="18">
        <f t="shared" si="5"/>
        <v>0</v>
      </c>
      <c r="L41" s="168"/>
      <c r="N41" s="153"/>
      <c r="O41" s="153"/>
    </row>
    <row r="42" spans="1:15" s="122" customFormat="1" ht="26.4">
      <c r="A42" s="14" t="s">
        <v>257</v>
      </c>
      <c r="B42" s="154" t="s">
        <v>258</v>
      </c>
      <c r="C42" s="16" t="s">
        <v>259</v>
      </c>
      <c r="D42" s="160" t="s">
        <v>172</v>
      </c>
      <c r="E42" s="82" t="s">
        <v>30</v>
      </c>
      <c r="F42" s="155">
        <v>40</v>
      </c>
      <c r="G42" s="161"/>
      <c r="H42" s="18">
        <f t="shared" si="3"/>
        <v>0</v>
      </c>
      <c r="I42" s="151">
        <v>0.08</v>
      </c>
      <c r="J42" s="152">
        <f t="shared" si="4"/>
        <v>0</v>
      </c>
      <c r="K42" s="18">
        <f t="shared" si="5"/>
        <v>0</v>
      </c>
      <c r="L42" s="17"/>
      <c r="N42" s="153"/>
      <c r="O42" s="153"/>
    </row>
    <row r="43" spans="1:15" s="122" customFormat="1" ht="26.4">
      <c r="A43" s="14" t="s">
        <v>260</v>
      </c>
      <c r="B43" s="83" t="s">
        <v>261</v>
      </c>
      <c r="C43" s="84" t="s">
        <v>262</v>
      </c>
      <c r="D43" s="85">
        <v>0.2</v>
      </c>
      <c r="E43" s="82" t="s">
        <v>30</v>
      </c>
      <c r="F43" s="86">
        <v>120</v>
      </c>
      <c r="G43" s="161"/>
      <c r="H43" s="18">
        <f t="shared" si="3"/>
        <v>0</v>
      </c>
      <c r="I43" s="151">
        <v>0.08</v>
      </c>
      <c r="J43" s="152">
        <f t="shared" si="4"/>
        <v>0</v>
      </c>
      <c r="K43" s="18">
        <f t="shared" si="5"/>
        <v>0</v>
      </c>
      <c r="L43" s="168"/>
      <c r="N43" s="153"/>
      <c r="O43" s="153"/>
    </row>
    <row r="44" spans="1:15" s="122" customFormat="1" ht="26.4">
      <c r="A44" s="14" t="s">
        <v>263</v>
      </c>
      <c r="B44" s="83" t="s">
        <v>261</v>
      </c>
      <c r="C44" s="84" t="s">
        <v>262</v>
      </c>
      <c r="D44" s="85">
        <v>0.4</v>
      </c>
      <c r="E44" s="82" t="s">
        <v>30</v>
      </c>
      <c r="F44" s="86">
        <v>700</v>
      </c>
      <c r="G44" s="161"/>
      <c r="H44" s="18">
        <f t="shared" si="3"/>
        <v>0</v>
      </c>
      <c r="I44" s="151">
        <v>0.08</v>
      </c>
      <c r="J44" s="152">
        <f t="shared" si="4"/>
        <v>0</v>
      </c>
      <c r="K44" s="18">
        <f t="shared" si="5"/>
        <v>0</v>
      </c>
      <c r="L44" s="168"/>
      <c r="N44" s="153"/>
      <c r="O44" s="153"/>
    </row>
    <row r="45" spans="1:15" s="122" customFormat="1" ht="26.4">
      <c r="A45" s="14" t="s">
        <v>264</v>
      </c>
      <c r="B45" s="83" t="s">
        <v>265</v>
      </c>
      <c r="C45" s="84" t="s">
        <v>266</v>
      </c>
      <c r="D45" s="85" t="s">
        <v>163</v>
      </c>
      <c r="E45" s="82" t="s">
        <v>30</v>
      </c>
      <c r="F45" s="86">
        <v>50</v>
      </c>
      <c r="G45" s="161"/>
      <c r="H45" s="18">
        <f t="shared" si="3"/>
        <v>0</v>
      </c>
      <c r="I45" s="151">
        <v>0.08</v>
      </c>
      <c r="J45" s="152">
        <f t="shared" si="4"/>
        <v>0</v>
      </c>
      <c r="K45" s="18">
        <f t="shared" si="5"/>
        <v>0</v>
      </c>
      <c r="L45" s="83"/>
      <c r="N45" s="153"/>
      <c r="O45" s="153"/>
    </row>
    <row r="46" spans="1:15" s="122" customFormat="1" ht="26.4">
      <c r="A46" s="14" t="s">
        <v>267</v>
      </c>
      <c r="B46" s="154" t="s">
        <v>268</v>
      </c>
      <c r="C46" s="16" t="s">
        <v>209</v>
      </c>
      <c r="D46" s="160" t="s">
        <v>269</v>
      </c>
      <c r="E46" s="82" t="s">
        <v>30</v>
      </c>
      <c r="F46" s="155">
        <v>400</v>
      </c>
      <c r="G46" s="161"/>
      <c r="H46" s="18">
        <f t="shared" si="3"/>
        <v>0</v>
      </c>
      <c r="I46" s="151">
        <v>0.08</v>
      </c>
      <c r="J46" s="152">
        <f t="shared" si="4"/>
        <v>0</v>
      </c>
      <c r="K46" s="18">
        <f t="shared" si="5"/>
        <v>0</v>
      </c>
      <c r="L46" s="17"/>
      <c r="N46" s="153"/>
      <c r="O46" s="153"/>
    </row>
    <row r="47" spans="1:15" ht="39.6">
      <c r="A47" s="14" t="s">
        <v>270</v>
      </c>
      <c r="B47" s="154" t="s">
        <v>271</v>
      </c>
      <c r="C47" s="16" t="s">
        <v>272</v>
      </c>
      <c r="D47" s="14" t="s">
        <v>146</v>
      </c>
      <c r="E47" s="82" t="s">
        <v>30</v>
      </c>
      <c r="F47" s="155">
        <v>100</v>
      </c>
      <c r="G47" s="161"/>
      <c r="H47" s="18">
        <f t="shared" si="3"/>
        <v>0</v>
      </c>
      <c r="I47" s="151">
        <v>0.08</v>
      </c>
      <c r="J47" s="152">
        <f t="shared" si="4"/>
        <v>0</v>
      </c>
      <c r="K47" s="18">
        <f t="shared" si="5"/>
        <v>0</v>
      </c>
      <c r="L47" s="17"/>
      <c r="N47" s="153"/>
      <c r="O47" s="153"/>
    </row>
    <row r="48" spans="1:15" s="169" customFormat="1" ht="39.6">
      <c r="A48" s="14" t="s">
        <v>273</v>
      </c>
      <c r="B48" s="154" t="s">
        <v>274</v>
      </c>
      <c r="C48" s="16" t="s">
        <v>275</v>
      </c>
      <c r="D48" s="160" t="s">
        <v>276</v>
      </c>
      <c r="E48" s="82" t="s">
        <v>30</v>
      </c>
      <c r="F48" s="155">
        <v>50</v>
      </c>
      <c r="G48" s="161"/>
      <c r="H48" s="18">
        <f t="shared" si="3"/>
        <v>0</v>
      </c>
      <c r="I48" s="151">
        <v>0.08</v>
      </c>
      <c r="J48" s="152">
        <f t="shared" si="4"/>
        <v>0</v>
      </c>
      <c r="K48" s="18">
        <f t="shared" si="5"/>
        <v>0</v>
      </c>
      <c r="L48" s="17"/>
      <c r="N48" s="153"/>
      <c r="O48" s="153"/>
    </row>
    <row r="49" spans="1:15" ht="26.4">
      <c r="A49" s="14" t="s">
        <v>277</v>
      </c>
      <c r="B49" s="154" t="s">
        <v>278</v>
      </c>
      <c r="C49" s="16" t="s">
        <v>279</v>
      </c>
      <c r="D49" s="14" t="s">
        <v>280</v>
      </c>
      <c r="E49" s="82" t="s">
        <v>30</v>
      </c>
      <c r="F49" s="17">
        <v>700</v>
      </c>
      <c r="G49" s="161"/>
      <c r="H49" s="18">
        <f t="shared" si="3"/>
        <v>0</v>
      </c>
      <c r="I49" s="151">
        <v>0.08</v>
      </c>
      <c r="J49" s="152">
        <f t="shared" si="4"/>
        <v>0</v>
      </c>
      <c r="K49" s="18">
        <f t="shared" si="5"/>
        <v>0</v>
      </c>
      <c r="L49" s="154"/>
      <c r="N49" s="153"/>
      <c r="O49" s="153"/>
    </row>
    <row r="50" spans="1:15" ht="26.4">
      <c r="A50" s="14" t="s">
        <v>281</v>
      </c>
      <c r="B50" s="83" t="s">
        <v>282</v>
      </c>
      <c r="C50" s="84" t="s">
        <v>283</v>
      </c>
      <c r="D50" s="85" t="s">
        <v>139</v>
      </c>
      <c r="E50" s="82" t="s">
        <v>30</v>
      </c>
      <c r="F50" s="86">
        <v>500</v>
      </c>
      <c r="G50" s="161"/>
      <c r="H50" s="18">
        <f t="shared" si="3"/>
        <v>0</v>
      </c>
      <c r="I50" s="151">
        <v>0.08</v>
      </c>
      <c r="J50" s="152">
        <f t="shared" si="4"/>
        <v>0</v>
      </c>
      <c r="K50" s="18">
        <f t="shared" si="5"/>
        <v>0</v>
      </c>
      <c r="L50" s="83"/>
      <c r="N50" s="153"/>
      <c r="O50" s="153"/>
    </row>
    <row r="51" spans="1:15" s="153" customFormat="1" ht="26.4">
      <c r="A51" s="14" t="s">
        <v>284</v>
      </c>
      <c r="B51" s="154" t="s">
        <v>285</v>
      </c>
      <c r="C51" s="16" t="s">
        <v>286</v>
      </c>
      <c r="D51" s="160" t="s">
        <v>287</v>
      </c>
      <c r="E51" s="82" t="s">
        <v>30</v>
      </c>
      <c r="F51" s="155">
        <v>200</v>
      </c>
      <c r="G51" s="161"/>
      <c r="H51" s="18">
        <f t="shared" si="3"/>
        <v>0</v>
      </c>
      <c r="I51" s="151">
        <v>0.08</v>
      </c>
      <c r="J51" s="152">
        <f t="shared" si="4"/>
        <v>0</v>
      </c>
      <c r="K51" s="18">
        <f t="shared" si="5"/>
        <v>0</v>
      </c>
      <c r="L51" s="17"/>
    </row>
    <row r="52" spans="1:15" s="153" customFormat="1" ht="39.6">
      <c r="A52" s="14" t="s">
        <v>288</v>
      </c>
      <c r="B52" s="83" t="s">
        <v>289</v>
      </c>
      <c r="C52" s="84" t="s">
        <v>290</v>
      </c>
      <c r="D52" s="82" t="s">
        <v>229</v>
      </c>
      <c r="E52" s="82" t="s">
        <v>30</v>
      </c>
      <c r="F52" s="86">
        <v>500</v>
      </c>
      <c r="G52" s="161"/>
      <c r="H52" s="18">
        <f t="shared" si="3"/>
        <v>0</v>
      </c>
      <c r="I52" s="151">
        <v>0.08</v>
      </c>
      <c r="J52" s="152">
        <f t="shared" si="4"/>
        <v>0</v>
      </c>
      <c r="K52" s="18">
        <f t="shared" si="5"/>
        <v>0</v>
      </c>
      <c r="L52" s="83"/>
    </row>
    <row r="53" spans="1:15" ht="52.8">
      <c r="A53" s="14" t="s">
        <v>291</v>
      </c>
      <c r="B53" s="83" t="s">
        <v>292</v>
      </c>
      <c r="C53" s="84" t="s">
        <v>293</v>
      </c>
      <c r="D53" s="85" t="s">
        <v>294</v>
      </c>
      <c r="E53" s="82" t="s">
        <v>30</v>
      </c>
      <c r="F53" s="86">
        <v>200</v>
      </c>
      <c r="G53" s="161"/>
      <c r="H53" s="18">
        <f t="shared" si="3"/>
        <v>0</v>
      </c>
      <c r="I53" s="151">
        <v>0.08</v>
      </c>
      <c r="J53" s="152">
        <f t="shared" si="4"/>
        <v>0</v>
      </c>
      <c r="K53" s="18">
        <f t="shared" si="5"/>
        <v>0</v>
      </c>
      <c r="L53" s="83"/>
      <c r="N53" s="153"/>
      <c r="O53" s="153"/>
    </row>
    <row r="54" spans="1:15" s="153" customFormat="1" ht="26.4">
      <c r="A54" s="14" t="s">
        <v>295</v>
      </c>
      <c r="B54" s="154" t="s">
        <v>296</v>
      </c>
      <c r="C54" s="16" t="s">
        <v>297</v>
      </c>
      <c r="D54" s="117" t="s">
        <v>298</v>
      </c>
      <c r="E54" s="82" t="s">
        <v>30</v>
      </c>
      <c r="F54" s="155">
        <v>25</v>
      </c>
      <c r="G54" s="161"/>
      <c r="H54" s="18">
        <f t="shared" si="3"/>
        <v>0</v>
      </c>
      <c r="I54" s="151">
        <v>0.08</v>
      </c>
      <c r="J54" s="152">
        <f t="shared" si="4"/>
        <v>0</v>
      </c>
      <c r="K54" s="18">
        <f t="shared" si="5"/>
        <v>0</v>
      </c>
      <c r="L54" s="17"/>
    </row>
    <row r="55" spans="1:15" ht="26.4">
      <c r="A55" s="14" t="s">
        <v>299</v>
      </c>
      <c r="B55" s="83" t="s">
        <v>300</v>
      </c>
      <c r="C55" s="84" t="s">
        <v>301</v>
      </c>
      <c r="D55" s="85">
        <v>0.1</v>
      </c>
      <c r="E55" s="82" t="s">
        <v>30</v>
      </c>
      <c r="F55" s="86">
        <v>100</v>
      </c>
      <c r="G55" s="161"/>
      <c r="H55" s="18">
        <f t="shared" si="3"/>
        <v>0</v>
      </c>
      <c r="I55" s="151">
        <v>0.08</v>
      </c>
      <c r="J55" s="152">
        <f t="shared" si="4"/>
        <v>0</v>
      </c>
      <c r="K55" s="18">
        <f t="shared" si="5"/>
        <v>0</v>
      </c>
      <c r="L55" s="83"/>
      <c r="N55" s="153"/>
      <c r="O55" s="153"/>
    </row>
    <row r="56" spans="1:15" ht="26.4">
      <c r="A56" s="14" t="s">
        <v>302</v>
      </c>
      <c r="B56" s="83" t="s">
        <v>303</v>
      </c>
      <c r="C56" s="84" t="s">
        <v>301</v>
      </c>
      <c r="D56" s="164">
        <v>8.9999999999999993E-3</v>
      </c>
      <c r="E56" s="82" t="s">
        <v>30</v>
      </c>
      <c r="F56" s="86">
        <v>250</v>
      </c>
      <c r="G56" s="161"/>
      <c r="H56" s="18">
        <f t="shared" si="3"/>
        <v>0</v>
      </c>
      <c r="I56" s="151">
        <v>0.08</v>
      </c>
      <c r="J56" s="152">
        <f t="shared" si="4"/>
        <v>0</v>
      </c>
      <c r="K56" s="18">
        <f t="shared" si="5"/>
        <v>0</v>
      </c>
      <c r="L56" s="83"/>
      <c r="N56" s="153"/>
      <c r="O56" s="153"/>
    </row>
    <row r="57" spans="1:15" s="153" customFormat="1" ht="26.4">
      <c r="A57" s="14" t="s">
        <v>304</v>
      </c>
      <c r="B57" s="83" t="s">
        <v>305</v>
      </c>
      <c r="C57" s="84" t="s">
        <v>306</v>
      </c>
      <c r="D57" s="164">
        <v>8.4000000000000005E-2</v>
      </c>
      <c r="E57" s="82" t="s">
        <v>30</v>
      </c>
      <c r="F57" s="86">
        <v>250</v>
      </c>
      <c r="G57" s="161"/>
      <c r="H57" s="18">
        <f t="shared" si="3"/>
        <v>0</v>
      </c>
      <c r="I57" s="151">
        <v>0.08</v>
      </c>
      <c r="J57" s="152">
        <f t="shared" si="4"/>
        <v>0</v>
      </c>
      <c r="K57" s="18">
        <f t="shared" si="5"/>
        <v>0</v>
      </c>
      <c r="L57" s="83"/>
    </row>
    <row r="58" spans="1:15" s="153" customFormat="1" ht="26.4">
      <c r="A58" s="14" t="s">
        <v>307</v>
      </c>
      <c r="B58" s="154" t="s">
        <v>308</v>
      </c>
      <c r="C58" s="16" t="s">
        <v>309</v>
      </c>
      <c r="D58" s="160" t="s">
        <v>170</v>
      </c>
      <c r="E58" s="82" t="s">
        <v>30</v>
      </c>
      <c r="F58" s="155">
        <v>100</v>
      </c>
      <c r="G58" s="161"/>
      <c r="H58" s="18">
        <f t="shared" si="3"/>
        <v>0</v>
      </c>
      <c r="I58" s="151">
        <v>0.08</v>
      </c>
      <c r="J58" s="152">
        <f t="shared" si="4"/>
        <v>0</v>
      </c>
      <c r="K58" s="18">
        <f t="shared" si="5"/>
        <v>0</v>
      </c>
      <c r="L58" s="17"/>
    </row>
    <row r="59" spans="1:15" s="170" customFormat="1" ht="26.4">
      <c r="A59" s="14" t="s">
        <v>310</v>
      </c>
      <c r="B59" s="154" t="s">
        <v>311</v>
      </c>
      <c r="C59" s="16" t="s">
        <v>312</v>
      </c>
      <c r="D59" s="160" t="s">
        <v>313</v>
      </c>
      <c r="E59" s="82" t="s">
        <v>30</v>
      </c>
      <c r="F59" s="155">
        <v>25</v>
      </c>
      <c r="G59" s="161"/>
      <c r="H59" s="18">
        <f t="shared" si="3"/>
        <v>0</v>
      </c>
      <c r="I59" s="151">
        <v>0.08</v>
      </c>
      <c r="J59" s="152">
        <f t="shared" si="4"/>
        <v>0</v>
      </c>
      <c r="K59" s="18">
        <f t="shared" si="5"/>
        <v>0</v>
      </c>
      <c r="L59" s="17"/>
      <c r="N59" s="153"/>
      <c r="O59" s="153"/>
    </row>
    <row r="60" spans="1:15" s="153" customFormat="1" ht="26.4">
      <c r="A60" s="14" t="s">
        <v>314</v>
      </c>
      <c r="B60" s="154" t="s">
        <v>315</v>
      </c>
      <c r="C60" s="171" t="s">
        <v>316</v>
      </c>
      <c r="D60" s="14" t="s">
        <v>317</v>
      </c>
      <c r="E60" s="82" t="s">
        <v>30</v>
      </c>
      <c r="F60" s="155">
        <v>10</v>
      </c>
      <c r="G60" s="161"/>
      <c r="H60" s="18">
        <f t="shared" si="3"/>
        <v>0</v>
      </c>
      <c r="I60" s="151">
        <v>0.08</v>
      </c>
      <c r="J60" s="152">
        <f t="shared" si="4"/>
        <v>0</v>
      </c>
      <c r="K60" s="18">
        <f t="shared" si="5"/>
        <v>0</v>
      </c>
      <c r="L60" s="17"/>
    </row>
    <row r="61" spans="1:15" ht="26.4">
      <c r="A61" s="14" t="s">
        <v>318</v>
      </c>
      <c r="B61" s="154" t="s">
        <v>319</v>
      </c>
      <c r="C61" s="16" t="s">
        <v>320</v>
      </c>
      <c r="D61" s="160" t="s">
        <v>321</v>
      </c>
      <c r="E61" s="82" t="s">
        <v>30</v>
      </c>
      <c r="F61" s="155">
        <v>100</v>
      </c>
      <c r="G61" s="161"/>
      <c r="H61" s="18">
        <f t="shared" si="3"/>
        <v>0</v>
      </c>
      <c r="I61" s="151">
        <v>0.08</v>
      </c>
      <c r="J61" s="152">
        <f t="shared" si="4"/>
        <v>0</v>
      </c>
      <c r="K61" s="18">
        <f t="shared" si="5"/>
        <v>0</v>
      </c>
      <c r="L61" s="17"/>
      <c r="N61" s="153"/>
      <c r="O61" s="153"/>
    </row>
    <row r="62" spans="1:15" ht="26.4">
      <c r="A62" s="14" t="s">
        <v>322</v>
      </c>
      <c r="B62" s="154" t="s">
        <v>319</v>
      </c>
      <c r="C62" s="16" t="s">
        <v>323</v>
      </c>
      <c r="D62" s="160" t="s">
        <v>324</v>
      </c>
      <c r="E62" s="82" t="s">
        <v>30</v>
      </c>
      <c r="F62" s="155">
        <v>150</v>
      </c>
      <c r="G62" s="161"/>
      <c r="H62" s="18">
        <f t="shared" si="3"/>
        <v>0</v>
      </c>
      <c r="I62" s="151">
        <v>0.08</v>
      </c>
      <c r="J62" s="152">
        <f t="shared" si="4"/>
        <v>0</v>
      </c>
      <c r="K62" s="18">
        <f t="shared" si="5"/>
        <v>0</v>
      </c>
      <c r="L62" s="17"/>
      <c r="N62" s="153"/>
      <c r="O62" s="153"/>
    </row>
    <row r="63" spans="1:15" ht="26.4">
      <c r="A63" s="14" t="s">
        <v>325</v>
      </c>
      <c r="B63" s="154" t="s">
        <v>326</v>
      </c>
      <c r="C63" s="16" t="s">
        <v>327</v>
      </c>
      <c r="D63" s="14" t="s">
        <v>328</v>
      </c>
      <c r="E63" s="82" t="s">
        <v>30</v>
      </c>
      <c r="F63" s="155">
        <v>100</v>
      </c>
      <c r="G63" s="161"/>
      <c r="H63" s="18">
        <f t="shared" si="3"/>
        <v>0</v>
      </c>
      <c r="I63" s="151">
        <v>0.08</v>
      </c>
      <c r="J63" s="152">
        <f t="shared" si="4"/>
        <v>0</v>
      </c>
      <c r="K63" s="18">
        <f t="shared" si="5"/>
        <v>0</v>
      </c>
      <c r="L63" s="17"/>
      <c r="N63" s="153"/>
      <c r="O63" s="153"/>
    </row>
    <row r="64" spans="1:15" s="153" customFormat="1" ht="26.4">
      <c r="A64" s="14" t="s">
        <v>329</v>
      </c>
      <c r="B64" s="154" t="s">
        <v>330</v>
      </c>
      <c r="C64" s="16" t="s">
        <v>331</v>
      </c>
      <c r="D64" s="160" t="s">
        <v>332</v>
      </c>
      <c r="E64" s="82" t="s">
        <v>30</v>
      </c>
      <c r="F64" s="155">
        <v>80</v>
      </c>
      <c r="G64" s="161"/>
      <c r="H64" s="18">
        <f t="shared" si="3"/>
        <v>0</v>
      </c>
      <c r="I64" s="151">
        <v>0.08</v>
      </c>
      <c r="J64" s="152">
        <f t="shared" si="4"/>
        <v>0</v>
      </c>
      <c r="K64" s="18">
        <f t="shared" si="5"/>
        <v>0</v>
      </c>
      <c r="L64" s="17"/>
    </row>
    <row r="65" spans="1:17" s="170" customFormat="1" ht="39.6">
      <c r="A65" s="14" t="s">
        <v>333</v>
      </c>
      <c r="B65" s="172" t="s">
        <v>334</v>
      </c>
      <c r="C65" s="171" t="s">
        <v>335</v>
      </c>
      <c r="D65" s="173" t="s">
        <v>229</v>
      </c>
      <c r="E65" s="82" t="s">
        <v>30</v>
      </c>
      <c r="F65" s="174">
        <v>200</v>
      </c>
      <c r="G65" s="161"/>
      <c r="H65" s="175">
        <f t="shared" si="3"/>
        <v>0</v>
      </c>
      <c r="I65" s="151">
        <v>0.08</v>
      </c>
      <c r="J65" s="176">
        <f t="shared" si="4"/>
        <v>0</v>
      </c>
      <c r="K65" s="175">
        <f t="shared" si="5"/>
        <v>0</v>
      </c>
      <c r="L65" s="177"/>
      <c r="N65" s="153"/>
      <c r="O65" s="153"/>
    </row>
    <row r="66" spans="1:17" ht="26.4">
      <c r="A66" s="14" t="s">
        <v>336</v>
      </c>
      <c r="B66" s="154" t="s">
        <v>337</v>
      </c>
      <c r="C66" s="16" t="s">
        <v>338</v>
      </c>
      <c r="D66" s="14" t="s">
        <v>163</v>
      </c>
      <c r="E66" s="82" t="s">
        <v>30</v>
      </c>
      <c r="F66" s="155">
        <v>10</v>
      </c>
      <c r="G66" s="161"/>
      <c r="H66" s="18">
        <f t="shared" si="3"/>
        <v>0</v>
      </c>
      <c r="I66" s="151">
        <v>0.08</v>
      </c>
      <c r="J66" s="152">
        <f t="shared" si="4"/>
        <v>0</v>
      </c>
      <c r="K66" s="18">
        <f t="shared" si="5"/>
        <v>0</v>
      </c>
      <c r="L66" s="17"/>
      <c r="N66" s="153"/>
      <c r="O66" s="153"/>
    </row>
    <row r="67" spans="1:17" ht="26.4">
      <c r="A67" s="14" t="s">
        <v>339</v>
      </c>
      <c r="B67" s="154" t="s">
        <v>340</v>
      </c>
      <c r="C67" s="16" t="s">
        <v>341</v>
      </c>
      <c r="D67" s="14" t="s">
        <v>342</v>
      </c>
      <c r="E67" s="82" t="s">
        <v>30</v>
      </c>
      <c r="F67" s="155">
        <v>300</v>
      </c>
      <c r="G67" s="165"/>
      <c r="H67" s="18">
        <f t="shared" si="3"/>
        <v>0</v>
      </c>
      <c r="I67" s="151">
        <v>0.08</v>
      </c>
      <c r="J67" s="152">
        <f t="shared" si="4"/>
        <v>0</v>
      </c>
      <c r="K67" s="18">
        <f t="shared" si="5"/>
        <v>0</v>
      </c>
      <c r="L67" s="17"/>
      <c r="N67" s="153"/>
      <c r="O67" s="153"/>
    </row>
    <row r="68" spans="1:17" s="153" customFormat="1" ht="39.6">
      <c r="A68" s="14" t="s">
        <v>343</v>
      </c>
      <c r="B68" s="154" t="s">
        <v>344</v>
      </c>
      <c r="C68" s="16" t="s">
        <v>345</v>
      </c>
      <c r="D68" s="167" t="s">
        <v>346</v>
      </c>
      <c r="E68" s="82" t="s">
        <v>30</v>
      </c>
      <c r="F68" s="155">
        <v>25</v>
      </c>
      <c r="G68" s="161"/>
      <c r="H68" s="18">
        <f t="shared" si="3"/>
        <v>0</v>
      </c>
      <c r="I68" s="151">
        <v>0.08</v>
      </c>
      <c r="J68" s="152">
        <f t="shared" si="4"/>
        <v>0</v>
      </c>
      <c r="K68" s="18">
        <f t="shared" si="5"/>
        <v>0</v>
      </c>
      <c r="L68" s="17"/>
    </row>
    <row r="69" spans="1:17" s="153" customFormat="1" ht="39.6">
      <c r="A69" s="14" t="s">
        <v>347</v>
      </c>
      <c r="B69" s="83" t="s">
        <v>348</v>
      </c>
      <c r="C69" s="84" t="s">
        <v>349</v>
      </c>
      <c r="D69" s="82" t="s">
        <v>350</v>
      </c>
      <c r="E69" s="82" t="s">
        <v>30</v>
      </c>
      <c r="F69" s="86">
        <v>20</v>
      </c>
      <c r="G69" s="161"/>
      <c r="H69" s="18">
        <f t="shared" si="3"/>
        <v>0</v>
      </c>
      <c r="I69" s="151">
        <v>0.08</v>
      </c>
      <c r="J69" s="152">
        <f t="shared" si="4"/>
        <v>0</v>
      </c>
      <c r="K69" s="18">
        <f t="shared" si="5"/>
        <v>0</v>
      </c>
      <c r="L69" s="118"/>
    </row>
    <row r="70" spans="1:17" s="153" customFormat="1" ht="52.8">
      <c r="A70" s="14" t="s">
        <v>351</v>
      </c>
      <c r="B70" s="83" t="s">
        <v>348</v>
      </c>
      <c r="C70" s="84" t="s">
        <v>352</v>
      </c>
      <c r="D70" s="82" t="s">
        <v>287</v>
      </c>
      <c r="E70" s="82" t="s">
        <v>30</v>
      </c>
      <c r="F70" s="86">
        <v>20</v>
      </c>
      <c r="G70" s="161"/>
      <c r="H70" s="18">
        <f t="shared" ref="H70:H84" si="6">F70*G70</f>
        <v>0</v>
      </c>
      <c r="I70" s="151">
        <v>0.08</v>
      </c>
      <c r="J70" s="152">
        <f t="shared" ref="J70:J84" si="7">H70*I70</f>
        <v>0</v>
      </c>
      <c r="K70" s="18">
        <f t="shared" ref="K70:K84" si="8">H70+J70</f>
        <v>0</v>
      </c>
      <c r="L70" s="118"/>
    </row>
    <row r="71" spans="1:17" s="153" customFormat="1" ht="52.8">
      <c r="A71" s="14" t="s">
        <v>353</v>
      </c>
      <c r="B71" s="83" t="s">
        <v>348</v>
      </c>
      <c r="C71" s="84" t="s">
        <v>354</v>
      </c>
      <c r="D71" s="82" t="s">
        <v>355</v>
      </c>
      <c r="E71" s="82" t="s">
        <v>30</v>
      </c>
      <c r="F71" s="86">
        <v>20</v>
      </c>
      <c r="G71" s="161"/>
      <c r="H71" s="18">
        <f t="shared" si="6"/>
        <v>0</v>
      </c>
      <c r="I71" s="151">
        <v>0.08</v>
      </c>
      <c r="J71" s="152">
        <f t="shared" si="7"/>
        <v>0</v>
      </c>
      <c r="K71" s="18">
        <f t="shared" si="8"/>
        <v>0</v>
      </c>
      <c r="L71" s="118"/>
    </row>
    <row r="72" spans="1:17" s="153" customFormat="1" ht="52.8">
      <c r="A72" s="14" t="s">
        <v>356</v>
      </c>
      <c r="B72" s="83" t="s">
        <v>348</v>
      </c>
      <c r="C72" s="84" t="s">
        <v>357</v>
      </c>
      <c r="D72" s="82" t="s">
        <v>107</v>
      </c>
      <c r="E72" s="82" t="s">
        <v>30</v>
      </c>
      <c r="F72" s="86">
        <v>20</v>
      </c>
      <c r="G72" s="161"/>
      <c r="H72" s="18">
        <f t="shared" si="6"/>
        <v>0</v>
      </c>
      <c r="I72" s="151">
        <v>0.08</v>
      </c>
      <c r="J72" s="152">
        <f t="shared" si="7"/>
        <v>0</v>
      </c>
      <c r="K72" s="18">
        <f t="shared" si="8"/>
        <v>0</v>
      </c>
      <c r="L72" s="118"/>
    </row>
    <row r="73" spans="1:17" s="153" customFormat="1" ht="26.4">
      <c r="A73" s="14" t="s">
        <v>358</v>
      </c>
      <c r="B73" s="83" t="s">
        <v>359</v>
      </c>
      <c r="C73" s="84" t="s">
        <v>360</v>
      </c>
      <c r="D73" s="82" t="s">
        <v>361</v>
      </c>
      <c r="E73" s="82" t="s">
        <v>30</v>
      </c>
      <c r="F73" s="86">
        <v>50</v>
      </c>
      <c r="G73" s="161"/>
      <c r="H73" s="18">
        <f t="shared" si="6"/>
        <v>0</v>
      </c>
      <c r="I73" s="151">
        <v>0.08</v>
      </c>
      <c r="J73" s="152">
        <f t="shared" si="7"/>
        <v>0</v>
      </c>
      <c r="K73" s="18">
        <f t="shared" si="8"/>
        <v>0</v>
      </c>
      <c r="L73" s="83"/>
    </row>
    <row r="74" spans="1:17" s="178" customFormat="1" ht="26.4">
      <c r="A74" s="14" t="s">
        <v>362</v>
      </c>
      <c r="B74" s="154" t="s">
        <v>363</v>
      </c>
      <c r="C74" s="16" t="s">
        <v>364</v>
      </c>
      <c r="D74" s="160" t="s">
        <v>298</v>
      </c>
      <c r="E74" s="82" t="s">
        <v>30</v>
      </c>
      <c r="F74" s="155">
        <v>10</v>
      </c>
      <c r="G74" s="161"/>
      <c r="H74" s="18">
        <f t="shared" si="6"/>
        <v>0</v>
      </c>
      <c r="I74" s="151">
        <v>0.08</v>
      </c>
      <c r="J74" s="152">
        <f t="shared" si="7"/>
        <v>0</v>
      </c>
      <c r="K74" s="18">
        <f t="shared" si="8"/>
        <v>0</v>
      </c>
      <c r="L74" s="17"/>
      <c r="N74" s="153"/>
      <c r="O74" s="153"/>
    </row>
    <row r="75" spans="1:17" s="153" customFormat="1" ht="26.4">
      <c r="A75" s="14" t="s">
        <v>365</v>
      </c>
      <c r="B75" s="179" t="s">
        <v>366</v>
      </c>
      <c r="C75" s="90" t="s">
        <v>367</v>
      </c>
      <c r="D75" s="91" t="s">
        <v>368</v>
      </c>
      <c r="E75" s="82" t="s">
        <v>30</v>
      </c>
      <c r="F75" s="92">
        <v>10</v>
      </c>
      <c r="G75" s="161"/>
      <c r="H75" s="175">
        <f t="shared" si="6"/>
        <v>0</v>
      </c>
      <c r="I75" s="151">
        <v>0.08</v>
      </c>
      <c r="J75" s="176">
        <f t="shared" si="7"/>
        <v>0</v>
      </c>
      <c r="K75" s="175">
        <f t="shared" si="8"/>
        <v>0</v>
      </c>
      <c r="L75" s="180"/>
      <c r="Q75" s="178"/>
    </row>
    <row r="76" spans="1:17" s="153" customFormat="1" ht="26.4">
      <c r="A76" s="14" t="s">
        <v>369</v>
      </c>
      <c r="B76" s="154" t="s">
        <v>370</v>
      </c>
      <c r="C76" s="16" t="s">
        <v>371</v>
      </c>
      <c r="D76" s="160" t="s">
        <v>166</v>
      </c>
      <c r="E76" s="82" t="s">
        <v>30</v>
      </c>
      <c r="F76" s="155">
        <v>100</v>
      </c>
      <c r="G76" s="161"/>
      <c r="H76" s="18">
        <f t="shared" si="6"/>
        <v>0</v>
      </c>
      <c r="I76" s="151">
        <v>0.08</v>
      </c>
      <c r="J76" s="152">
        <f t="shared" si="7"/>
        <v>0</v>
      </c>
      <c r="K76" s="18">
        <f t="shared" si="8"/>
        <v>0</v>
      </c>
      <c r="L76" s="17"/>
    </row>
    <row r="77" spans="1:17" s="153" customFormat="1" ht="26.4">
      <c r="A77" s="14" t="s">
        <v>372</v>
      </c>
      <c r="B77" s="83" t="s">
        <v>373</v>
      </c>
      <c r="C77" s="84" t="s">
        <v>374</v>
      </c>
      <c r="D77" s="82" t="s">
        <v>375</v>
      </c>
      <c r="E77" s="82" t="s">
        <v>30</v>
      </c>
      <c r="F77" s="86">
        <v>120</v>
      </c>
      <c r="G77" s="161"/>
      <c r="H77" s="18">
        <f t="shared" si="6"/>
        <v>0</v>
      </c>
      <c r="I77" s="151">
        <v>0.08</v>
      </c>
      <c r="J77" s="152">
        <f t="shared" si="7"/>
        <v>0</v>
      </c>
      <c r="K77" s="18">
        <f t="shared" si="8"/>
        <v>0</v>
      </c>
      <c r="L77" s="83"/>
    </row>
    <row r="78" spans="1:17" s="153" customFormat="1" ht="26.4">
      <c r="A78" s="14" t="s">
        <v>376</v>
      </c>
      <c r="B78" s="154" t="s">
        <v>377</v>
      </c>
      <c r="C78" s="16" t="s">
        <v>378</v>
      </c>
      <c r="D78" s="14" t="s">
        <v>379</v>
      </c>
      <c r="E78" s="82" t="s">
        <v>30</v>
      </c>
      <c r="F78" s="155">
        <v>900</v>
      </c>
      <c r="G78" s="161"/>
      <c r="H78" s="18">
        <f t="shared" si="6"/>
        <v>0</v>
      </c>
      <c r="I78" s="151">
        <v>0.08</v>
      </c>
      <c r="J78" s="152">
        <f t="shared" si="7"/>
        <v>0</v>
      </c>
      <c r="K78" s="18">
        <f t="shared" si="8"/>
        <v>0</v>
      </c>
      <c r="L78" s="17"/>
    </row>
    <row r="79" spans="1:17" ht="26.4">
      <c r="A79" s="14" t="s">
        <v>380</v>
      </c>
      <c r="B79" s="154" t="s">
        <v>381</v>
      </c>
      <c r="C79" s="16" t="s">
        <v>382</v>
      </c>
      <c r="D79" s="14" t="s">
        <v>383</v>
      </c>
      <c r="E79" s="82" t="s">
        <v>30</v>
      </c>
      <c r="F79" s="155">
        <v>100</v>
      </c>
      <c r="G79" s="161"/>
      <c r="H79" s="18">
        <f t="shared" si="6"/>
        <v>0</v>
      </c>
      <c r="I79" s="151">
        <v>0.08</v>
      </c>
      <c r="J79" s="152">
        <f t="shared" si="7"/>
        <v>0</v>
      </c>
      <c r="K79" s="18">
        <f t="shared" si="8"/>
        <v>0</v>
      </c>
      <c r="L79" s="17"/>
      <c r="N79" s="153"/>
      <c r="O79" s="153"/>
    </row>
    <row r="80" spans="1:17" s="153" customFormat="1" ht="26.4">
      <c r="A80" s="14" t="s">
        <v>384</v>
      </c>
      <c r="B80" s="154" t="s">
        <v>385</v>
      </c>
      <c r="C80" s="16" t="s">
        <v>386</v>
      </c>
      <c r="D80" s="160" t="s">
        <v>387</v>
      </c>
      <c r="E80" s="82" t="s">
        <v>30</v>
      </c>
      <c r="F80" s="155">
        <v>20</v>
      </c>
      <c r="G80" s="161"/>
      <c r="H80" s="18">
        <f t="shared" si="6"/>
        <v>0</v>
      </c>
      <c r="I80" s="151">
        <v>0.08</v>
      </c>
      <c r="J80" s="152">
        <f t="shared" si="7"/>
        <v>0</v>
      </c>
      <c r="K80" s="18">
        <f t="shared" si="8"/>
        <v>0</v>
      </c>
      <c r="L80" s="17"/>
    </row>
    <row r="81" spans="1:15" ht="26.4">
      <c r="A81" s="14" t="s">
        <v>388</v>
      </c>
      <c r="B81" s="83" t="s">
        <v>389</v>
      </c>
      <c r="C81" s="84" t="s">
        <v>390</v>
      </c>
      <c r="D81" s="85" t="s">
        <v>204</v>
      </c>
      <c r="E81" s="82" t="s">
        <v>30</v>
      </c>
      <c r="F81" s="86">
        <v>30</v>
      </c>
      <c r="G81" s="161"/>
      <c r="H81" s="18">
        <f t="shared" si="6"/>
        <v>0</v>
      </c>
      <c r="I81" s="151">
        <v>0.08</v>
      </c>
      <c r="J81" s="152">
        <f t="shared" si="7"/>
        <v>0</v>
      </c>
      <c r="K81" s="18">
        <f t="shared" si="8"/>
        <v>0</v>
      </c>
      <c r="L81" s="83"/>
      <c r="N81" s="153"/>
      <c r="O81" s="153"/>
    </row>
    <row r="82" spans="1:15" s="153" customFormat="1" ht="39.6">
      <c r="A82" s="14" t="s">
        <v>391</v>
      </c>
      <c r="B82" s="154" t="s">
        <v>392</v>
      </c>
      <c r="C82" s="16" t="s">
        <v>393</v>
      </c>
      <c r="D82" s="160" t="s">
        <v>394</v>
      </c>
      <c r="E82" s="82" t="s">
        <v>30</v>
      </c>
      <c r="F82" s="155">
        <v>30</v>
      </c>
      <c r="G82" s="161"/>
      <c r="H82" s="157">
        <f t="shared" si="6"/>
        <v>0</v>
      </c>
      <c r="I82" s="158">
        <v>0.08</v>
      </c>
      <c r="J82" s="18">
        <f t="shared" si="7"/>
        <v>0</v>
      </c>
      <c r="K82" s="18">
        <f t="shared" si="8"/>
        <v>0</v>
      </c>
      <c r="L82" s="89"/>
    </row>
    <row r="83" spans="1:15" s="153" customFormat="1" ht="52.8">
      <c r="A83" s="14" t="s">
        <v>395</v>
      </c>
      <c r="B83" s="154" t="s">
        <v>396</v>
      </c>
      <c r="C83" s="16" t="s">
        <v>397</v>
      </c>
      <c r="D83" s="160" t="s">
        <v>398</v>
      </c>
      <c r="E83" s="82" t="s">
        <v>30</v>
      </c>
      <c r="F83" s="155">
        <v>20</v>
      </c>
      <c r="G83" s="119"/>
      <c r="H83" s="157">
        <f t="shared" si="6"/>
        <v>0</v>
      </c>
      <c r="I83" s="158">
        <v>0.08</v>
      </c>
      <c r="J83" s="18">
        <f t="shared" si="7"/>
        <v>0</v>
      </c>
      <c r="K83" s="18">
        <f t="shared" si="8"/>
        <v>0</v>
      </c>
      <c r="L83" s="89"/>
    </row>
    <row r="84" spans="1:15" s="153" customFormat="1" ht="26.4">
      <c r="A84" s="14" t="s">
        <v>399</v>
      </c>
      <c r="B84" s="154" t="s">
        <v>400</v>
      </c>
      <c r="C84" s="16" t="s">
        <v>401</v>
      </c>
      <c r="D84" s="160" t="s">
        <v>402</v>
      </c>
      <c r="E84" s="82" t="s">
        <v>30</v>
      </c>
      <c r="F84" s="155">
        <v>30</v>
      </c>
      <c r="G84" s="119"/>
      <c r="H84" s="18">
        <f t="shared" si="6"/>
        <v>0</v>
      </c>
      <c r="I84" s="151">
        <v>0.08</v>
      </c>
      <c r="J84" s="18">
        <f t="shared" si="7"/>
        <v>0</v>
      </c>
      <c r="K84" s="18">
        <f t="shared" si="8"/>
        <v>0</v>
      </c>
      <c r="L84" s="17"/>
    </row>
    <row r="85" spans="1:15">
      <c r="G85" s="94" t="s">
        <v>31</v>
      </c>
      <c r="H85" s="181">
        <f>SUM(H6:H84)</f>
        <v>0</v>
      </c>
      <c r="I85" s="182">
        <v>0.08</v>
      </c>
      <c r="J85" s="181">
        <f>SUM(J6:J84)</f>
        <v>0</v>
      </c>
      <c r="K85" s="183">
        <f>SUM(K6:K84)</f>
        <v>0</v>
      </c>
    </row>
  </sheetData>
  <mergeCells count="3">
    <mergeCell ref="A1:L1"/>
    <mergeCell ref="A2:L2"/>
    <mergeCell ref="A3:L3"/>
  </mergeCells>
  <printOptions horizontalCentered="1"/>
  <pageMargins left="0.39374999999999999" right="0.39374999999999999" top="0.47222222222222199" bottom="0.47222222222222199" header="0.511811023622047" footer="0.511811023622047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Normal="100" zoomScaleSheetLayoutView="100" workbookViewId="0">
      <selection activeCell="N7" sqref="N7"/>
    </sheetView>
  </sheetViews>
  <sheetFormatPr defaultColWidth="8" defaultRowHeight="13.2"/>
  <cols>
    <col min="1" max="1" width="3.296875" style="202" customWidth="1"/>
    <col min="2" max="2" width="25.5" style="202" customWidth="1"/>
    <col min="3" max="3" width="10" style="202" customWidth="1"/>
    <col min="4" max="4" width="18" style="202" customWidth="1"/>
    <col min="5" max="5" width="4" style="202" customWidth="1"/>
    <col min="6" max="6" width="5" style="202" customWidth="1"/>
    <col min="7" max="7" width="7.296875" style="202" customWidth="1"/>
    <col min="8" max="8" width="9.296875" style="202" customWidth="1"/>
    <col min="9" max="9" width="4" style="202" customWidth="1"/>
    <col min="10" max="10" width="8.19921875" style="202" customWidth="1"/>
    <col min="11" max="11" width="9.09765625" style="202" customWidth="1"/>
    <col min="12" max="12" width="20" style="202" customWidth="1"/>
    <col min="13" max="16384" width="8" style="202"/>
  </cols>
  <sheetData>
    <row r="1" spans="1:14" s="203" customFormat="1" ht="12.75" customHeight="1">
      <c r="A1" s="273" t="s">
        <v>423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4" s="203" customFormat="1" ht="12.75" customHeight="1">
      <c r="A2" s="274" t="s">
        <v>45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4" s="203" customFormat="1" ht="12.75" customHeight="1">
      <c r="A3" s="275" t="s">
        <v>495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4" s="203" customFormat="1" ht="26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4" s="204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4" ht="118.8">
      <c r="A6" s="205" t="s">
        <v>33</v>
      </c>
      <c r="B6" s="206" t="s">
        <v>424</v>
      </c>
      <c r="C6" s="207" t="s">
        <v>425</v>
      </c>
      <c r="D6" s="207" t="s">
        <v>426</v>
      </c>
      <c r="E6" s="207" t="s">
        <v>30</v>
      </c>
      <c r="F6" s="208">
        <v>50</v>
      </c>
      <c r="G6" s="209"/>
      <c r="H6" s="209">
        <f t="shared" ref="H6:H26" si="0">F6*G6</f>
        <v>0</v>
      </c>
      <c r="I6" s="210">
        <v>0.08</v>
      </c>
      <c r="J6" s="209">
        <f t="shared" ref="J6:J26" si="1">H6*I6</f>
        <v>0</v>
      </c>
      <c r="K6" s="209">
        <f t="shared" ref="K6:K26" si="2">H6+J6</f>
        <v>0</v>
      </c>
      <c r="L6" s="211"/>
      <c r="N6" s="212"/>
    </row>
    <row r="7" spans="1:14" ht="118.8">
      <c r="A7" s="205" t="s">
        <v>427</v>
      </c>
      <c r="B7" s="206" t="s">
        <v>428</v>
      </c>
      <c r="C7" s="207" t="s">
        <v>429</v>
      </c>
      <c r="D7" s="207" t="s">
        <v>430</v>
      </c>
      <c r="E7" s="207" t="s">
        <v>30</v>
      </c>
      <c r="F7" s="213">
        <v>50</v>
      </c>
      <c r="G7" s="209"/>
      <c r="H7" s="209">
        <f t="shared" si="0"/>
        <v>0</v>
      </c>
      <c r="I7" s="210">
        <v>0.08</v>
      </c>
      <c r="J7" s="209">
        <f t="shared" si="1"/>
        <v>0</v>
      </c>
      <c r="K7" s="209">
        <f t="shared" si="2"/>
        <v>0</v>
      </c>
      <c r="L7" s="211"/>
    </row>
    <row r="8" spans="1:14" ht="118.8">
      <c r="A8" s="205" t="s">
        <v>431</v>
      </c>
      <c r="B8" s="206" t="s">
        <v>432</v>
      </c>
      <c r="C8" s="207" t="s">
        <v>433</v>
      </c>
      <c r="D8" s="207" t="s">
        <v>434</v>
      </c>
      <c r="E8" s="207" t="s">
        <v>30</v>
      </c>
      <c r="F8" s="213">
        <v>50</v>
      </c>
      <c r="G8" s="209"/>
      <c r="H8" s="209">
        <f t="shared" si="0"/>
        <v>0</v>
      </c>
      <c r="I8" s="210">
        <v>0.08</v>
      </c>
      <c r="J8" s="209">
        <f t="shared" si="1"/>
        <v>0</v>
      </c>
      <c r="K8" s="209">
        <f t="shared" si="2"/>
        <v>0</v>
      </c>
      <c r="L8" s="211"/>
    </row>
    <row r="9" spans="1:14" ht="184.8">
      <c r="A9" s="205" t="s">
        <v>135</v>
      </c>
      <c r="B9" s="214" t="s">
        <v>435</v>
      </c>
      <c r="C9" s="207" t="s">
        <v>425</v>
      </c>
      <c r="D9" s="207" t="s">
        <v>436</v>
      </c>
      <c r="E9" s="207" t="s">
        <v>30</v>
      </c>
      <c r="F9" s="213">
        <v>50</v>
      </c>
      <c r="G9" s="209"/>
      <c r="H9" s="209">
        <f t="shared" si="0"/>
        <v>0</v>
      </c>
      <c r="I9" s="210">
        <v>0.08</v>
      </c>
      <c r="J9" s="209">
        <f t="shared" si="1"/>
        <v>0</v>
      </c>
      <c r="K9" s="209">
        <f t="shared" si="2"/>
        <v>0</v>
      </c>
      <c r="L9" s="211"/>
    </row>
    <row r="10" spans="1:14" ht="184.8">
      <c r="A10" s="205" t="s">
        <v>437</v>
      </c>
      <c r="B10" s="214" t="s">
        <v>438</v>
      </c>
      <c r="C10" s="207" t="s">
        <v>439</v>
      </c>
      <c r="D10" s="207" t="s">
        <v>440</v>
      </c>
      <c r="E10" s="207" t="s">
        <v>30</v>
      </c>
      <c r="F10" s="213">
        <v>30</v>
      </c>
      <c r="G10" s="209"/>
      <c r="H10" s="209">
        <f t="shared" si="0"/>
        <v>0</v>
      </c>
      <c r="I10" s="210">
        <v>0.08</v>
      </c>
      <c r="J10" s="209">
        <f t="shared" si="1"/>
        <v>0</v>
      </c>
      <c r="K10" s="209">
        <f t="shared" si="2"/>
        <v>0</v>
      </c>
      <c r="L10" s="211"/>
    </row>
    <row r="11" spans="1:14" ht="184.8">
      <c r="A11" s="205" t="s">
        <v>441</v>
      </c>
      <c r="B11" s="206" t="s">
        <v>442</v>
      </c>
      <c r="C11" s="207" t="s">
        <v>439</v>
      </c>
      <c r="D11" s="207" t="s">
        <v>443</v>
      </c>
      <c r="E11" s="207" t="s">
        <v>30</v>
      </c>
      <c r="F11" s="213">
        <v>20</v>
      </c>
      <c r="G11" s="209"/>
      <c r="H11" s="209">
        <f t="shared" si="0"/>
        <v>0</v>
      </c>
      <c r="I11" s="210">
        <v>0.08</v>
      </c>
      <c r="J11" s="209">
        <f t="shared" si="1"/>
        <v>0</v>
      </c>
      <c r="K11" s="209">
        <f t="shared" si="2"/>
        <v>0</v>
      </c>
      <c r="L11" s="211"/>
    </row>
    <row r="12" spans="1:14" ht="145.19999999999999">
      <c r="A12" s="205" t="s">
        <v>444</v>
      </c>
      <c r="B12" s="214" t="s">
        <v>445</v>
      </c>
      <c r="C12" s="207" t="s">
        <v>425</v>
      </c>
      <c r="D12" s="207" t="s">
        <v>446</v>
      </c>
      <c r="E12" s="207" t="s">
        <v>30</v>
      </c>
      <c r="F12" s="213">
        <v>50</v>
      </c>
      <c r="G12" s="209"/>
      <c r="H12" s="209">
        <f t="shared" si="0"/>
        <v>0</v>
      </c>
      <c r="I12" s="210">
        <v>0.08</v>
      </c>
      <c r="J12" s="209">
        <f t="shared" si="1"/>
        <v>0</v>
      </c>
      <c r="K12" s="209">
        <f t="shared" si="2"/>
        <v>0</v>
      </c>
      <c r="L12" s="211"/>
    </row>
    <row r="13" spans="1:14" ht="145.19999999999999">
      <c r="A13" s="205" t="s">
        <v>447</v>
      </c>
      <c r="B13" s="206" t="s">
        <v>448</v>
      </c>
      <c r="C13" s="207" t="s">
        <v>439</v>
      </c>
      <c r="D13" s="207" t="s">
        <v>449</v>
      </c>
      <c r="E13" s="207" t="s">
        <v>30</v>
      </c>
      <c r="F13" s="213">
        <v>50</v>
      </c>
      <c r="G13" s="209"/>
      <c r="H13" s="209">
        <f t="shared" si="0"/>
        <v>0</v>
      </c>
      <c r="I13" s="210">
        <v>0.08</v>
      </c>
      <c r="J13" s="209">
        <f t="shared" si="1"/>
        <v>0</v>
      </c>
      <c r="K13" s="209">
        <f t="shared" si="2"/>
        <v>0</v>
      </c>
      <c r="L13" s="211"/>
    </row>
    <row r="14" spans="1:14" ht="145.19999999999999">
      <c r="A14" s="205" t="s">
        <v>450</v>
      </c>
      <c r="B14" s="206" t="s">
        <v>451</v>
      </c>
      <c r="C14" s="207" t="s">
        <v>439</v>
      </c>
      <c r="D14" s="207" t="s">
        <v>452</v>
      </c>
      <c r="E14" s="207" t="s">
        <v>30</v>
      </c>
      <c r="F14" s="213">
        <v>20</v>
      </c>
      <c r="G14" s="209"/>
      <c r="H14" s="209">
        <f t="shared" si="0"/>
        <v>0</v>
      </c>
      <c r="I14" s="210">
        <v>0.08</v>
      </c>
      <c r="J14" s="209">
        <f t="shared" si="1"/>
        <v>0</v>
      </c>
      <c r="K14" s="209">
        <f t="shared" si="2"/>
        <v>0</v>
      </c>
      <c r="L14" s="211"/>
    </row>
    <row r="15" spans="1:14" ht="145.19999999999999">
      <c r="A15" s="205" t="s">
        <v>453</v>
      </c>
      <c r="B15" s="206" t="s">
        <v>454</v>
      </c>
      <c r="C15" s="207" t="s">
        <v>425</v>
      </c>
      <c r="D15" s="207" t="s">
        <v>455</v>
      </c>
      <c r="E15" s="207" t="s">
        <v>30</v>
      </c>
      <c r="F15" s="213">
        <v>100</v>
      </c>
      <c r="G15" s="209"/>
      <c r="H15" s="209">
        <f t="shared" si="0"/>
        <v>0</v>
      </c>
      <c r="I15" s="210">
        <v>0.08</v>
      </c>
      <c r="J15" s="209">
        <f t="shared" si="1"/>
        <v>0</v>
      </c>
      <c r="K15" s="209">
        <f t="shared" si="2"/>
        <v>0</v>
      </c>
      <c r="L15" s="211"/>
    </row>
    <row r="16" spans="1:14" ht="158.4">
      <c r="A16" s="205" t="s">
        <v>456</v>
      </c>
      <c r="B16" s="206" t="s">
        <v>457</v>
      </c>
      <c r="C16" s="207" t="s">
        <v>439</v>
      </c>
      <c r="D16" s="207" t="s">
        <v>458</v>
      </c>
      <c r="E16" s="207" t="s">
        <v>30</v>
      </c>
      <c r="F16" s="213">
        <v>50</v>
      </c>
      <c r="G16" s="209"/>
      <c r="H16" s="209">
        <f t="shared" si="0"/>
        <v>0</v>
      </c>
      <c r="I16" s="210">
        <v>0.08</v>
      </c>
      <c r="J16" s="209">
        <f t="shared" si="1"/>
        <v>0</v>
      </c>
      <c r="K16" s="209">
        <f t="shared" si="2"/>
        <v>0</v>
      </c>
      <c r="L16" s="211"/>
    </row>
    <row r="17" spans="1:12" ht="145.19999999999999">
      <c r="A17" s="205" t="s">
        <v>459</v>
      </c>
      <c r="B17" s="206" t="s">
        <v>460</v>
      </c>
      <c r="C17" s="207" t="s">
        <v>439</v>
      </c>
      <c r="D17" s="207" t="s">
        <v>461</v>
      </c>
      <c r="E17" s="207" t="s">
        <v>30</v>
      </c>
      <c r="F17" s="213">
        <v>100</v>
      </c>
      <c r="G17" s="209"/>
      <c r="H17" s="209">
        <f t="shared" si="0"/>
        <v>0</v>
      </c>
      <c r="I17" s="210">
        <v>0.08</v>
      </c>
      <c r="J17" s="209">
        <f t="shared" si="1"/>
        <v>0</v>
      </c>
      <c r="K17" s="209">
        <f t="shared" si="2"/>
        <v>0</v>
      </c>
      <c r="L17" s="211"/>
    </row>
    <row r="18" spans="1:12" ht="132">
      <c r="A18" s="215" t="s">
        <v>462</v>
      </c>
      <c r="B18" s="216" t="s">
        <v>463</v>
      </c>
      <c r="C18" s="217" t="s">
        <v>464</v>
      </c>
      <c r="D18" s="217" t="s">
        <v>465</v>
      </c>
      <c r="E18" s="207" t="s">
        <v>30</v>
      </c>
      <c r="F18" s="218">
        <v>50</v>
      </c>
      <c r="G18" s="219"/>
      <c r="H18" s="219">
        <f t="shared" si="0"/>
        <v>0</v>
      </c>
      <c r="I18" s="220">
        <v>0.08</v>
      </c>
      <c r="J18" s="219">
        <f t="shared" si="1"/>
        <v>0</v>
      </c>
      <c r="K18" s="219">
        <f t="shared" si="2"/>
        <v>0</v>
      </c>
      <c r="L18" s="221"/>
    </row>
    <row r="19" spans="1:12" ht="145.19999999999999">
      <c r="A19" s="205" t="s">
        <v>466</v>
      </c>
      <c r="B19" s="206" t="s">
        <v>467</v>
      </c>
      <c r="C19" s="207" t="s">
        <v>425</v>
      </c>
      <c r="D19" s="207" t="s">
        <v>468</v>
      </c>
      <c r="E19" s="207" t="s">
        <v>30</v>
      </c>
      <c r="F19" s="213">
        <v>30</v>
      </c>
      <c r="G19" s="209"/>
      <c r="H19" s="209">
        <f t="shared" si="0"/>
        <v>0</v>
      </c>
      <c r="I19" s="210">
        <v>0.08</v>
      </c>
      <c r="J19" s="209">
        <f t="shared" si="1"/>
        <v>0</v>
      </c>
      <c r="K19" s="209">
        <f t="shared" si="2"/>
        <v>0</v>
      </c>
      <c r="L19" s="211"/>
    </row>
    <row r="20" spans="1:12" ht="145.19999999999999">
      <c r="A20" s="205" t="s">
        <v>469</v>
      </c>
      <c r="B20" s="206" t="s">
        <v>470</v>
      </c>
      <c r="C20" s="207" t="s">
        <v>439</v>
      </c>
      <c r="D20" s="207" t="s">
        <v>471</v>
      </c>
      <c r="E20" s="207" t="s">
        <v>30</v>
      </c>
      <c r="F20" s="213">
        <v>30</v>
      </c>
      <c r="G20" s="209"/>
      <c r="H20" s="209">
        <f t="shared" si="0"/>
        <v>0</v>
      </c>
      <c r="I20" s="210">
        <v>0.08</v>
      </c>
      <c r="J20" s="209">
        <f t="shared" si="1"/>
        <v>0</v>
      </c>
      <c r="K20" s="209">
        <f t="shared" si="2"/>
        <v>0</v>
      </c>
      <c r="L20" s="211"/>
    </row>
    <row r="21" spans="1:12" ht="66">
      <c r="A21" s="205" t="s">
        <v>472</v>
      </c>
      <c r="B21" s="206" t="s">
        <v>473</v>
      </c>
      <c r="C21" s="207" t="s">
        <v>474</v>
      </c>
      <c r="D21" s="207" t="s">
        <v>475</v>
      </c>
      <c r="E21" s="207" t="s">
        <v>30</v>
      </c>
      <c r="F21" s="213">
        <v>300</v>
      </c>
      <c r="G21" s="209"/>
      <c r="H21" s="209">
        <f t="shared" si="0"/>
        <v>0</v>
      </c>
      <c r="I21" s="210">
        <v>0.08</v>
      </c>
      <c r="J21" s="209">
        <f t="shared" si="1"/>
        <v>0</v>
      </c>
      <c r="K21" s="209">
        <f t="shared" si="2"/>
        <v>0</v>
      </c>
      <c r="L21" s="211"/>
    </row>
    <row r="22" spans="1:12" ht="132">
      <c r="A22" s="205" t="s">
        <v>476</v>
      </c>
      <c r="B22" s="206" t="s">
        <v>477</v>
      </c>
      <c r="C22" s="207" t="s">
        <v>478</v>
      </c>
      <c r="D22" s="207" t="s">
        <v>479</v>
      </c>
      <c r="E22" s="207" t="s">
        <v>30</v>
      </c>
      <c r="F22" s="213">
        <v>500</v>
      </c>
      <c r="G22" s="209"/>
      <c r="H22" s="209">
        <f t="shared" si="0"/>
        <v>0</v>
      </c>
      <c r="I22" s="210">
        <v>0.08</v>
      </c>
      <c r="J22" s="209">
        <f t="shared" si="1"/>
        <v>0</v>
      </c>
      <c r="K22" s="209">
        <f t="shared" si="2"/>
        <v>0</v>
      </c>
      <c r="L22" s="211"/>
    </row>
    <row r="23" spans="1:12" ht="158.4">
      <c r="A23" s="215" t="s">
        <v>480</v>
      </c>
      <c r="B23" s="216" t="s">
        <v>481</v>
      </c>
      <c r="C23" s="217" t="s">
        <v>439</v>
      </c>
      <c r="D23" s="217"/>
      <c r="E23" s="207" t="s">
        <v>30</v>
      </c>
      <c r="F23" s="218">
        <v>10</v>
      </c>
      <c r="G23" s="219"/>
      <c r="H23" s="219">
        <f t="shared" si="0"/>
        <v>0</v>
      </c>
      <c r="I23" s="220">
        <v>0.08</v>
      </c>
      <c r="J23" s="219">
        <f t="shared" si="1"/>
        <v>0</v>
      </c>
      <c r="K23" s="219">
        <f t="shared" si="2"/>
        <v>0</v>
      </c>
      <c r="L23" s="221"/>
    </row>
    <row r="24" spans="1:12" ht="158.4">
      <c r="A24" s="205" t="s">
        <v>482</v>
      </c>
      <c r="B24" s="216" t="s">
        <v>483</v>
      </c>
      <c r="C24" s="207" t="s">
        <v>439</v>
      </c>
      <c r="D24" s="207"/>
      <c r="E24" s="207" t="s">
        <v>30</v>
      </c>
      <c r="F24" s="213">
        <v>10</v>
      </c>
      <c r="G24" s="209"/>
      <c r="H24" s="209">
        <f t="shared" si="0"/>
        <v>0</v>
      </c>
      <c r="I24" s="210">
        <v>0.08</v>
      </c>
      <c r="J24" s="209">
        <f t="shared" si="1"/>
        <v>0</v>
      </c>
      <c r="K24" s="209">
        <f t="shared" si="2"/>
        <v>0</v>
      </c>
      <c r="L24" s="211"/>
    </row>
    <row r="25" spans="1:12" ht="52.8">
      <c r="A25" s="205" t="s">
        <v>484</v>
      </c>
      <c r="B25" s="222" t="s">
        <v>485</v>
      </c>
      <c r="C25" s="207" t="s">
        <v>486</v>
      </c>
      <c r="D25" s="223" t="s">
        <v>487</v>
      </c>
      <c r="E25" s="207" t="s">
        <v>140</v>
      </c>
      <c r="F25" s="224">
        <v>2000</v>
      </c>
      <c r="G25" s="225"/>
      <c r="H25" s="209">
        <f t="shared" si="0"/>
        <v>0</v>
      </c>
      <c r="I25" s="210">
        <v>0.08</v>
      </c>
      <c r="J25" s="209">
        <f t="shared" si="1"/>
        <v>0</v>
      </c>
      <c r="K25" s="209">
        <f t="shared" si="2"/>
        <v>0</v>
      </c>
      <c r="L25" s="211"/>
    </row>
    <row r="26" spans="1:12" ht="39.6">
      <c r="A26" s="205" t="s">
        <v>488</v>
      </c>
      <c r="B26" s="222" t="s">
        <v>485</v>
      </c>
      <c r="C26" s="207" t="s">
        <v>489</v>
      </c>
      <c r="D26" s="223" t="s">
        <v>487</v>
      </c>
      <c r="E26" s="207" t="s">
        <v>140</v>
      </c>
      <c r="F26" s="224">
        <v>500</v>
      </c>
      <c r="G26" s="225"/>
      <c r="H26" s="209">
        <f t="shared" si="0"/>
        <v>0</v>
      </c>
      <c r="I26" s="210">
        <v>0.08</v>
      </c>
      <c r="J26" s="209">
        <f t="shared" si="1"/>
        <v>0</v>
      </c>
      <c r="K26" s="209">
        <f t="shared" si="2"/>
        <v>0</v>
      </c>
      <c r="L26" s="211"/>
    </row>
    <row r="27" spans="1:12">
      <c r="G27" s="226" t="s">
        <v>31</v>
      </c>
      <c r="H27" s="138">
        <f>SUM(H6:H26)</f>
        <v>0</v>
      </c>
      <c r="I27" s="227">
        <v>0.08</v>
      </c>
      <c r="J27" s="138">
        <f>SUM(J6:J26)</f>
        <v>0</v>
      </c>
      <c r="K27" s="138">
        <f>SUM(K6:K26)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55138888888888904" bottom="0.55138888888888904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"/>
  <sheetViews>
    <sheetView view="pageBreakPreview" zoomScaleNormal="100" zoomScaleSheetLayoutView="100" workbookViewId="0">
      <selection activeCell="J18" sqref="J18"/>
    </sheetView>
  </sheetViews>
  <sheetFormatPr defaultColWidth="7.09765625" defaultRowHeight="13.8"/>
  <cols>
    <col min="1" max="1" width="3.19921875" style="50" customWidth="1"/>
    <col min="2" max="2" width="13.09765625" style="50" customWidth="1"/>
    <col min="3" max="3" width="10" style="50" customWidth="1"/>
    <col min="4" max="4" width="7.09765625" style="50"/>
    <col min="5" max="5" width="4" style="50" customWidth="1"/>
    <col min="6" max="6" width="5" style="50" customWidth="1"/>
    <col min="7" max="7" width="8.19921875" style="50" customWidth="1"/>
    <col min="8" max="8" width="11" style="50" customWidth="1"/>
    <col min="9" max="9" width="4" style="50" customWidth="1"/>
    <col min="10" max="10" width="10" style="50" customWidth="1"/>
    <col min="11" max="11" width="11" style="50" customWidth="1"/>
    <col min="12" max="12" width="20" style="50" customWidth="1"/>
    <col min="13" max="256" width="7.09765625" style="50"/>
    <col min="257" max="257" width="2.69921875" style="50" customWidth="1"/>
    <col min="258" max="258" width="11.59765625" style="50" customWidth="1"/>
    <col min="259" max="259" width="8.09765625" style="50" customWidth="1"/>
    <col min="260" max="260" width="7.09765625" style="50"/>
    <col min="261" max="261" width="7.19921875" style="50" customWidth="1"/>
    <col min="262" max="263" width="9.69921875" style="50" customWidth="1"/>
    <col min="264" max="264" width="4.8984375" style="50" customWidth="1"/>
    <col min="265" max="266" width="9.69921875" style="50" customWidth="1"/>
    <col min="267" max="267" width="8.09765625" style="50" customWidth="1"/>
    <col min="268" max="512" width="7.09765625" style="50"/>
    <col min="513" max="513" width="2.69921875" style="50" customWidth="1"/>
    <col min="514" max="514" width="11.59765625" style="50" customWidth="1"/>
    <col min="515" max="515" width="8.09765625" style="50" customWidth="1"/>
    <col min="516" max="516" width="7.09765625" style="50"/>
    <col min="517" max="517" width="7.19921875" style="50" customWidth="1"/>
    <col min="518" max="519" width="9.69921875" style="50" customWidth="1"/>
    <col min="520" max="520" width="4.8984375" style="50" customWidth="1"/>
    <col min="521" max="522" width="9.69921875" style="50" customWidth="1"/>
    <col min="523" max="523" width="8.09765625" style="50" customWidth="1"/>
    <col min="524" max="768" width="7.09765625" style="50"/>
    <col min="769" max="769" width="2.69921875" style="50" customWidth="1"/>
    <col min="770" max="770" width="11.59765625" style="50" customWidth="1"/>
    <col min="771" max="771" width="8.09765625" style="50" customWidth="1"/>
    <col min="772" max="772" width="7.09765625" style="50"/>
    <col min="773" max="773" width="7.19921875" style="50" customWidth="1"/>
    <col min="774" max="775" width="9.69921875" style="50" customWidth="1"/>
    <col min="776" max="776" width="4.8984375" style="50" customWidth="1"/>
    <col min="777" max="778" width="9.69921875" style="50" customWidth="1"/>
    <col min="779" max="779" width="8.09765625" style="50" customWidth="1"/>
    <col min="780" max="1024" width="7.09765625" style="50"/>
    <col min="1025" max="1025" width="2.69921875" style="50" customWidth="1"/>
    <col min="1026" max="1026" width="11.59765625" style="50" customWidth="1"/>
    <col min="1027" max="1027" width="8.09765625" style="50" customWidth="1"/>
    <col min="1028" max="1028" width="7.09765625" style="50"/>
    <col min="1029" max="1029" width="7.19921875" style="50" customWidth="1"/>
    <col min="1030" max="1031" width="9.69921875" style="50" customWidth="1"/>
    <col min="1032" max="1032" width="4.8984375" style="50" customWidth="1"/>
    <col min="1033" max="1034" width="9.69921875" style="50" customWidth="1"/>
    <col min="1035" max="1035" width="8.09765625" style="50" customWidth="1"/>
    <col min="1036" max="1280" width="7.09765625" style="50"/>
    <col min="1281" max="1281" width="2.69921875" style="50" customWidth="1"/>
    <col min="1282" max="1282" width="11.59765625" style="50" customWidth="1"/>
    <col min="1283" max="1283" width="8.09765625" style="50" customWidth="1"/>
    <col min="1284" max="1284" width="7.09765625" style="50"/>
    <col min="1285" max="1285" width="7.19921875" style="50" customWidth="1"/>
    <col min="1286" max="1287" width="9.69921875" style="50" customWidth="1"/>
    <col min="1288" max="1288" width="4.8984375" style="50" customWidth="1"/>
    <col min="1289" max="1290" width="9.69921875" style="50" customWidth="1"/>
    <col min="1291" max="1291" width="8.09765625" style="50" customWidth="1"/>
    <col min="1292" max="1536" width="7.09765625" style="50"/>
    <col min="1537" max="1537" width="2.69921875" style="50" customWidth="1"/>
    <col min="1538" max="1538" width="11.59765625" style="50" customWidth="1"/>
    <col min="1539" max="1539" width="8.09765625" style="50" customWidth="1"/>
    <col min="1540" max="1540" width="7.09765625" style="50"/>
    <col min="1541" max="1541" width="7.19921875" style="50" customWidth="1"/>
    <col min="1542" max="1543" width="9.69921875" style="50" customWidth="1"/>
    <col min="1544" max="1544" width="4.8984375" style="50" customWidth="1"/>
    <col min="1545" max="1546" width="9.69921875" style="50" customWidth="1"/>
    <col min="1547" max="1547" width="8.09765625" style="50" customWidth="1"/>
    <col min="1548" max="1792" width="7.09765625" style="50"/>
    <col min="1793" max="1793" width="2.69921875" style="50" customWidth="1"/>
    <col min="1794" max="1794" width="11.59765625" style="50" customWidth="1"/>
    <col min="1795" max="1795" width="8.09765625" style="50" customWidth="1"/>
    <col min="1796" max="1796" width="7.09765625" style="50"/>
    <col min="1797" max="1797" width="7.19921875" style="50" customWidth="1"/>
    <col min="1798" max="1799" width="9.69921875" style="50" customWidth="1"/>
    <col min="1800" max="1800" width="4.8984375" style="50" customWidth="1"/>
    <col min="1801" max="1802" width="9.69921875" style="50" customWidth="1"/>
    <col min="1803" max="1803" width="8.09765625" style="50" customWidth="1"/>
    <col min="1804" max="2048" width="7.09765625" style="50"/>
    <col min="2049" max="2049" width="2.69921875" style="50" customWidth="1"/>
    <col min="2050" max="2050" width="11.59765625" style="50" customWidth="1"/>
    <col min="2051" max="2051" width="8.09765625" style="50" customWidth="1"/>
    <col min="2052" max="2052" width="7.09765625" style="50"/>
    <col min="2053" max="2053" width="7.19921875" style="50" customWidth="1"/>
    <col min="2054" max="2055" width="9.69921875" style="50" customWidth="1"/>
    <col min="2056" max="2056" width="4.8984375" style="50" customWidth="1"/>
    <col min="2057" max="2058" width="9.69921875" style="50" customWidth="1"/>
    <col min="2059" max="2059" width="8.09765625" style="50" customWidth="1"/>
    <col min="2060" max="2304" width="7.09765625" style="50"/>
    <col min="2305" max="2305" width="2.69921875" style="50" customWidth="1"/>
    <col min="2306" max="2306" width="11.59765625" style="50" customWidth="1"/>
    <col min="2307" max="2307" width="8.09765625" style="50" customWidth="1"/>
    <col min="2308" max="2308" width="7.09765625" style="50"/>
    <col min="2309" max="2309" width="7.19921875" style="50" customWidth="1"/>
    <col min="2310" max="2311" width="9.69921875" style="50" customWidth="1"/>
    <col min="2312" max="2312" width="4.8984375" style="50" customWidth="1"/>
    <col min="2313" max="2314" width="9.69921875" style="50" customWidth="1"/>
    <col min="2315" max="2315" width="8.09765625" style="50" customWidth="1"/>
    <col min="2316" max="2560" width="7.09765625" style="50"/>
    <col min="2561" max="2561" width="2.69921875" style="50" customWidth="1"/>
    <col min="2562" max="2562" width="11.59765625" style="50" customWidth="1"/>
    <col min="2563" max="2563" width="8.09765625" style="50" customWidth="1"/>
    <col min="2564" max="2564" width="7.09765625" style="50"/>
    <col min="2565" max="2565" width="7.19921875" style="50" customWidth="1"/>
    <col min="2566" max="2567" width="9.69921875" style="50" customWidth="1"/>
    <col min="2568" max="2568" width="4.8984375" style="50" customWidth="1"/>
    <col min="2569" max="2570" width="9.69921875" style="50" customWidth="1"/>
    <col min="2571" max="2571" width="8.09765625" style="50" customWidth="1"/>
    <col min="2572" max="2816" width="7.09765625" style="50"/>
    <col min="2817" max="2817" width="2.69921875" style="50" customWidth="1"/>
    <col min="2818" max="2818" width="11.59765625" style="50" customWidth="1"/>
    <col min="2819" max="2819" width="8.09765625" style="50" customWidth="1"/>
    <col min="2820" max="2820" width="7.09765625" style="50"/>
    <col min="2821" max="2821" width="7.19921875" style="50" customWidth="1"/>
    <col min="2822" max="2823" width="9.69921875" style="50" customWidth="1"/>
    <col min="2824" max="2824" width="4.8984375" style="50" customWidth="1"/>
    <col min="2825" max="2826" width="9.69921875" style="50" customWidth="1"/>
    <col min="2827" max="2827" width="8.09765625" style="50" customWidth="1"/>
    <col min="2828" max="3072" width="7.09765625" style="50"/>
    <col min="3073" max="3073" width="2.69921875" style="50" customWidth="1"/>
    <col min="3074" max="3074" width="11.59765625" style="50" customWidth="1"/>
    <col min="3075" max="3075" width="8.09765625" style="50" customWidth="1"/>
    <col min="3076" max="3076" width="7.09765625" style="50"/>
    <col min="3077" max="3077" width="7.19921875" style="50" customWidth="1"/>
    <col min="3078" max="3079" width="9.69921875" style="50" customWidth="1"/>
    <col min="3080" max="3080" width="4.8984375" style="50" customWidth="1"/>
    <col min="3081" max="3082" width="9.69921875" style="50" customWidth="1"/>
    <col min="3083" max="3083" width="8.09765625" style="50" customWidth="1"/>
    <col min="3084" max="3328" width="7.09765625" style="50"/>
    <col min="3329" max="3329" width="2.69921875" style="50" customWidth="1"/>
    <col min="3330" max="3330" width="11.59765625" style="50" customWidth="1"/>
    <col min="3331" max="3331" width="8.09765625" style="50" customWidth="1"/>
    <col min="3332" max="3332" width="7.09765625" style="50"/>
    <col min="3333" max="3333" width="7.19921875" style="50" customWidth="1"/>
    <col min="3334" max="3335" width="9.69921875" style="50" customWidth="1"/>
    <col min="3336" max="3336" width="4.8984375" style="50" customWidth="1"/>
    <col min="3337" max="3338" width="9.69921875" style="50" customWidth="1"/>
    <col min="3339" max="3339" width="8.09765625" style="50" customWidth="1"/>
    <col min="3340" max="3584" width="7.09765625" style="50"/>
    <col min="3585" max="3585" width="2.69921875" style="50" customWidth="1"/>
    <col min="3586" max="3586" width="11.59765625" style="50" customWidth="1"/>
    <col min="3587" max="3587" width="8.09765625" style="50" customWidth="1"/>
    <col min="3588" max="3588" width="7.09765625" style="50"/>
    <col min="3589" max="3589" width="7.19921875" style="50" customWidth="1"/>
    <col min="3590" max="3591" width="9.69921875" style="50" customWidth="1"/>
    <col min="3592" max="3592" width="4.8984375" style="50" customWidth="1"/>
    <col min="3593" max="3594" width="9.69921875" style="50" customWidth="1"/>
    <col min="3595" max="3595" width="8.09765625" style="50" customWidth="1"/>
    <col min="3596" max="3840" width="7.09765625" style="50"/>
    <col min="3841" max="3841" width="2.69921875" style="50" customWidth="1"/>
    <col min="3842" max="3842" width="11.59765625" style="50" customWidth="1"/>
    <col min="3843" max="3843" width="8.09765625" style="50" customWidth="1"/>
    <col min="3844" max="3844" width="7.09765625" style="50"/>
    <col min="3845" max="3845" width="7.19921875" style="50" customWidth="1"/>
    <col min="3846" max="3847" width="9.69921875" style="50" customWidth="1"/>
    <col min="3848" max="3848" width="4.8984375" style="50" customWidth="1"/>
    <col min="3849" max="3850" width="9.69921875" style="50" customWidth="1"/>
    <col min="3851" max="3851" width="8.09765625" style="50" customWidth="1"/>
    <col min="3852" max="4096" width="7.09765625" style="50"/>
    <col min="4097" max="4097" width="2.69921875" style="50" customWidth="1"/>
    <col min="4098" max="4098" width="11.59765625" style="50" customWidth="1"/>
    <col min="4099" max="4099" width="8.09765625" style="50" customWidth="1"/>
    <col min="4100" max="4100" width="7.09765625" style="50"/>
    <col min="4101" max="4101" width="7.19921875" style="50" customWidth="1"/>
    <col min="4102" max="4103" width="9.69921875" style="50" customWidth="1"/>
    <col min="4104" max="4104" width="4.8984375" style="50" customWidth="1"/>
    <col min="4105" max="4106" width="9.69921875" style="50" customWidth="1"/>
    <col min="4107" max="4107" width="8.09765625" style="50" customWidth="1"/>
    <col min="4108" max="4352" width="7.09765625" style="50"/>
    <col min="4353" max="4353" width="2.69921875" style="50" customWidth="1"/>
    <col min="4354" max="4354" width="11.59765625" style="50" customWidth="1"/>
    <col min="4355" max="4355" width="8.09765625" style="50" customWidth="1"/>
    <col min="4356" max="4356" width="7.09765625" style="50"/>
    <col min="4357" max="4357" width="7.19921875" style="50" customWidth="1"/>
    <col min="4358" max="4359" width="9.69921875" style="50" customWidth="1"/>
    <col min="4360" max="4360" width="4.8984375" style="50" customWidth="1"/>
    <col min="4361" max="4362" width="9.69921875" style="50" customWidth="1"/>
    <col min="4363" max="4363" width="8.09765625" style="50" customWidth="1"/>
    <col min="4364" max="4608" width="7.09765625" style="50"/>
    <col min="4609" max="4609" width="2.69921875" style="50" customWidth="1"/>
    <col min="4610" max="4610" width="11.59765625" style="50" customWidth="1"/>
    <col min="4611" max="4611" width="8.09765625" style="50" customWidth="1"/>
    <col min="4612" max="4612" width="7.09765625" style="50"/>
    <col min="4613" max="4613" width="7.19921875" style="50" customWidth="1"/>
    <col min="4614" max="4615" width="9.69921875" style="50" customWidth="1"/>
    <col min="4616" max="4616" width="4.8984375" style="50" customWidth="1"/>
    <col min="4617" max="4618" width="9.69921875" style="50" customWidth="1"/>
    <col min="4619" max="4619" width="8.09765625" style="50" customWidth="1"/>
    <col min="4620" max="4864" width="7.09765625" style="50"/>
    <col min="4865" max="4865" width="2.69921875" style="50" customWidth="1"/>
    <col min="4866" max="4866" width="11.59765625" style="50" customWidth="1"/>
    <col min="4867" max="4867" width="8.09765625" style="50" customWidth="1"/>
    <col min="4868" max="4868" width="7.09765625" style="50"/>
    <col min="4869" max="4869" width="7.19921875" style="50" customWidth="1"/>
    <col min="4870" max="4871" width="9.69921875" style="50" customWidth="1"/>
    <col min="4872" max="4872" width="4.8984375" style="50" customWidth="1"/>
    <col min="4873" max="4874" width="9.69921875" style="50" customWidth="1"/>
    <col min="4875" max="4875" width="8.09765625" style="50" customWidth="1"/>
    <col min="4876" max="5120" width="7.09765625" style="50"/>
    <col min="5121" max="5121" width="2.69921875" style="50" customWidth="1"/>
    <col min="5122" max="5122" width="11.59765625" style="50" customWidth="1"/>
    <col min="5123" max="5123" width="8.09765625" style="50" customWidth="1"/>
    <col min="5124" max="5124" width="7.09765625" style="50"/>
    <col min="5125" max="5125" width="7.19921875" style="50" customWidth="1"/>
    <col min="5126" max="5127" width="9.69921875" style="50" customWidth="1"/>
    <col min="5128" max="5128" width="4.8984375" style="50" customWidth="1"/>
    <col min="5129" max="5130" width="9.69921875" style="50" customWidth="1"/>
    <col min="5131" max="5131" width="8.09765625" style="50" customWidth="1"/>
    <col min="5132" max="5376" width="7.09765625" style="50"/>
    <col min="5377" max="5377" width="2.69921875" style="50" customWidth="1"/>
    <col min="5378" max="5378" width="11.59765625" style="50" customWidth="1"/>
    <col min="5379" max="5379" width="8.09765625" style="50" customWidth="1"/>
    <col min="5380" max="5380" width="7.09765625" style="50"/>
    <col min="5381" max="5381" width="7.19921875" style="50" customWidth="1"/>
    <col min="5382" max="5383" width="9.69921875" style="50" customWidth="1"/>
    <col min="5384" max="5384" width="4.8984375" style="50" customWidth="1"/>
    <col min="5385" max="5386" width="9.69921875" style="50" customWidth="1"/>
    <col min="5387" max="5387" width="8.09765625" style="50" customWidth="1"/>
    <col min="5388" max="5632" width="7.09765625" style="50"/>
    <col min="5633" max="5633" width="2.69921875" style="50" customWidth="1"/>
    <col min="5634" max="5634" width="11.59765625" style="50" customWidth="1"/>
    <col min="5635" max="5635" width="8.09765625" style="50" customWidth="1"/>
    <col min="5636" max="5636" width="7.09765625" style="50"/>
    <col min="5637" max="5637" width="7.19921875" style="50" customWidth="1"/>
    <col min="5638" max="5639" width="9.69921875" style="50" customWidth="1"/>
    <col min="5640" max="5640" width="4.8984375" style="50" customWidth="1"/>
    <col min="5641" max="5642" width="9.69921875" style="50" customWidth="1"/>
    <col min="5643" max="5643" width="8.09765625" style="50" customWidth="1"/>
    <col min="5644" max="5888" width="7.09765625" style="50"/>
    <col min="5889" max="5889" width="2.69921875" style="50" customWidth="1"/>
    <col min="5890" max="5890" width="11.59765625" style="50" customWidth="1"/>
    <col min="5891" max="5891" width="8.09765625" style="50" customWidth="1"/>
    <col min="5892" max="5892" width="7.09765625" style="50"/>
    <col min="5893" max="5893" width="7.19921875" style="50" customWidth="1"/>
    <col min="5894" max="5895" width="9.69921875" style="50" customWidth="1"/>
    <col min="5896" max="5896" width="4.8984375" style="50" customWidth="1"/>
    <col min="5897" max="5898" width="9.69921875" style="50" customWidth="1"/>
    <col min="5899" max="5899" width="8.09765625" style="50" customWidth="1"/>
    <col min="5900" max="6144" width="7.09765625" style="50"/>
    <col min="6145" max="6145" width="2.69921875" style="50" customWidth="1"/>
    <col min="6146" max="6146" width="11.59765625" style="50" customWidth="1"/>
    <col min="6147" max="6147" width="8.09765625" style="50" customWidth="1"/>
    <col min="6148" max="6148" width="7.09765625" style="50"/>
    <col min="6149" max="6149" width="7.19921875" style="50" customWidth="1"/>
    <col min="6150" max="6151" width="9.69921875" style="50" customWidth="1"/>
    <col min="6152" max="6152" width="4.8984375" style="50" customWidth="1"/>
    <col min="6153" max="6154" width="9.69921875" style="50" customWidth="1"/>
    <col min="6155" max="6155" width="8.09765625" style="50" customWidth="1"/>
    <col min="6156" max="6400" width="7.09765625" style="50"/>
    <col min="6401" max="6401" width="2.69921875" style="50" customWidth="1"/>
    <col min="6402" max="6402" width="11.59765625" style="50" customWidth="1"/>
    <col min="6403" max="6403" width="8.09765625" style="50" customWidth="1"/>
    <col min="6404" max="6404" width="7.09765625" style="50"/>
    <col min="6405" max="6405" width="7.19921875" style="50" customWidth="1"/>
    <col min="6406" max="6407" width="9.69921875" style="50" customWidth="1"/>
    <col min="6408" max="6408" width="4.8984375" style="50" customWidth="1"/>
    <col min="6409" max="6410" width="9.69921875" style="50" customWidth="1"/>
    <col min="6411" max="6411" width="8.09765625" style="50" customWidth="1"/>
    <col min="6412" max="6656" width="7.09765625" style="50"/>
    <col min="6657" max="6657" width="2.69921875" style="50" customWidth="1"/>
    <col min="6658" max="6658" width="11.59765625" style="50" customWidth="1"/>
    <col min="6659" max="6659" width="8.09765625" style="50" customWidth="1"/>
    <col min="6660" max="6660" width="7.09765625" style="50"/>
    <col min="6661" max="6661" width="7.19921875" style="50" customWidth="1"/>
    <col min="6662" max="6663" width="9.69921875" style="50" customWidth="1"/>
    <col min="6664" max="6664" width="4.8984375" style="50" customWidth="1"/>
    <col min="6665" max="6666" width="9.69921875" style="50" customWidth="1"/>
    <col min="6667" max="6667" width="8.09765625" style="50" customWidth="1"/>
    <col min="6668" max="6912" width="7.09765625" style="50"/>
    <col min="6913" max="6913" width="2.69921875" style="50" customWidth="1"/>
    <col min="6914" max="6914" width="11.59765625" style="50" customWidth="1"/>
    <col min="6915" max="6915" width="8.09765625" style="50" customWidth="1"/>
    <col min="6916" max="6916" width="7.09765625" style="50"/>
    <col min="6917" max="6917" width="7.19921875" style="50" customWidth="1"/>
    <col min="6918" max="6919" width="9.69921875" style="50" customWidth="1"/>
    <col min="6920" max="6920" width="4.8984375" style="50" customWidth="1"/>
    <col min="6921" max="6922" width="9.69921875" style="50" customWidth="1"/>
    <col min="6923" max="6923" width="8.09765625" style="50" customWidth="1"/>
    <col min="6924" max="7168" width="7.09765625" style="50"/>
    <col min="7169" max="7169" width="2.69921875" style="50" customWidth="1"/>
    <col min="7170" max="7170" width="11.59765625" style="50" customWidth="1"/>
    <col min="7171" max="7171" width="8.09765625" style="50" customWidth="1"/>
    <col min="7172" max="7172" width="7.09765625" style="50"/>
    <col min="7173" max="7173" width="7.19921875" style="50" customWidth="1"/>
    <col min="7174" max="7175" width="9.69921875" style="50" customWidth="1"/>
    <col min="7176" max="7176" width="4.8984375" style="50" customWidth="1"/>
    <col min="7177" max="7178" width="9.69921875" style="50" customWidth="1"/>
    <col min="7179" max="7179" width="8.09765625" style="50" customWidth="1"/>
    <col min="7180" max="7424" width="7.09765625" style="50"/>
    <col min="7425" max="7425" width="2.69921875" style="50" customWidth="1"/>
    <col min="7426" max="7426" width="11.59765625" style="50" customWidth="1"/>
    <col min="7427" max="7427" width="8.09765625" style="50" customWidth="1"/>
    <col min="7428" max="7428" width="7.09765625" style="50"/>
    <col min="7429" max="7429" width="7.19921875" style="50" customWidth="1"/>
    <col min="7430" max="7431" width="9.69921875" style="50" customWidth="1"/>
    <col min="7432" max="7432" width="4.8984375" style="50" customWidth="1"/>
    <col min="7433" max="7434" width="9.69921875" style="50" customWidth="1"/>
    <col min="7435" max="7435" width="8.09765625" style="50" customWidth="1"/>
    <col min="7436" max="7680" width="7.09765625" style="50"/>
    <col min="7681" max="7681" width="2.69921875" style="50" customWidth="1"/>
    <col min="7682" max="7682" width="11.59765625" style="50" customWidth="1"/>
    <col min="7683" max="7683" width="8.09765625" style="50" customWidth="1"/>
    <col min="7684" max="7684" width="7.09765625" style="50"/>
    <col min="7685" max="7685" width="7.19921875" style="50" customWidth="1"/>
    <col min="7686" max="7687" width="9.69921875" style="50" customWidth="1"/>
    <col min="7688" max="7688" width="4.8984375" style="50" customWidth="1"/>
    <col min="7689" max="7690" width="9.69921875" style="50" customWidth="1"/>
    <col min="7691" max="7691" width="8.09765625" style="50" customWidth="1"/>
    <col min="7692" max="7936" width="7.09765625" style="50"/>
    <col min="7937" max="7937" width="2.69921875" style="50" customWidth="1"/>
    <col min="7938" max="7938" width="11.59765625" style="50" customWidth="1"/>
    <col min="7939" max="7939" width="8.09765625" style="50" customWidth="1"/>
    <col min="7940" max="7940" width="7.09765625" style="50"/>
    <col min="7941" max="7941" width="7.19921875" style="50" customWidth="1"/>
    <col min="7942" max="7943" width="9.69921875" style="50" customWidth="1"/>
    <col min="7944" max="7944" width="4.8984375" style="50" customWidth="1"/>
    <col min="7945" max="7946" width="9.69921875" style="50" customWidth="1"/>
    <col min="7947" max="7947" width="8.09765625" style="50" customWidth="1"/>
    <col min="7948" max="8192" width="7.09765625" style="50"/>
    <col min="8193" max="8193" width="2.69921875" style="50" customWidth="1"/>
    <col min="8194" max="8194" width="11.59765625" style="50" customWidth="1"/>
    <col min="8195" max="8195" width="8.09765625" style="50" customWidth="1"/>
    <col min="8196" max="8196" width="7.09765625" style="50"/>
    <col min="8197" max="8197" width="7.19921875" style="50" customWidth="1"/>
    <col min="8198" max="8199" width="9.69921875" style="50" customWidth="1"/>
    <col min="8200" max="8200" width="4.8984375" style="50" customWidth="1"/>
    <col min="8201" max="8202" width="9.69921875" style="50" customWidth="1"/>
    <col min="8203" max="8203" width="8.09765625" style="50" customWidth="1"/>
    <col min="8204" max="8448" width="7.09765625" style="50"/>
    <col min="8449" max="8449" width="2.69921875" style="50" customWidth="1"/>
    <col min="8450" max="8450" width="11.59765625" style="50" customWidth="1"/>
    <col min="8451" max="8451" width="8.09765625" style="50" customWidth="1"/>
    <col min="8452" max="8452" width="7.09765625" style="50"/>
    <col min="8453" max="8453" width="7.19921875" style="50" customWidth="1"/>
    <col min="8454" max="8455" width="9.69921875" style="50" customWidth="1"/>
    <col min="8456" max="8456" width="4.8984375" style="50" customWidth="1"/>
    <col min="8457" max="8458" width="9.69921875" style="50" customWidth="1"/>
    <col min="8459" max="8459" width="8.09765625" style="50" customWidth="1"/>
    <col min="8460" max="8704" width="7.09765625" style="50"/>
    <col min="8705" max="8705" width="2.69921875" style="50" customWidth="1"/>
    <col min="8706" max="8706" width="11.59765625" style="50" customWidth="1"/>
    <col min="8707" max="8707" width="8.09765625" style="50" customWidth="1"/>
    <col min="8708" max="8708" width="7.09765625" style="50"/>
    <col min="8709" max="8709" width="7.19921875" style="50" customWidth="1"/>
    <col min="8710" max="8711" width="9.69921875" style="50" customWidth="1"/>
    <col min="8712" max="8712" width="4.8984375" style="50" customWidth="1"/>
    <col min="8713" max="8714" width="9.69921875" style="50" customWidth="1"/>
    <col min="8715" max="8715" width="8.09765625" style="50" customWidth="1"/>
    <col min="8716" max="8960" width="7.09765625" style="50"/>
    <col min="8961" max="8961" width="2.69921875" style="50" customWidth="1"/>
    <col min="8962" max="8962" width="11.59765625" style="50" customWidth="1"/>
    <col min="8963" max="8963" width="8.09765625" style="50" customWidth="1"/>
    <col min="8964" max="8964" width="7.09765625" style="50"/>
    <col min="8965" max="8965" width="7.19921875" style="50" customWidth="1"/>
    <col min="8966" max="8967" width="9.69921875" style="50" customWidth="1"/>
    <col min="8968" max="8968" width="4.8984375" style="50" customWidth="1"/>
    <col min="8969" max="8970" width="9.69921875" style="50" customWidth="1"/>
    <col min="8971" max="8971" width="8.09765625" style="50" customWidth="1"/>
    <col min="8972" max="9216" width="7.09765625" style="50"/>
    <col min="9217" max="9217" width="2.69921875" style="50" customWidth="1"/>
    <col min="9218" max="9218" width="11.59765625" style="50" customWidth="1"/>
    <col min="9219" max="9219" width="8.09765625" style="50" customWidth="1"/>
    <col min="9220" max="9220" width="7.09765625" style="50"/>
    <col min="9221" max="9221" width="7.19921875" style="50" customWidth="1"/>
    <col min="9222" max="9223" width="9.69921875" style="50" customWidth="1"/>
    <col min="9224" max="9224" width="4.8984375" style="50" customWidth="1"/>
    <col min="9225" max="9226" width="9.69921875" style="50" customWidth="1"/>
    <col min="9227" max="9227" width="8.09765625" style="50" customWidth="1"/>
    <col min="9228" max="9472" width="7.09765625" style="50"/>
    <col min="9473" max="9473" width="2.69921875" style="50" customWidth="1"/>
    <col min="9474" max="9474" width="11.59765625" style="50" customWidth="1"/>
    <col min="9475" max="9475" width="8.09765625" style="50" customWidth="1"/>
    <col min="9476" max="9476" width="7.09765625" style="50"/>
    <col min="9477" max="9477" width="7.19921875" style="50" customWidth="1"/>
    <col min="9478" max="9479" width="9.69921875" style="50" customWidth="1"/>
    <col min="9480" max="9480" width="4.8984375" style="50" customWidth="1"/>
    <col min="9481" max="9482" width="9.69921875" style="50" customWidth="1"/>
    <col min="9483" max="9483" width="8.09765625" style="50" customWidth="1"/>
    <col min="9484" max="9728" width="7.09765625" style="50"/>
    <col min="9729" max="9729" width="2.69921875" style="50" customWidth="1"/>
    <col min="9730" max="9730" width="11.59765625" style="50" customWidth="1"/>
    <col min="9731" max="9731" width="8.09765625" style="50" customWidth="1"/>
    <col min="9732" max="9732" width="7.09765625" style="50"/>
    <col min="9733" max="9733" width="7.19921875" style="50" customWidth="1"/>
    <col min="9734" max="9735" width="9.69921875" style="50" customWidth="1"/>
    <col min="9736" max="9736" width="4.8984375" style="50" customWidth="1"/>
    <col min="9737" max="9738" width="9.69921875" style="50" customWidth="1"/>
    <col min="9739" max="9739" width="8.09765625" style="50" customWidth="1"/>
    <col min="9740" max="9984" width="7.09765625" style="50"/>
    <col min="9985" max="9985" width="2.69921875" style="50" customWidth="1"/>
    <col min="9986" max="9986" width="11.59765625" style="50" customWidth="1"/>
    <col min="9987" max="9987" width="8.09765625" style="50" customWidth="1"/>
    <col min="9988" max="9988" width="7.09765625" style="50"/>
    <col min="9989" max="9989" width="7.19921875" style="50" customWidth="1"/>
    <col min="9990" max="9991" width="9.69921875" style="50" customWidth="1"/>
    <col min="9992" max="9992" width="4.8984375" style="50" customWidth="1"/>
    <col min="9993" max="9994" width="9.69921875" style="50" customWidth="1"/>
    <col min="9995" max="9995" width="8.09765625" style="50" customWidth="1"/>
    <col min="9996" max="10240" width="7.09765625" style="50"/>
    <col min="10241" max="10241" width="2.69921875" style="50" customWidth="1"/>
    <col min="10242" max="10242" width="11.59765625" style="50" customWidth="1"/>
    <col min="10243" max="10243" width="8.09765625" style="50" customWidth="1"/>
    <col min="10244" max="10244" width="7.09765625" style="50"/>
    <col min="10245" max="10245" width="7.19921875" style="50" customWidth="1"/>
    <col min="10246" max="10247" width="9.69921875" style="50" customWidth="1"/>
    <col min="10248" max="10248" width="4.8984375" style="50" customWidth="1"/>
    <col min="10249" max="10250" width="9.69921875" style="50" customWidth="1"/>
    <col min="10251" max="10251" width="8.09765625" style="50" customWidth="1"/>
    <col min="10252" max="10496" width="7.09765625" style="50"/>
    <col min="10497" max="10497" width="2.69921875" style="50" customWidth="1"/>
    <col min="10498" max="10498" width="11.59765625" style="50" customWidth="1"/>
    <col min="10499" max="10499" width="8.09765625" style="50" customWidth="1"/>
    <col min="10500" max="10500" width="7.09765625" style="50"/>
    <col min="10501" max="10501" width="7.19921875" style="50" customWidth="1"/>
    <col min="10502" max="10503" width="9.69921875" style="50" customWidth="1"/>
    <col min="10504" max="10504" width="4.8984375" style="50" customWidth="1"/>
    <col min="10505" max="10506" width="9.69921875" style="50" customWidth="1"/>
    <col min="10507" max="10507" width="8.09765625" style="50" customWidth="1"/>
    <col min="10508" max="10752" width="7.09765625" style="50"/>
    <col min="10753" max="10753" width="2.69921875" style="50" customWidth="1"/>
    <col min="10754" max="10754" width="11.59765625" style="50" customWidth="1"/>
    <col min="10755" max="10755" width="8.09765625" style="50" customWidth="1"/>
    <col min="10756" max="10756" width="7.09765625" style="50"/>
    <col min="10757" max="10757" width="7.19921875" style="50" customWidth="1"/>
    <col min="10758" max="10759" width="9.69921875" style="50" customWidth="1"/>
    <col min="10760" max="10760" width="4.8984375" style="50" customWidth="1"/>
    <col min="10761" max="10762" width="9.69921875" style="50" customWidth="1"/>
    <col min="10763" max="10763" width="8.09765625" style="50" customWidth="1"/>
    <col min="10764" max="11008" width="7.09765625" style="50"/>
    <col min="11009" max="11009" width="2.69921875" style="50" customWidth="1"/>
    <col min="11010" max="11010" width="11.59765625" style="50" customWidth="1"/>
    <col min="11011" max="11011" width="8.09765625" style="50" customWidth="1"/>
    <col min="11012" max="11012" width="7.09765625" style="50"/>
    <col min="11013" max="11013" width="7.19921875" style="50" customWidth="1"/>
    <col min="11014" max="11015" width="9.69921875" style="50" customWidth="1"/>
    <col min="11016" max="11016" width="4.8984375" style="50" customWidth="1"/>
    <col min="11017" max="11018" width="9.69921875" style="50" customWidth="1"/>
    <col min="11019" max="11019" width="8.09765625" style="50" customWidth="1"/>
    <col min="11020" max="11264" width="7.09765625" style="50"/>
    <col min="11265" max="11265" width="2.69921875" style="50" customWidth="1"/>
    <col min="11266" max="11266" width="11.59765625" style="50" customWidth="1"/>
    <col min="11267" max="11267" width="8.09765625" style="50" customWidth="1"/>
    <col min="11268" max="11268" width="7.09765625" style="50"/>
    <col min="11269" max="11269" width="7.19921875" style="50" customWidth="1"/>
    <col min="11270" max="11271" width="9.69921875" style="50" customWidth="1"/>
    <col min="11272" max="11272" width="4.8984375" style="50" customWidth="1"/>
    <col min="11273" max="11274" width="9.69921875" style="50" customWidth="1"/>
    <col min="11275" max="11275" width="8.09765625" style="50" customWidth="1"/>
    <col min="11276" max="11520" width="7.09765625" style="50"/>
    <col min="11521" max="11521" width="2.69921875" style="50" customWidth="1"/>
    <col min="11522" max="11522" width="11.59765625" style="50" customWidth="1"/>
    <col min="11523" max="11523" width="8.09765625" style="50" customWidth="1"/>
    <col min="11524" max="11524" width="7.09765625" style="50"/>
    <col min="11525" max="11525" width="7.19921875" style="50" customWidth="1"/>
    <col min="11526" max="11527" width="9.69921875" style="50" customWidth="1"/>
    <col min="11528" max="11528" width="4.8984375" style="50" customWidth="1"/>
    <col min="11529" max="11530" width="9.69921875" style="50" customWidth="1"/>
    <col min="11531" max="11531" width="8.09765625" style="50" customWidth="1"/>
    <col min="11532" max="11776" width="7.09765625" style="50"/>
    <col min="11777" max="11777" width="2.69921875" style="50" customWidth="1"/>
    <col min="11778" max="11778" width="11.59765625" style="50" customWidth="1"/>
    <col min="11779" max="11779" width="8.09765625" style="50" customWidth="1"/>
    <col min="11780" max="11780" width="7.09765625" style="50"/>
    <col min="11781" max="11781" width="7.19921875" style="50" customWidth="1"/>
    <col min="11782" max="11783" width="9.69921875" style="50" customWidth="1"/>
    <col min="11784" max="11784" width="4.8984375" style="50" customWidth="1"/>
    <col min="11785" max="11786" width="9.69921875" style="50" customWidth="1"/>
    <col min="11787" max="11787" width="8.09765625" style="50" customWidth="1"/>
    <col min="11788" max="12032" width="7.09765625" style="50"/>
    <col min="12033" max="12033" width="2.69921875" style="50" customWidth="1"/>
    <col min="12034" max="12034" width="11.59765625" style="50" customWidth="1"/>
    <col min="12035" max="12035" width="8.09765625" style="50" customWidth="1"/>
    <col min="12036" max="12036" width="7.09765625" style="50"/>
    <col min="12037" max="12037" width="7.19921875" style="50" customWidth="1"/>
    <col min="12038" max="12039" width="9.69921875" style="50" customWidth="1"/>
    <col min="12040" max="12040" width="4.8984375" style="50" customWidth="1"/>
    <col min="12041" max="12042" width="9.69921875" style="50" customWidth="1"/>
    <col min="12043" max="12043" width="8.09765625" style="50" customWidth="1"/>
    <col min="12044" max="12288" width="7.09765625" style="50"/>
    <col min="12289" max="12289" width="2.69921875" style="50" customWidth="1"/>
    <col min="12290" max="12290" width="11.59765625" style="50" customWidth="1"/>
    <col min="12291" max="12291" width="8.09765625" style="50" customWidth="1"/>
    <col min="12292" max="12292" width="7.09765625" style="50"/>
    <col min="12293" max="12293" width="7.19921875" style="50" customWidth="1"/>
    <col min="12294" max="12295" width="9.69921875" style="50" customWidth="1"/>
    <col min="12296" max="12296" width="4.8984375" style="50" customWidth="1"/>
    <col min="12297" max="12298" width="9.69921875" style="50" customWidth="1"/>
    <col min="12299" max="12299" width="8.09765625" style="50" customWidth="1"/>
    <col min="12300" max="12544" width="7.09765625" style="50"/>
    <col min="12545" max="12545" width="2.69921875" style="50" customWidth="1"/>
    <col min="12546" max="12546" width="11.59765625" style="50" customWidth="1"/>
    <col min="12547" max="12547" width="8.09765625" style="50" customWidth="1"/>
    <col min="12548" max="12548" width="7.09765625" style="50"/>
    <col min="12549" max="12549" width="7.19921875" style="50" customWidth="1"/>
    <col min="12550" max="12551" width="9.69921875" style="50" customWidth="1"/>
    <col min="12552" max="12552" width="4.8984375" style="50" customWidth="1"/>
    <col min="12553" max="12554" width="9.69921875" style="50" customWidth="1"/>
    <col min="12555" max="12555" width="8.09765625" style="50" customWidth="1"/>
    <col min="12556" max="12800" width="7.09765625" style="50"/>
    <col min="12801" max="12801" width="2.69921875" style="50" customWidth="1"/>
    <col min="12802" max="12802" width="11.59765625" style="50" customWidth="1"/>
    <col min="12803" max="12803" width="8.09765625" style="50" customWidth="1"/>
    <col min="12804" max="12804" width="7.09765625" style="50"/>
    <col min="12805" max="12805" width="7.19921875" style="50" customWidth="1"/>
    <col min="12806" max="12807" width="9.69921875" style="50" customWidth="1"/>
    <col min="12808" max="12808" width="4.8984375" style="50" customWidth="1"/>
    <col min="12809" max="12810" width="9.69921875" style="50" customWidth="1"/>
    <col min="12811" max="12811" width="8.09765625" style="50" customWidth="1"/>
    <col min="12812" max="13056" width="7.09765625" style="50"/>
    <col min="13057" max="13057" width="2.69921875" style="50" customWidth="1"/>
    <col min="13058" max="13058" width="11.59765625" style="50" customWidth="1"/>
    <col min="13059" max="13059" width="8.09765625" style="50" customWidth="1"/>
    <col min="13060" max="13060" width="7.09765625" style="50"/>
    <col min="13061" max="13061" width="7.19921875" style="50" customWidth="1"/>
    <col min="13062" max="13063" width="9.69921875" style="50" customWidth="1"/>
    <col min="13064" max="13064" width="4.8984375" style="50" customWidth="1"/>
    <col min="13065" max="13066" width="9.69921875" style="50" customWidth="1"/>
    <col min="13067" max="13067" width="8.09765625" style="50" customWidth="1"/>
    <col min="13068" max="13312" width="7.09765625" style="50"/>
    <col min="13313" max="13313" width="2.69921875" style="50" customWidth="1"/>
    <col min="13314" max="13314" width="11.59765625" style="50" customWidth="1"/>
    <col min="13315" max="13315" width="8.09765625" style="50" customWidth="1"/>
    <col min="13316" max="13316" width="7.09765625" style="50"/>
    <col min="13317" max="13317" width="7.19921875" style="50" customWidth="1"/>
    <col min="13318" max="13319" width="9.69921875" style="50" customWidth="1"/>
    <col min="13320" max="13320" width="4.8984375" style="50" customWidth="1"/>
    <col min="13321" max="13322" width="9.69921875" style="50" customWidth="1"/>
    <col min="13323" max="13323" width="8.09765625" style="50" customWidth="1"/>
    <col min="13324" max="13568" width="7.09765625" style="50"/>
    <col min="13569" max="13569" width="2.69921875" style="50" customWidth="1"/>
    <col min="13570" max="13570" width="11.59765625" style="50" customWidth="1"/>
    <col min="13571" max="13571" width="8.09765625" style="50" customWidth="1"/>
    <col min="13572" max="13572" width="7.09765625" style="50"/>
    <col min="13573" max="13573" width="7.19921875" style="50" customWidth="1"/>
    <col min="13574" max="13575" width="9.69921875" style="50" customWidth="1"/>
    <col min="13576" max="13576" width="4.8984375" style="50" customWidth="1"/>
    <col min="13577" max="13578" width="9.69921875" style="50" customWidth="1"/>
    <col min="13579" max="13579" width="8.09765625" style="50" customWidth="1"/>
    <col min="13580" max="13824" width="7.09765625" style="50"/>
    <col min="13825" max="13825" width="2.69921875" style="50" customWidth="1"/>
    <col min="13826" max="13826" width="11.59765625" style="50" customWidth="1"/>
    <col min="13827" max="13827" width="8.09765625" style="50" customWidth="1"/>
    <col min="13828" max="13828" width="7.09765625" style="50"/>
    <col min="13829" max="13829" width="7.19921875" style="50" customWidth="1"/>
    <col min="13830" max="13831" width="9.69921875" style="50" customWidth="1"/>
    <col min="13832" max="13832" width="4.8984375" style="50" customWidth="1"/>
    <col min="13833" max="13834" width="9.69921875" style="50" customWidth="1"/>
    <col min="13835" max="13835" width="8.09765625" style="50" customWidth="1"/>
    <col min="13836" max="14080" width="7.09765625" style="50"/>
    <col min="14081" max="14081" width="2.69921875" style="50" customWidth="1"/>
    <col min="14082" max="14082" width="11.59765625" style="50" customWidth="1"/>
    <col min="14083" max="14083" width="8.09765625" style="50" customWidth="1"/>
    <col min="14084" max="14084" width="7.09765625" style="50"/>
    <col min="14085" max="14085" width="7.19921875" style="50" customWidth="1"/>
    <col min="14086" max="14087" width="9.69921875" style="50" customWidth="1"/>
    <col min="14088" max="14088" width="4.8984375" style="50" customWidth="1"/>
    <col min="14089" max="14090" width="9.69921875" style="50" customWidth="1"/>
    <col min="14091" max="14091" width="8.09765625" style="50" customWidth="1"/>
    <col min="14092" max="14336" width="7.09765625" style="50"/>
    <col min="14337" max="14337" width="2.69921875" style="50" customWidth="1"/>
    <col min="14338" max="14338" width="11.59765625" style="50" customWidth="1"/>
    <col min="14339" max="14339" width="8.09765625" style="50" customWidth="1"/>
    <col min="14340" max="14340" width="7.09765625" style="50"/>
    <col min="14341" max="14341" width="7.19921875" style="50" customWidth="1"/>
    <col min="14342" max="14343" width="9.69921875" style="50" customWidth="1"/>
    <col min="14344" max="14344" width="4.8984375" style="50" customWidth="1"/>
    <col min="14345" max="14346" width="9.69921875" style="50" customWidth="1"/>
    <col min="14347" max="14347" width="8.09765625" style="50" customWidth="1"/>
    <col min="14348" max="14592" width="7.09765625" style="50"/>
    <col min="14593" max="14593" width="2.69921875" style="50" customWidth="1"/>
    <col min="14594" max="14594" width="11.59765625" style="50" customWidth="1"/>
    <col min="14595" max="14595" width="8.09765625" style="50" customWidth="1"/>
    <col min="14596" max="14596" width="7.09765625" style="50"/>
    <col min="14597" max="14597" width="7.19921875" style="50" customWidth="1"/>
    <col min="14598" max="14599" width="9.69921875" style="50" customWidth="1"/>
    <col min="14600" max="14600" width="4.8984375" style="50" customWidth="1"/>
    <col min="14601" max="14602" width="9.69921875" style="50" customWidth="1"/>
    <col min="14603" max="14603" width="8.09765625" style="50" customWidth="1"/>
    <col min="14604" max="14848" width="7.09765625" style="50"/>
    <col min="14849" max="14849" width="2.69921875" style="50" customWidth="1"/>
    <col min="14850" max="14850" width="11.59765625" style="50" customWidth="1"/>
    <col min="14851" max="14851" width="8.09765625" style="50" customWidth="1"/>
    <col min="14852" max="14852" width="7.09765625" style="50"/>
    <col min="14853" max="14853" width="7.19921875" style="50" customWidth="1"/>
    <col min="14854" max="14855" width="9.69921875" style="50" customWidth="1"/>
    <col min="14856" max="14856" width="4.8984375" style="50" customWidth="1"/>
    <col min="14857" max="14858" width="9.69921875" style="50" customWidth="1"/>
    <col min="14859" max="14859" width="8.09765625" style="50" customWidth="1"/>
    <col min="14860" max="15104" width="7.09765625" style="50"/>
    <col min="15105" max="15105" width="2.69921875" style="50" customWidth="1"/>
    <col min="15106" max="15106" width="11.59765625" style="50" customWidth="1"/>
    <col min="15107" max="15107" width="8.09765625" style="50" customWidth="1"/>
    <col min="15108" max="15108" width="7.09765625" style="50"/>
    <col min="15109" max="15109" width="7.19921875" style="50" customWidth="1"/>
    <col min="15110" max="15111" width="9.69921875" style="50" customWidth="1"/>
    <col min="15112" max="15112" width="4.8984375" style="50" customWidth="1"/>
    <col min="15113" max="15114" width="9.69921875" style="50" customWidth="1"/>
    <col min="15115" max="15115" width="8.09765625" style="50" customWidth="1"/>
    <col min="15116" max="15360" width="7.09765625" style="50"/>
    <col min="15361" max="15361" width="2.69921875" style="50" customWidth="1"/>
    <col min="15362" max="15362" width="11.59765625" style="50" customWidth="1"/>
    <col min="15363" max="15363" width="8.09765625" style="50" customWidth="1"/>
    <col min="15364" max="15364" width="7.09765625" style="50"/>
    <col min="15365" max="15365" width="7.19921875" style="50" customWidth="1"/>
    <col min="15366" max="15367" width="9.69921875" style="50" customWidth="1"/>
    <col min="15368" max="15368" width="4.8984375" style="50" customWidth="1"/>
    <col min="15369" max="15370" width="9.69921875" style="50" customWidth="1"/>
    <col min="15371" max="15371" width="8.09765625" style="50" customWidth="1"/>
    <col min="15372" max="15616" width="7.09765625" style="50"/>
    <col min="15617" max="15617" width="2.69921875" style="50" customWidth="1"/>
    <col min="15618" max="15618" width="11.59765625" style="50" customWidth="1"/>
    <col min="15619" max="15619" width="8.09765625" style="50" customWidth="1"/>
    <col min="15620" max="15620" width="7.09765625" style="50"/>
    <col min="15621" max="15621" width="7.19921875" style="50" customWidth="1"/>
    <col min="15622" max="15623" width="9.69921875" style="50" customWidth="1"/>
    <col min="15624" max="15624" width="4.8984375" style="50" customWidth="1"/>
    <col min="15625" max="15626" width="9.69921875" style="50" customWidth="1"/>
    <col min="15627" max="15627" width="8.09765625" style="50" customWidth="1"/>
    <col min="15628" max="15872" width="7.09765625" style="50"/>
    <col min="15873" max="15873" width="2.69921875" style="50" customWidth="1"/>
    <col min="15874" max="15874" width="11.59765625" style="50" customWidth="1"/>
    <col min="15875" max="15875" width="8.09765625" style="50" customWidth="1"/>
    <col min="15876" max="15876" width="7.09765625" style="50"/>
    <col min="15877" max="15877" width="7.19921875" style="50" customWidth="1"/>
    <col min="15878" max="15879" width="9.69921875" style="50" customWidth="1"/>
    <col min="15880" max="15880" width="4.8984375" style="50" customWidth="1"/>
    <col min="15881" max="15882" width="9.69921875" style="50" customWidth="1"/>
    <col min="15883" max="15883" width="8.09765625" style="50" customWidth="1"/>
    <col min="15884" max="16128" width="7.09765625" style="50"/>
    <col min="16129" max="16129" width="2.69921875" style="50" customWidth="1"/>
    <col min="16130" max="16130" width="11.59765625" style="50" customWidth="1"/>
    <col min="16131" max="16131" width="8.09765625" style="50" customWidth="1"/>
    <col min="16132" max="16132" width="7.09765625" style="50"/>
    <col min="16133" max="16133" width="7.19921875" style="50" customWidth="1"/>
    <col min="16134" max="16135" width="9.69921875" style="50" customWidth="1"/>
    <col min="16136" max="16136" width="4.8984375" style="50" customWidth="1"/>
    <col min="16137" max="16138" width="9.69921875" style="50" customWidth="1"/>
    <col min="16139" max="16139" width="8.09765625" style="50" customWidth="1"/>
    <col min="16140" max="16384" width="7.09765625" style="50"/>
  </cols>
  <sheetData>
    <row r="1" spans="1:12" s="51" customFormat="1" ht="12.75" customHeight="1">
      <c r="A1" s="261" t="s">
        <v>32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2" s="51" customFormat="1" ht="20.25" customHeight="1">
      <c r="A2" s="262" t="s">
        <v>45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s="51" customFormat="1" ht="13.5" customHeight="1">
      <c r="A3" s="263" t="s">
        <v>497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2" s="51" customFormat="1" ht="39.6">
      <c r="A4" s="52" t="s">
        <v>6</v>
      </c>
      <c r="B4" s="52" t="s">
        <v>46</v>
      </c>
      <c r="C4" s="52" t="s">
        <v>47</v>
      </c>
      <c r="D4" s="52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54" customFormat="1" ht="10.199999999999999">
      <c r="A5" s="53" t="s">
        <v>15</v>
      </c>
      <c r="B5" s="53" t="s">
        <v>16</v>
      </c>
      <c r="C5" s="53" t="s">
        <v>17</v>
      </c>
      <c r="D5" s="53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s="74" customFormat="1" ht="16.5" customHeight="1">
      <c r="A6" s="64" t="s">
        <v>15</v>
      </c>
      <c r="B6" s="65" t="s">
        <v>52</v>
      </c>
      <c r="C6" s="66" t="s">
        <v>53</v>
      </c>
      <c r="D6" s="67" t="s">
        <v>54</v>
      </c>
      <c r="E6" s="67" t="s">
        <v>30</v>
      </c>
      <c r="F6" s="68">
        <v>500</v>
      </c>
      <c r="G6" s="69"/>
      <c r="H6" s="70">
        <f>F6*G6</f>
        <v>0</v>
      </c>
      <c r="I6" s="71">
        <v>0.08</v>
      </c>
      <c r="J6" s="72">
        <f>H6*I6</f>
        <v>0</v>
      </c>
      <c r="K6" s="72">
        <f>H6+J6</f>
        <v>0</v>
      </c>
      <c r="L6" s="73"/>
    </row>
    <row r="7" spans="1:12" s="74" customFormat="1" ht="15" customHeight="1">
      <c r="A7" s="64" t="s">
        <v>16</v>
      </c>
      <c r="B7" s="65" t="s">
        <v>52</v>
      </c>
      <c r="C7" s="66" t="s">
        <v>53</v>
      </c>
      <c r="D7" s="67" t="s">
        <v>55</v>
      </c>
      <c r="E7" s="67" t="s">
        <v>30</v>
      </c>
      <c r="F7" s="68">
        <v>150</v>
      </c>
      <c r="G7" s="69"/>
      <c r="H7" s="70">
        <f>F7*G7</f>
        <v>0</v>
      </c>
      <c r="I7" s="71">
        <v>0.08</v>
      </c>
      <c r="J7" s="72">
        <f>H7*I7</f>
        <v>0</v>
      </c>
      <c r="K7" s="72">
        <f>H7+J7</f>
        <v>0</v>
      </c>
      <c r="L7" s="73"/>
    </row>
    <row r="8" spans="1:12">
      <c r="A8" s="75"/>
      <c r="B8" s="75"/>
      <c r="C8" s="75"/>
      <c r="D8" s="75"/>
      <c r="E8" s="75"/>
      <c r="F8" s="75"/>
      <c r="G8" s="62" t="s">
        <v>3</v>
      </c>
      <c r="H8" s="62">
        <f>SUM(H6:H7)</f>
        <v>0</v>
      </c>
      <c r="I8" s="63">
        <v>0.08</v>
      </c>
      <c r="J8" s="62">
        <f>SUM(J6:J7)</f>
        <v>0</v>
      </c>
      <c r="K8" s="62">
        <f>SUM(K6:K7)</f>
        <v>0</v>
      </c>
    </row>
    <row r="9" spans="1:1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</row>
    <row r="10" spans="1:12">
      <c r="A10" s="75"/>
      <c r="B10" s="76"/>
      <c r="C10" s="75"/>
      <c r="D10" s="75"/>
      <c r="E10" s="75"/>
      <c r="F10" s="75"/>
      <c r="G10" s="75"/>
      <c r="H10" s="75"/>
      <c r="I10" s="75"/>
      <c r="J10" s="75"/>
      <c r="K10" s="75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"/>
  <sheetViews>
    <sheetView view="pageBreakPreview" zoomScaleNormal="100" zoomScaleSheetLayoutView="100" workbookViewId="0">
      <selection activeCell="H19" sqref="H19"/>
    </sheetView>
  </sheetViews>
  <sheetFormatPr defaultColWidth="8.69921875" defaultRowHeight="13.2"/>
  <cols>
    <col min="1" max="1" width="3.5" style="1" customWidth="1"/>
    <col min="2" max="2" width="15.69921875" style="1" customWidth="1"/>
    <col min="3" max="3" width="14.19921875" style="1" customWidth="1"/>
    <col min="4" max="4" width="7.59765625" style="1" customWidth="1"/>
    <col min="5" max="5" width="4" style="1" customWidth="1"/>
    <col min="6" max="6" width="5" style="1" customWidth="1"/>
    <col min="7" max="7" width="9" style="1" customWidth="1"/>
    <col min="8" max="8" width="11" style="1" customWidth="1"/>
    <col min="9" max="9" width="4" style="1" customWidth="1"/>
    <col min="10" max="10" width="10.5" style="1" customWidth="1"/>
    <col min="11" max="11" width="11" style="1" customWidth="1"/>
    <col min="12" max="12" width="20" style="1" customWidth="1"/>
    <col min="13" max="256" width="8.69921875" style="1"/>
    <col min="257" max="257" width="3.5" style="1" customWidth="1"/>
    <col min="258" max="258" width="18.3984375" style="1" customWidth="1"/>
    <col min="259" max="259" width="14.19921875" style="1" customWidth="1"/>
    <col min="260" max="260" width="7.59765625" style="1" customWidth="1"/>
    <col min="261" max="261" width="8.69921875" style="1"/>
    <col min="262" max="262" width="9" style="1" customWidth="1"/>
    <col min="263" max="263" width="10.09765625" style="1" customWidth="1"/>
    <col min="264" max="264" width="5" style="1" customWidth="1"/>
    <col min="265" max="266" width="10.5" style="1" customWidth="1"/>
    <col min="267" max="267" width="10" style="1" customWidth="1"/>
    <col min="268" max="268" width="8.8984375" style="1" customWidth="1"/>
    <col min="269" max="512" width="8.69921875" style="1"/>
    <col min="513" max="513" width="3.5" style="1" customWidth="1"/>
    <col min="514" max="514" width="18.3984375" style="1" customWidth="1"/>
    <col min="515" max="515" width="14.19921875" style="1" customWidth="1"/>
    <col min="516" max="516" width="7.59765625" style="1" customWidth="1"/>
    <col min="517" max="517" width="8.69921875" style="1"/>
    <col min="518" max="518" width="9" style="1" customWidth="1"/>
    <col min="519" max="519" width="10.09765625" style="1" customWidth="1"/>
    <col min="520" max="520" width="5" style="1" customWidth="1"/>
    <col min="521" max="522" width="10.5" style="1" customWidth="1"/>
    <col min="523" max="523" width="10" style="1" customWidth="1"/>
    <col min="524" max="524" width="8.8984375" style="1" customWidth="1"/>
    <col min="525" max="768" width="8.69921875" style="1"/>
    <col min="769" max="769" width="3.5" style="1" customWidth="1"/>
    <col min="770" max="770" width="18.3984375" style="1" customWidth="1"/>
    <col min="771" max="771" width="14.19921875" style="1" customWidth="1"/>
    <col min="772" max="772" width="7.59765625" style="1" customWidth="1"/>
    <col min="773" max="773" width="8.69921875" style="1"/>
    <col min="774" max="774" width="9" style="1" customWidth="1"/>
    <col min="775" max="775" width="10.09765625" style="1" customWidth="1"/>
    <col min="776" max="776" width="5" style="1" customWidth="1"/>
    <col min="777" max="778" width="10.5" style="1" customWidth="1"/>
    <col min="779" max="779" width="10" style="1" customWidth="1"/>
    <col min="780" max="780" width="8.8984375" style="1" customWidth="1"/>
    <col min="781" max="1024" width="8.69921875" style="1"/>
    <col min="1025" max="1025" width="3.5" style="1" customWidth="1"/>
    <col min="1026" max="1026" width="18.3984375" style="1" customWidth="1"/>
    <col min="1027" max="1027" width="14.19921875" style="1" customWidth="1"/>
    <col min="1028" max="1028" width="7.59765625" style="1" customWidth="1"/>
    <col min="1029" max="1029" width="8.69921875" style="1"/>
    <col min="1030" max="1030" width="9" style="1" customWidth="1"/>
    <col min="1031" max="1031" width="10.09765625" style="1" customWidth="1"/>
    <col min="1032" max="1032" width="5" style="1" customWidth="1"/>
    <col min="1033" max="1034" width="10.5" style="1" customWidth="1"/>
    <col min="1035" max="1035" width="10" style="1" customWidth="1"/>
    <col min="1036" max="1036" width="8.8984375" style="1" customWidth="1"/>
    <col min="1037" max="1280" width="8.69921875" style="1"/>
    <col min="1281" max="1281" width="3.5" style="1" customWidth="1"/>
    <col min="1282" max="1282" width="18.3984375" style="1" customWidth="1"/>
    <col min="1283" max="1283" width="14.19921875" style="1" customWidth="1"/>
    <col min="1284" max="1284" width="7.59765625" style="1" customWidth="1"/>
    <col min="1285" max="1285" width="8.69921875" style="1"/>
    <col min="1286" max="1286" width="9" style="1" customWidth="1"/>
    <col min="1287" max="1287" width="10.09765625" style="1" customWidth="1"/>
    <col min="1288" max="1288" width="5" style="1" customWidth="1"/>
    <col min="1289" max="1290" width="10.5" style="1" customWidth="1"/>
    <col min="1291" max="1291" width="10" style="1" customWidth="1"/>
    <col min="1292" max="1292" width="8.8984375" style="1" customWidth="1"/>
    <col min="1293" max="1536" width="8.69921875" style="1"/>
    <col min="1537" max="1537" width="3.5" style="1" customWidth="1"/>
    <col min="1538" max="1538" width="18.3984375" style="1" customWidth="1"/>
    <col min="1539" max="1539" width="14.19921875" style="1" customWidth="1"/>
    <col min="1540" max="1540" width="7.59765625" style="1" customWidth="1"/>
    <col min="1541" max="1541" width="8.69921875" style="1"/>
    <col min="1542" max="1542" width="9" style="1" customWidth="1"/>
    <col min="1543" max="1543" width="10.09765625" style="1" customWidth="1"/>
    <col min="1544" max="1544" width="5" style="1" customWidth="1"/>
    <col min="1545" max="1546" width="10.5" style="1" customWidth="1"/>
    <col min="1547" max="1547" width="10" style="1" customWidth="1"/>
    <col min="1548" max="1548" width="8.8984375" style="1" customWidth="1"/>
    <col min="1549" max="1792" width="8.69921875" style="1"/>
    <col min="1793" max="1793" width="3.5" style="1" customWidth="1"/>
    <col min="1794" max="1794" width="18.3984375" style="1" customWidth="1"/>
    <col min="1795" max="1795" width="14.19921875" style="1" customWidth="1"/>
    <col min="1796" max="1796" width="7.59765625" style="1" customWidth="1"/>
    <col min="1797" max="1797" width="8.69921875" style="1"/>
    <col min="1798" max="1798" width="9" style="1" customWidth="1"/>
    <col min="1799" max="1799" width="10.09765625" style="1" customWidth="1"/>
    <col min="1800" max="1800" width="5" style="1" customWidth="1"/>
    <col min="1801" max="1802" width="10.5" style="1" customWidth="1"/>
    <col min="1803" max="1803" width="10" style="1" customWidth="1"/>
    <col min="1804" max="1804" width="8.8984375" style="1" customWidth="1"/>
    <col min="1805" max="2048" width="8.69921875" style="1"/>
    <col min="2049" max="2049" width="3.5" style="1" customWidth="1"/>
    <col min="2050" max="2050" width="18.3984375" style="1" customWidth="1"/>
    <col min="2051" max="2051" width="14.19921875" style="1" customWidth="1"/>
    <col min="2052" max="2052" width="7.59765625" style="1" customWidth="1"/>
    <col min="2053" max="2053" width="8.69921875" style="1"/>
    <col min="2054" max="2054" width="9" style="1" customWidth="1"/>
    <col min="2055" max="2055" width="10.09765625" style="1" customWidth="1"/>
    <col min="2056" max="2056" width="5" style="1" customWidth="1"/>
    <col min="2057" max="2058" width="10.5" style="1" customWidth="1"/>
    <col min="2059" max="2059" width="10" style="1" customWidth="1"/>
    <col min="2060" max="2060" width="8.8984375" style="1" customWidth="1"/>
    <col min="2061" max="2304" width="8.69921875" style="1"/>
    <col min="2305" max="2305" width="3.5" style="1" customWidth="1"/>
    <col min="2306" max="2306" width="18.3984375" style="1" customWidth="1"/>
    <col min="2307" max="2307" width="14.19921875" style="1" customWidth="1"/>
    <col min="2308" max="2308" width="7.59765625" style="1" customWidth="1"/>
    <col min="2309" max="2309" width="8.69921875" style="1"/>
    <col min="2310" max="2310" width="9" style="1" customWidth="1"/>
    <col min="2311" max="2311" width="10.09765625" style="1" customWidth="1"/>
    <col min="2312" max="2312" width="5" style="1" customWidth="1"/>
    <col min="2313" max="2314" width="10.5" style="1" customWidth="1"/>
    <col min="2315" max="2315" width="10" style="1" customWidth="1"/>
    <col min="2316" max="2316" width="8.8984375" style="1" customWidth="1"/>
    <col min="2317" max="2560" width="8.69921875" style="1"/>
    <col min="2561" max="2561" width="3.5" style="1" customWidth="1"/>
    <col min="2562" max="2562" width="18.3984375" style="1" customWidth="1"/>
    <col min="2563" max="2563" width="14.19921875" style="1" customWidth="1"/>
    <col min="2564" max="2564" width="7.59765625" style="1" customWidth="1"/>
    <col min="2565" max="2565" width="8.69921875" style="1"/>
    <col min="2566" max="2566" width="9" style="1" customWidth="1"/>
    <col min="2567" max="2567" width="10.09765625" style="1" customWidth="1"/>
    <col min="2568" max="2568" width="5" style="1" customWidth="1"/>
    <col min="2569" max="2570" width="10.5" style="1" customWidth="1"/>
    <col min="2571" max="2571" width="10" style="1" customWidth="1"/>
    <col min="2572" max="2572" width="8.8984375" style="1" customWidth="1"/>
    <col min="2573" max="2816" width="8.69921875" style="1"/>
    <col min="2817" max="2817" width="3.5" style="1" customWidth="1"/>
    <col min="2818" max="2818" width="18.3984375" style="1" customWidth="1"/>
    <col min="2819" max="2819" width="14.19921875" style="1" customWidth="1"/>
    <col min="2820" max="2820" width="7.59765625" style="1" customWidth="1"/>
    <col min="2821" max="2821" width="8.69921875" style="1"/>
    <col min="2822" max="2822" width="9" style="1" customWidth="1"/>
    <col min="2823" max="2823" width="10.09765625" style="1" customWidth="1"/>
    <col min="2824" max="2824" width="5" style="1" customWidth="1"/>
    <col min="2825" max="2826" width="10.5" style="1" customWidth="1"/>
    <col min="2827" max="2827" width="10" style="1" customWidth="1"/>
    <col min="2828" max="2828" width="8.8984375" style="1" customWidth="1"/>
    <col min="2829" max="3072" width="8.69921875" style="1"/>
    <col min="3073" max="3073" width="3.5" style="1" customWidth="1"/>
    <col min="3074" max="3074" width="18.3984375" style="1" customWidth="1"/>
    <col min="3075" max="3075" width="14.19921875" style="1" customWidth="1"/>
    <col min="3076" max="3076" width="7.59765625" style="1" customWidth="1"/>
    <col min="3077" max="3077" width="8.69921875" style="1"/>
    <col min="3078" max="3078" width="9" style="1" customWidth="1"/>
    <col min="3079" max="3079" width="10.09765625" style="1" customWidth="1"/>
    <col min="3080" max="3080" width="5" style="1" customWidth="1"/>
    <col min="3081" max="3082" width="10.5" style="1" customWidth="1"/>
    <col min="3083" max="3083" width="10" style="1" customWidth="1"/>
    <col min="3084" max="3084" width="8.8984375" style="1" customWidth="1"/>
    <col min="3085" max="3328" width="8.69921875" style="1"/>
    <col min="3329" max="3329" width="3.5" style="1" customWidth="1"/>
    <col min="3330" max="3330" width="18.3984375" style="1" customWidth="1"/>
    <col min="3331" max="3331" width="14.19921875" style="1" customWidth="1"/>
    <col min="3332" max="3332" width="7.59765625" style="1" customWidth="1"/>
    <col min="3333" max="3333" width="8.69921875" style="1"/>
    <col min="3334" max="3334" width="9" style="1" customWidth="1"/>
    <col min="3335" max="3335" width="10.09765625" style="1" customWidth="1"/>
    <col min="3336" max="3336" width="5" style="1" customWidth="1"/>
    <col min="3337" max="3338" width="10.5" style="1" customWidth="1"/>
    <col min="3339" max="3339" width="10" style="1" customWidth="1"/>
    <col min="3340" max="3340" width="8.8984375" style="1" customWidth="1"/>
    <col min="3341" max="3584" width="8.69921875" style="1"/>
    <col min="3585" max="3585" width="3.5" style="1" customWidth="1"/>
    <col min="3586" max="3586" width="18.3984375" style="1" customWidth="1"/>
    <col min="3587" max="3587" width="14.19921875" style="1" customWidth="1"/>
    <col min="3588" max="3588" width="7.59765625" style="1" customWidth="1"/>
    <col min="3589" max="3589" width="8.69921875" style="1"/>
    <col min="3590" max="3590" width="9" style="1" customWidth="1"/>
    <col min="3591" max="3591" width="10.09765625" style="1" customWidth="1"/>
    <col min="3592" max="3592" width="5" style="1" customWidth="1"/>
    <col min="3593" max="3594" width="10.5" style="1" customWidth="1"/>
    <col min="3595" max="3595" width="10" style="1" customWidth="1"/>
    <col min="3596" max="3596" width="8.8984375" style="1" customWidth="1"/>
    <col min="3597" max="3840" width="8.69921875" style="1"/>
    <col min="3841" max="3841" width="3.5" style="1" customWidth="1"/>
    <col min="3842" max="3842" width="18.3984375" style="1" customWidth="1"/>
    <col min="3843" max="3843" width="14.19921875" style="1" customWidth="1"/>
    <col min="3844" max="3844" width="7.59765625" style="1" customWidth="1"/>
    <col min="3845" max="3845" width="8.69921875" style="1"/>
    <col min="3846" max="3846" width="9" style="1" customWidth="1"/>
    <col min="3847" max="3847" width="10.09765625" style="1" customWidth="1"/>
    <col min="3848" max="3848" width="5" style="1" customWidth="1"/>
    <col min="3849" max="3850" width="10.5" style="1" customWidth="1"/>
    <col min="3851" max="3851" width="10" style="1" customWidth="1"/>
    <col min="3852" max="3852" width="8.8984375" style="1" customWidth="1"/>
    <col min="3853" max="4096" width="8.69921875" style="1"/>
    <col min="4097" max="4097" width="3.5" style="1" customWidth="1"/>
    <col min="4098" max="4098" width="18.3984375" style="1" customWidth="1"/>
    <col min="4099" max="4099" width="14.19921875" style="1" customWidth="1"/>
    <col min="4100" max="4100" width="7.59765625" style="1" customWidth="1"/>
    <col min="4101" max="4101" width="8.69921875" style="1"/>
    <col min="4102" max="4102" width="9" style="1" customWidth="1"/>
    <col min="4103" max="4103" width="10.09765625" style="1" customWidth="1"/>
    <col min="4104" max="4104" width="5" style="1" customWidth="1"/>
    <col min="4105" max="4106" width="10.5" style="1" customWidth="1"/>
    <col min="4107" max="4107" width="10" style="1" customWidth="1"/>
    <col min="4108" max="4108" width="8.8984375" style="1" customWidth="1"/>
    <col min="4109" max="4352" width="8.69921875" style="1"/>
    <col min="4353" max="4353" width="3.5" style="1" customWidth="1"/>
    <col min="4354" max="4354" width="18.3984375" style="1" customWidth="1"/>
    <col min="4355" max="4355" width="14.19921875" style="1" customWidth="1"/>
    <col min="4356" max="4356" width="7.59765625" style="1" customWidth="1"/>
    <col min="4357" max="4357" width="8.69921875" style="1"/>
    <col min="4358" max="4358" width="9" style="1" customWidth="1"/>
    <col min="4359" max="4359" width="10.09765625" style="1" customWidth="1"/>
    <col min="4360" max="4360" width="5" style="1" customWidth="1"/>
    <col min="4361" max="4362" width="10.5" style="1" customWidth="1"/>
    <col min="4363" max="4363" width="10" style="1" customWidth="1"/>
    <col min="4364" max="4364" width="8.8984375" style="1" customWidth="1"/>
    <col min="4365" max="4608" width="8.69921875" style="1"/>
    <col min="4609" max="4609" width="3.5" style="1" customWidth="1"/>
    <col min="4610" max="4610" width="18.3984375" style="1" customWidth="1"/>
    <col min="4611" max="4611" width="14.19921875" style="1" customWidth="1"/>
    <col min="4612" max="4612" width="7.59765625" style="1" customWidth="1"/>
    <col min="4613" max="4613" width="8.69921875" style="1"/>
    <col min="4614" max="4614" width="9" style="1" customWidth="1"/>
    <col min="4615" max="4615" width="10.09765625" style="1" customWidth="1"/>
    <col min="4616" max="4616" width="5" style="1" customWidth="1"/>
    <col min="4617" max="4618" width="10.5" style="1" customWidth="1"/>
    <col min="4619" max="4619" width="10" style="1" customWidth="1"/>
    <col min="4620" max="4620" width="8.8984375" style="1" customWidth="1"/>
    <col min="4621" max="4864" width="8.69921875" style="1"/>
    <col min="4865" max="4865" width="3.5" style="1" customWidth="1"/>
    <col min="4866" max="4866" width="18.3984375" style="1" customWidth="1"/>
    <col min="4867" max="4867" width="14.19921875" style="1" customWidth="1"/>
    <col min="4868" max="4868" width="7.59765625" style="1" customWidth="1"/>
    <col min="4869" max="4869" width="8.69921875" style="1"/>
    <col min="4870" max="4870" width="9" style="1" customWidth="1"/>
    <col min="4871" max="4871" width="10.09765625" style="1" customWidth="1"/>
    <col min="4872" max="4872" width="5" style="1" customWidth="1"/>
    <col min="4873" max="4874" width="10.5" style="1" customWidth="1"/>
    <col min="4875" max="4875" width="10" style="1" customWidth="1"/>
    <col min="4876" max="4876" width="8.8984375" style="1" customWidth="1"/>
    <col min="4877" max="5120" width="8.69921875" style="1"/>
    <col min="5121" max="5121" width="3.5" style="1" customWidth="1"/>
    <col min="5122" max="5122" width="18.3984375" style="1" customWidth="1"/>
    <col min="5123" max="5123" width="14.19921875" style="1" customWidth="1"/>
    <col min="5124" max="5124" width="7.59765625" style="1" customWidth="1"/>
    <col min="5125" max="5125" width="8.69921875" style="1"/>
    <col min="5126" max="5126" width="9" style="1" customWidth="1"/>
    <col min="5127" max="5127" width="10.09765625" style="1" customWidth="1"/>
    <col min="5128" max="5128" width="5" style="1" customWidth="1"/>
    <col min="5129" max="5130" width="10.5" style="1" customWidth="1"/>
    <col min="5131" max="5131" width="10" style="1" customWidth="1"/>
    <col min="5132" max="5132" width="8.8984375" style="1" customWidth="1"/>
    <col min="5133" max="5376" width="8.69921875" style="1"/>
    <col min="5377" max="5377" width="3.5" style="1" customWidth="1"/>
    <col min="5378" max="5378" width="18.3984375" style="1" customWidth="1"/>
    <col min="5379" max="5379" width="14.19921875" style="1" customWidth="1"/>
    <col min="5380" max="5380" width="7.59765625" style="1" customWidth="1"/>
    <col min="5381" max="5381" width="8.69921875" style="1"/>
    <col min="5382" max="5382" width="9" style="1" customWidth="1"/>
    <col min="5383" max="5383" width="10.09765625" style="1" customWidth="1"/>
    <col min="5384" max="5384" width="5" style="1" customWidth="1"/>
    <col min="5385" max="5386" width="10.5" style="1" customWidth="1"/>
    <col min="5387" max="5387" width="10" style="1" customWidth="1"/>
    <col min="5388" max="5388" width="8.8984375" style="1" customWidth="1"/>
    <col min="5389" max="5632" width="8.69921875" style="1"/>
    <col min="5633" max="5633" width="3.5" style="1" customWidth="1"/>
    <col min="5634" max="5634" width="18.3984375" style="1" customWidth="1"/>
    <col min="5635" max="5635" width="14.19921875" style="1" customWidth="1"/>
    <col min="5636" max="5636" width="7.59765625" style="1" customWidth="1"/>
    <col min="5637" max="5637" width="8.69921875" style="1"/>
    <col min="5638" max="5638" width="9" style="1" customWidth="1"/>
    <col min="5639" max="5639" width="10.09765625" style="1" customWidth="1"/>
    <col min="5640" max="5640" width="5" style="1" customWidth="1"/>
    <col min="5641" max="5642" width="10.5" style="1" customWidth="1"/>
    <col min="5643" max="5643" width="10" style="1" customWidth="1"/>
    <col min="5644" max="5644" width="8.8984375" style="1" customWidth="1"/>
    <col min="5645" max="5888" width="8.69921875" style="1"/>
    <col min="5889" max="5889" width="3.5" style="1" customWidth="1"/>
    <col min="5890" max="5890" width="18.3984375" style="1" customWidth="1"/>
    <col min="5891" max="5891" width="14.19921875" style="1" customWidth="1"/>
    <col min="5892" max="5892" width="7.59765625" style="1" customWidth="1"/>
    <col min="5893" max="5893" width="8.69921875" style="1"/>
    <col min="5894" max="5894" width="9" style="1" customWidth="1"/>
    <col min="5895" max="5895" width="10.09765625" style="1" customWidth="1"/>
    <col min="5896" max="5896" width="5" style="1" customWidth="1"/>
    <col min="5897" max="5898" width="10.5" style="1" customWidth="1"/>
    <col min="5899" max="5899" width="10" style="1" customWidth="1"/>
    <col min="5900" max="5900" width="8.8984375" style="1" customWidth="1"/>
    <col min="5901" max="6144" width="8.69921875" style="1"/>
    <col min="6145" max="6145" width="3.5" style="1" customWidth="1"/>
    <col min="6146" max="6146" width="18.3984375" style="1" customWidth="1"/>
    <col min="6147" max="6147" width="14.19921875" style="1" customWidth="1"/>
    <col min="6148" max="6148" width="7.59765625" style="1" customWidth="1"/>
    <col min="6149" max="6149" width="8.69921875" style="1"/>
    <col min="6150" max="6150" width="9" style="1" customWidth="1"/>
    <col min="6151" max="6151" width="10.09765625" style="1" customWidth="1"/>
    <col min="6152" max="6152" width="5" style="1" customWidth="1"/>
    <col min="6153" max="6154" width="10.5" style="1" customWidth="1"/>
    <col min="6155" max="6155" width="10" style="1" customWidth="1"/>
    <col min="6156" max="6156" width="8.8984375" style="1" customWidth="1"/>
    <col min="6157" max="6400" width="8.69921875" style="1"/>
    <col min="6401" max="6401" width="3.5" style="1" customWidth="1"/>
    <col min="6402" max="6402" width="18.3984375" style="1" customWidth="1"/>
    <col min="6403" max="6403" width="14.19921875" style="1" customWidth="1"/>
    <col min="6404" max="6404" width="7.59765625" style="1" customWidth="1"/>
    <col min="6405" max="6405" width="8.69921875" style="1"/>
    <col min="6406" max="6406" width="9" style="1" customWidth="1"/>
    <col min="6407" max="6407" width="10.09765625" style="1" customWidth="1"/>
    <col min="6408" max="6408" width="5" style="1" customWidth="1"/>
    <col min="6409" max="6410" width="10.5" style="1" customWidth="1"/>
    <col min="6411" max="6411" width="10" style="1" customWidth="1"/>
    <col min="6412" max="6412" width="8.8984375" style="1" customWidth="1"/>
    <col min="6413" max="6656" width="8.69921875" style="1"/>
    <col min="6657" max="6657" width="3.5" style="1" customWidth="1"/>
    <col min="6658" max="6658" width="18.3984375" style="1" customWidth="1"/>
    <col min="6659" max="6659" width="14.19921875" style="1" customWidth="1"/>
    <col min="6660" max="6660" width="7.59765625" style="1" customWidth="1"/>
    <col min="6661" max="6661" width="8.69921875" style="1"/>
    <col min="6662" max="6662" width="9" style="1" customWidth="1"/>
    <col min="6663" max="6663" width="10.09765625" style="1" customWidth="1"/>
    <col min="6664" max="6664" width="5" style="1" customWidth="1"/>
    <col min="6665" max="6666" width="10.5" style="1" customWidth="1"/>
    <col min="6667" max="6667" width="10" style="1" customWidth="1"/>
    <col min="6668" max="6668" width="8.8984375" style="1" customWidth="1"/>
    <col min="6669" max="6912" width="8.69921875" style="1"/>
    <col min="6913" max="6913" width="3.5" style="1" customWidth="1"/>
    <col min="6914" max="6914" width="18.3984375" style="1" customWidth="1"/>
    <col min="6915" max="6915" width="14.19921875" style="1" customWidth="1"/>
    <col min="6916" max="6916" width="7.59765625" style="1" customWidth="1"/>
    <col min="6917" max="6917" width="8.69921875" style="1"/>
    <col min="6918" max="6918" width="9" style="1" customWidth="1"/>
    <col min="6919" max="6919" width="10.09765625" style="1" customWidth="1"/>
    <col min="6920" max="6920" width="5" style="1" customWidth="1"/>
    <col min="6921" max="6922" width="10.5" style="1" customWidth="1"/>
    <col min="6923" max="6923" width="10" style="1" customWidth="1"/>
    <col min="6924" max="6924" width="8.8984375" style="1" customWidth="1"/>
    <col min="6925" max="7168" width="8.69921875" style="1"/>
    <col min="7169" max="7169" width="3.5" style="1" customWidth="1"/>
    <col min="7170" max="7170" width="18.3984375" style="1" customWidth="1"/>
    <col min="7171" max="7171" width="14.19921875" style="1" customWidth="1"/>
    <col min="7172" max="7172" width="7.59765625" style="1" customWidth="1"/>
    <col min="7173" max="7173" width="8.69921875" style="1"/>
    <col min="7174" max="7174" width="9" style="1" customWidth="1"/>
    <col min="7175" max="7175" width="10.09765625" style="1" customWidth="1"/>
    <col min="7176" max="7176" width="5" style="1" customWidth="1"/>
    <col min="7177" max="7178" width="10.5" style="1" customWidth="1"/>
    <col min="7179" max="7179" width="10" style="1" customWidth="1"/>
    <col min="7180" max="7180" width="8.8984375" style="1" customWidth="1"/>
    <col min="7181" max="7424" width="8.69921875" style="1"/>
    <col min="7425" max="7425" width="3.5" style="1" customWidth="1"/>
    <col min="7426" max="7426" width="18.3984375" style="1" customWidth="1"/>
    <col min="7427" max="7427" width="14.19921875" style="1" customWidth="1"/>
    <col min="7428" max="7428" width="7.59765625" style="1" customWidth="1"/>
    <col min="7429" max="7429" width="8.69921875" style="1"/>
    <col min="7430" max="7430" width="9" style="1" customWidth="1"/>
    <col min="7431" max="7431" width="10.09765625" style="1" customWidth="1"/>
    <col min="7432" max="7432" width="5" style="1" customWidth="1"/>
    <col min="7433" max="7434" width="10.5" style="1" customWidth="1"/>
    <col min="7435" max="7435" width="10" style="1" customWidth="1"/>
    <col min="7436" max="7436" width="8.8984375" style="1" customWidth="1"/>
    <col min="7437" max="7680" width="8.69921875" style="1"/>
    <col min="7681" max="7681" width="3.5" style="1" customWidth="1"/>
    <col min="7682" max="7682" width="18.3984375" style="1" customWidth="1"/>
    <col min="7683" max="7683" width="14.19921875" style="1" customWidth="1"/>
    <col min="7684" max="7684" width="7.59765625" style="1" customWidth="1"/>
    <col min="7685" max="7685" width="8.69921875" style="1"/>
    <col min="7686" max="7686" width="9" style="1" customWidth="1"/>
    <col min="7687" max="7687" width="10.09765625" style="1" customWidth="1"/>
    <col min="7688" max="7688" width="5" style="1" customWidth="1"/>
    <col min="7689" max="7690" width="10.5" style="1" customWidth="1"/>
    <col min="7691" max="7691" width="10" style="1" customWidth="1"/>
    <col min="7692" max="7692" width="8.8984375" style="1" customWidth="1"/>
    <col min="7693" max="7936" width="8.69921875" style="1"/>
    <col min="7937" max="7937" width="3.5" style="1" customWidth="1"/>
    <col min="7938" max="7938" width="18.3984375" style="1" customWidth="1"/>
    <col min="7939" max="7939" width="14.19921875" style="1" customWidth="1"/>
    <col min="7940" max="7940" width="7.59765625" style="1" customWidth="1"/>
    <col min="7941" max="7941" width="8.69921875" style="1"/>
    <col min="7942" max="7942" width="9" style="1" customWidth="1"/>
    <col min="7943" max="7943" width="10.09765625" style="1" customWidth="1"/>
    <col min="7944" max="7944" width="5" style="1" customWidth="1"/>
    <col min="7945" max="7946" width="10.5" style="1" customWidth="1"/>
    <col min="7947" max="7947" width="10" style="1" customWidth="1"/>
    <col min="7948" max="7948" width="8.8984375" style="1" customWidth="1"/>
    <col min="7949" max="8192" width="8.69921875" style="1"/>
    <col min="8193" max="8193" width="3.5" style="1" customWidth="1"/>
    <col min="8194" max="8194" width="18.3984375" style="1" customWidth="1"/>
    <col min="8195" max="8195" width="14.19921875" style="1" customWidth="1"/>
    <col min="8196" max="8196" width="7.59765625" style="1" customWidth="1"/>
    <col min="8197" max="8197" width="8.69921875" style="1"/>
    <col min="8198" max="8198" width="9" style="1" customWidth="1"/>
    <col min="8199" max="8199" width="10.09765625" style="1" customWidth="1"/>
    <col min="8200" max="8200" width="5" style="1" customWidth="1"/>
    <col min="8201" max="8202" width="10.5" style="1" customWidth="1"/>
    <col min="8203" max="8203" width="10" style="1" customWidth="1"/>
    <col min="8204" max="8204" width="8.8984375" style="1" customWidth="1"/>
    <col min="8205" max="8448" width="8.69921875" style="1"/>
    <col min="8449" max="8449" width="3.5" style="1" customWidth="1"/>
    <col min="8450" max="8450" width="18.3984375" style="1" customWidth="1"/>
    <col min="8451" max="8451" width="14.19921875" style="1" customWidth="1"/>
    <col min="8452" max="8452" width="7.59765625" style="1" customWidth="1"/>
    <col min="8453" max="8453" width="8.69921875" style="1"/>
    <col min="8454" max="8454" width="9" style="1" customWidth="1"/>
    <col min="8455" max="8455" width="10.09765625" style="1" customWidth="1"/>
    <col min="8456" max="8456" width="5" style="1" customWidth="1"/>
    <col min="8457" max="8458" width="10.5" style="1" customWidth="1"/>
    <col min="8459" max="8459" width="10" style="1" customWidth="1"/>
    <col min="8460" max="8460" width="8.8984375" style="1" customWidth="1"/>
    <col min="8461" max="8704" width="8.69921875" style="1"/>
    <col min="8705" max="8705" width="3.5" style="1" customWidth="1"/>
    <col min="8706" max="8706" width="18.3984375" style="1" customWidth="1"/>
    <col min="8707" max="8707" width="14.19921875" style="1" customWidth="1"/>
    <col min="8708" max="8708" width="7.59765625" style="1" customWidth="1"/>
    <col min="8709" max="8709" width="8.69921875" style="1"/>
    <col min="8710" max="8710" width="9" style="1" customWidth="1"/>
    <col min="8711" max="8711" width="10.09765625" style="1" customWidth="1"/>
    <col min="8712" max="8712" width="5" style="1" customWidth="1"/>
    <col min="8713" max="8714" width="10.5" style="1" customWidth="1"/>
    <col min="8715" max="8715" width="10" style="1" customWidth="1"/>
    <col min="8716" max="8716" width="8.8984375" style="1" customWidth="1"/>
    <col min="8717" max="8960" width="8.69921875" style="1"/>
    <col min="8961" max="8961" width="3.5" style="1" customWidth="1"/>
    <col min="8962" max="8962" width="18.3984375" style="1" customWidth="1"/>
    <col min="8963" max="8963" width="14.19921875" style="1" customWidth="1"/>
    <col min="8964" max="8964" width="7.59765625" style="1" customWidth="1"/>
    <col min="8965" max="8965" width="8.69921875" style="1"/>
    <col min="8966" max="8966" width="9" style="1" customWidth="1"/>
    <col min="8967" max="8967" width="10.09765625" style="1" customWidth="1"/>
    <col min="8968" max="8968" width="5" style="1" customWidth="1"/>
    <col min="8969" max="8970" width="10.5" style="1" customWidth="1"/>
    <col min="8971" max="8971" width="10" style="1" customWidth="1"/>
    <col min="8972" max="8972" width="8.8984375" style="1" customWidth="1"/>
    <col min="8973" max="9216" width="8.69921875" style="1"/>
    <col min="9217" max="9217" width="3.5" style="1" customWidth="1"/>
    <col min="9218" max="9218" width="18.3984375" style="1" customWidth="1"/>
    <col min="9219" max="9219" width="14.19921875" style="1" customWidth="1"/>
    <col min="9220" max="9220" width="7.59765625" style="1" customWidth="1"/>
    <col min="9221" max="9221" width="8.69921875" style="1"/>
    <col min="9222" max="9222" width="9" style="1" customWidth="1"/>
    <col min="9223" max="9223" width="10.09765625" style="1" customWidth="1"/>
    <col min="9224" max="9224" width="5" style="1" customWidth="1"/>
    <col min="9225" max="9226" width="10.5" style="1" customWidth="1"/>
    <col min="9227" max="9227" width="10" style="1" customWidth="1"/>
    <col min="9228" max="9228" width="8.8984375" style="1" customWidth="1"/>
    <col min="9229" max="9472" width="8.69921875" style="1"/>
    <col min="9473" max="9473" width="3.5" style="1" customWidth="1"/>
    <col min="9474" max="9474" width="18.3984375" style="1" customWidth="1"/>
    <col min="9475" max="9475" width="14.19921875" style="1" customWidth="1"/>
    <col min="9476" max="9476" width="7.59765625" style="1" customWidth="1"/>
    <col min="9477" max="9477" width="8.69921875" style="1"/>
    <col min="9478" max="9478" width="9" style="1" customWidth="1"/>
    <col min="9479" max="9479" width="10.09765625" style="1" customWidth="1"/>
    <col min="9480" max="9480" width="5" style="1" customWidth="1"/>
    <col min="9481" max="9482" width="10.5" style="1" customWidth="1"/>
    <col min="9483" max="9483" width="10" style="1" customWidth="1"/>
    <col min="9484" max="9484" width="8.8984375" style="1" customWidth="1"/>
    <col min="9485" max="9728" width="8.69921875" style="1"/>
    <col min="9729" max="9729" width="3.5" style="1" customWidth="1"/>
    <col min="9730" max="9730" width="18.3984375" style="1" customWidth="1"/>
    <col min="9731" max="9731" width="14.19921875" style="1" customWidth="1"/>
    <col min="9732" max="9732" width="7.59765625" style="1" customWidth="1"/>
    <col min="9733" max="9733" width="8.69921875" style="1"/>
    <col min="9734" max="9734" width="9" style="1" customWidth="1"/>
    <col min="9735" max="9735" width="10.09765625" style="1" customWidth="1"/>
    <col min="9736" max="9736" width="5" style="1" customWidth="1"/>
    <col min="9737" max="9738" width="10.5" style="1" customWidth="1"/>
    <col min="9739" max="9739" width="10" style="1" customWidth="1"/>
    <col min="9740" max="9740" width="8.8984375" style="1" customWidth="1"/>
    <col min="9741" max="9984" width="8.69921875" style="1"/>
    <col min="9985" max="9985" width="3.5" style="1" customWidth="1"/>
    <col min="9986" max="9986" width="18.3984375" style="1" customWidth="1"/>
    <col min="9987" max="9987" width="14.19921875" style="1" customWidth="1"/>
    <col min="9988" max="9988" width="7.59765625" style="1" customWidth="1"/>
    <col min="9989" max="9989" width="8.69921875" style="1"/>
    <col min="9990" max="9990" width="9" style="1" customWidth="1"/>
    <col min="9991" max="9991" width="10.09765625" style="1" customWidth="1"/>
    <col min="9992" max="9992" width="5" style="1" customWidth="1"/>
    <col min="9993" max="9994" width="10.5" style="1" customWidth="1"/>
    <col min="9995" max="9995" width="10" style="1" customWidth="1"/>
    <col min="9996" max="9996" width="8.8984375" style="1" customWidth="1"/>
    <col min="9997" max="10240" width="8.69921875" style="1"/>
    <col min="10241" max="10241" width="3.5" style="1" customWidth="1"/>
    <col min="10242" max="10242" width="18.3984375" style="1" customWidth="1"/>
    <col min="10243" max="10243" width="14.19921875" style="1" customWidth="1"/>
    <col min="10244" max="10244" width="7.59765625" style="1" customWidth="1"/>
    <col min="10245" max="10245" width="8.69921875" style="1"/>
    <col min="10246" max="10246" width="9" style="1" customWidth="1"/>
    <col min="10247" max="10247" width="10.09765625" style="1" customWidth="1"/>
    <col min="10248" max="10248" width="5" style="1" customWidth="1"/>
    <col min="10249" max="10250" width="10.5" style="1" customWidth="1"/>
    <col min="10251" max="10251" width="10" style="1" customWidth="1"/>
    <col min="10252" max="10252" width="8.8984375" style="1" customWidth="1"/>
    <col min="10253" max="10496" width="8.69921875" style="1"/>
    <col min="10497" max="10497" width="3.5" style="1" customWidth="1"/>
    <col min="10498" max="10498" width="18.3984375" style="1" customWidth="1"/>
    <col min="10499" max="10499" width="14.19921875" style="1" customWidth="1"/>
    <col min="10500" max="10500" width="7.59765625" style="1" customWidth="1"/>
    <col min="10501" max="10501" width="8.69921875" style="1"/>
    <col min="10502" max="10502" width="9" style="1" customWidth="1"/>
    <col min="10503" max="10503" width="10.09765625" style="1" customWidth="1"/>
    <col min="10504" max="10504" width="5" style="1" customWidth="1"/>
    <col min="10505" max="10506" width="10.5" style="1" customWidth="1"/>
    <col min="10507" max="10507" width="10" style="1" customWidth="1"/>
    <col min="10508" max="10508" width="8.8984375" style="1" customWidth="1"/>
    <col min="10509" max="10752" width="8.69921875" style="1"/>
    <col min="10753" max="10753" width="3.5" style="1" customWidth="1"/>
    <col min="10754" max="10754" width="18.3984375" style="1" customWidth="1"/>
    <col min="10755" max="10755" width="14.19921875" style="1" customWidth="1"/>
    <col min="10756" max="10756" width="7.59765625" style="1" customWidth="1"/>
    <col min="10757" max="10757" width="8.69921875" style="1"/>
    <col min="10758" max="10758" width="9" style="1" customWidth="1"/>
    <col min="10759" max="10759" width="10.09765625" style="1" customWidth="1"/>
    <col min="10760" max="10760" width="5" style="1" customWidth="1"/>
    <col min="10761" max="10762" width="10.5" style="1" customWidth="1"/>
    <col min="10763" max="10763" width="10" style="1" customWidth="1"/>
    <col min="10764" max="10764" width="8.8984375" style="1" customWidth="1"/>
    <col min="10765" max="11008" width="8.69921875" style="1"/>
    <col min="11009" max="11009" width="3.5" style="1" customWidth="1"/>
    <col min="11010" max="11010" width="18.3984375" style="1" customWidth="1"/>
    <col min="11011" max="11011" width="14.19921875" style="1" customWidth="1"/>
    <col min="11012" max="11012" width="7.59765625" style="1" customWidth="1"/>
    <col min="11013" max="11013" width="8.69921875" style="1"/>
    <col min="11014" max="11014" width="9" style="1" customWidth="1"/>
    <col min="11015" max="11015" width="10.09765625" style="1" customWidth="1"/>
    <col min="11016" max="11016" width="5" style="1" customWidth="1"/>
    <col min="11017" max="11018" width="10.5" style="1" customWidth="1"/>
    <col min="11019" max="11019" width="10" style="1" customWidth="1"/>
    <col min="11020" max="11020" width="8.8984375" style="1" customWidth="1"/>
    <col min="11021" max="11264" width="8.69921875" style="1"/>
    <col min="11265" max="11265" width="3.5" style="1" customWidth="1"/>
    <col min="11266" max="11266" width="18.3984375" style="1" customWidth="1"/>
    <col min="11267" max="11267" width="14.19921875" style="1" customWidth="1"/>
    <col min="11268" max="11268" width="7.59765625" style="1" customWidth="1"/>
    <col min="11269" max="11269" width="8.69921875" style="1"/>
    <col min="11270" max="11270" width="9" style="1" customWidth="1"/>
    <col min="11271" max="11271" width="10.09765625" style="1" customWidth="1"/>
    <col min="11272" max="11272" width="5" style="1" customWidth="1"/>
    <col min="11273" max="11274" width="10.5" style="1" customWidth="1"/>
    <col min="11275" max="11275" width="10" style="1" customWidth="1"/>
    <col min="11276" max="11276" width="8.8984375" style="1" customWidth="1"/>
    <col min="11277" max="11520" width="8.69921875" style="1"/>
    <col min="11521" max="11521" width="3.5" style="1" customWidth="1"/>
    <col min="11522" max="11522" width="18.3984375" style="1" customWidth="1"/>
    <col min="11523" max="11523" width="14.19921875" style="1" customWidth="1"/>
    <col min="11524" max="11524" width="7.59765625" style="1" customWidth="1"/>
    <col min="11525" max="11525" width="8.69921875" style="1"/>
    <col min="11526" max="11526" width="9" style="1" customWidth="1"/>
    <col min="11527" max="11527" width="10.09765625" style="1" customWidth="1"/>
    <col min="11528" max="11528" width="5" style="1" customWidth="1"/>
    <col min="11529" max="11530" width="10.5" style="1" customWidth="1"/>
    <col min="11531" max="11531" width="10" style="1" customWidth="1"/>
    <col min="11532" max="11532" width="8.8984375" style="1" customWidth="1"/>
    <col min="11533" max="11776" width="8.69921875" style="1"/>
    <col min="11777" max="11777" width="3.5" style="1" customWidth="1"/>
    <col min="11778" max="11778" width="18.3984375" style="1" customWidth="1"/>
    <col min="11779" max="11779" width="14.19921875" style="1" customWidth="1"/>
    <col min="11780" max="11780" width="7.59765625" style="1" customWidth="1"/>
    <col min="11781" max="11781" width="8.69921875" style="1"/>
    <col min="11782" max="11782" width="9" style="1" customWidth="1"/>
    <col min="11783" max="11783" width="10.09765625" style="1" customWidth="1"/>
    <col min="11784" max="11784" width="5" style="1" customWidth="1"/>
    <col min="11785" max="11786" width="10.5" style="1" customWidth="1"/>
    <col min="11787" max="11787" width="10" style="1" customWidth="1"/>
    <col min="11788" max="11788" width="8.8984375" style="1" customWidth="1"/>
    <col min="11789" max="12032" width="8.69921875" style="1"/>
    <col min="12033" max="12033" width="3.5" style="1" customWidth="1"/>
    <col min="12034" max="12034" width="18.3984375" style="1" customWidth="1"/>
    <col min="12035" max="12035" width="14.19921875" style="1" customWidth="1"/>
    <col min="12036" max="12036" width="7.59765625" style="1" customWidth="1"/>
    <col min="12037" max="12037" width="8.69921875" style="1"/>
    <col min="12038" max="12038" width="9" style="1" customWidth="1"/>
    <col min="12039" max="12039" width="10.09765625" style="1" customWidth="1"/>
    <col min="12040" max="12040" width="5" style="1" customWidth="1"/>
    <col min="12041" max="12042" width="10.5" style="1" customWidth="1"/>
    <col min="12043" max="12043" width="10" style="1" customWidth="1"/>
    <col min="12044" max="12044" width="8.8984375" style="1" customWidth="1"/>
    <col min="12045" max="12288" width="8.69921875" style="1"/>
    <col min="12289" max="12289" width="3.5" style="1" customWidth="1"/>
    <col min="12290" max="12290" width="18.3984375" style="1" customWidth="1"/>
    <col min="12291" max="12291" width="14.19921875" style="1" customWidth="1"/>
    <col min="12292" max="12292" width="7.59765625" style="1" customWidth="1"/>
    <col min="12293" max="12293" width="8.69921875" style="1"/>
    <col min="12294" max="12294" width="9" style="1" customWidth="1"/>
    <col min="12295" max="12295" width="10.09765625" style="1" customWidth="1"/>
    <col min="12296" max="12296" width="5" style="1" customWidth="1"/>
    <col min="12297" max="12298" width="10.5" style="1" customWidth="1"/>
    <col min="12299" max="12299" width="10" style="1" customWidth="1"/>
    <col min="12300" max="12300" width="8.8984375" style="1" customWidth="1"/>
    <col min="12301" max="12544" width="8.69921875" style="1"/>
    <col min="12545" max="12545" width="3.5" style="1" customWidth="1"/>
    <col min="12546" max="12546" width="18.3984375" style="1" customWidth="1"/>
    <col min="12547" max="12547" width="14.19921875" style="1" customWidth="1"/>
    <col min="12548" max="12548" width="7.59765625" style="1" customWidth="1"/>
    <col min="12549" max="12549" width="8.69921875" style="1"/>
    <col min="12550" max="12550" width="9" style="1" customWidth="1"/>
    <col min="12551" max="12551" width="10.09765625" style="1" customWidth="1"/>
    <col min="12552" max="12552" width="5" style="1" customWidth="1"/>
    <col min="12553" max="12554" width="10.5" style="1" customWidth="1"/>
    <col min="12555" max="12555" width="10" style="1" customWidth="1"/>
    <col min="12556" max="12556" width="8.8984375" style="1" customWidth="1"/>
    <col min="12557" max="12800" width="8.69921875" style="1"/>
    <col min="12801" max="12801" width="3.5" style="1" customWidth="1"/>
    <col min="12802" max="12802" width="18.3984375" style="1" customWidth="1"/>
    <col min="12803" max="12803" width="14.19921875" style="1" customWidth="1"/>
    <col min="12804" max="12804" width="7.59765625" style="1" customWidth="1"/>
    <col min="12805" max="12805" width="8.69921875" style="1"/>
    <col min="12806" max="12806" width="9" style="1" customWidth="1"/>
    <col min="12807" max="12807" width="10.09765625" style="1" customWidth="1"/>
    <col min="12808" max="12808" width="5" style="1" customWidth="1"/>
    <col min="12809" max="12810" width="10.5" style="1" customWidth="1"/>
    <col min="12811" max="12811" width="10" style="1" customWidth="1"/>
    <col min="12812" max="12812" width="8.8984375" style="1" customWidth="1"/>
    <col min="12813" max="13056" width="8.69921875" style="1"/>
    <col min="13057" max="13057" width="3.5" style="1" customWidth="1"/>
    <col min="13058" max="13058" width="18.3984375" style="1" customWidth="1"/>
    <col min="13059" max="13059" width="14.19921875" style="1" customWidth="1"/>
    <col min="13060" max="13060" width="7.59765625" style="1" customWidth="1"/>
    <col min="13061" max="13061" width="8.69921875" style="1"/>
    <col min="13062" max="13062" width="9" style="1" customWidth="1"/>
    <col min="13063" max="13063" width="10.09765625" style="1" customWidth="1"/>
    <col min="13064" max="13064" width="5" style="1" customWidth="1"/>
    <col min="13065" max="13066" width="10.5" style="1" customWidth="1"/>
    <col min="13067" max="13067" width="10" style="1" customWidth="1"/>
    <col min="13068" max="13068" width="8.8984375" style="1" customWidth="1"/>
    <col min="13069" max="13312" width="8.69921875" style="1"/>
    <col min="13313" max="13313" width="3.5" style="1" customWidth="1"/>
    <col min="13314" max="13314" width="18.3984375" style="1" customWidth="1"/>
    <col min="13315" max="13315" width="14.19921875" style="1" customWidth="1"/>
    <col min="13316" max="13316" width="7.59765625" style="1" customWidth="1"/>
    <col min="13317" max="13317" width="8.69921875" style="1"/>
    <col min="13318" max="13318" width="9" style="1" customWidth="1"/>
    <col min="13319" max="13319" width="10.09765625" style="1" customWidth="1"/>
    <col min="13320" max="13320" width="5" style="1" customWidth="1"/>
    <col min="13321" max="13322" width="10.5" style="1" customWidth="1"/>
    <col min="13323" max="13323" width="10" style="1" customWidth="1"/>
    <col min="13324" max="13324" width="8.8984375" style="1" customWidth="1"/>
    <col min="13325" max="13568" width="8.69921875" style="1"/>
    <col min="13569" max="13569" width="3.5" style="1" customWidth="1"/>
    <col min="13570" max="13570" width="18.3984375" style="1" customWidth="1"/>
    <col min="13571" max="13571" width="14.19921875" style="1" customWidth="1"/>
    <col min="13572" max="13572" width="7.59765625" style="1" customWidth="1"/>
    <col min="13573" max="13573" width="8.69921875" style="1"/>
    <col min="13574" max="13574" width="9" style="1" customWidth="1"/>
    <col min="13575" max="13575" width="10.09765625" style="1" customWidth="1"/>
    <col min="13576" max="13576" width="5" style="1" customWidth="1"/>
    <col min="13577" max="13578" width="10.5" style="1" customWidth="1"/>
    <col min="13579" max="13579" width="10" style="1" customWidth="1"/>
    <col min="13580" max="13580" width="8.8984375" style="1" customWidth="1"/>
    <col min="13581" max="13824" width="8.69921875" style="1"/>
    <col min="13825" max="13825" width="3.5" style="1" customWidth="1"/>
    <col min="13826" max="13826" width="18.3984375" style="1" customWidth="1"/>
    <col min="13827" max="13827" width="14.19921875" style="1" customWidth="1"/>
    <col min="13828" max="13828" width="7.59765625" style="1" customWidth="1"/>
    <col min="13829" max="13829" width="8.69921875" style="1"/>
    <col min="13830" max="13830" width="9" style="1" customWidth="1"/>
    <col min="13831" max="13831" width="10.09765625" style="1" customWidth="1"/>
    <col min="13832" max="13832" width="5" style="1" customWidth="1"/>
    <col min="13833" max="13834" width="10.5" style="1" customWidth="1"/>
    <col min="13835" max="13835" width="10" style="1" customWidth="1"/>
    <col min="13836" max="13836" width="8.8984375" style="1" customWidth="1"/>
    <col min="13837" max="14080" width="8.69921875" style="1"/>
    <col min="14081" max="14081" width="3.5" style="1" customWidth="1"/>
    <col min="14082" max="14082" width="18.3984375" style="1" customWidth="1"/>
    <col min="14083" max="14083" width="14.19921875" style="1" customWidth="1"/>
    <col min="14084" max="14084" width="7.59765625" style="1" customWidth="1"/>
    <col min="14085" max="14085" width="8.69921875" style="1"/>
    <col min="14086" max="14086" width="9" style="1" customWidth="1"/>
    <col min="14087" max="14087" width="10.09765625" style="1" customWidth="1"/>
    <col min="14088" max="14088" width="5" style="1" customWidth="1"/>
    <col min="14089" max="14090" width="10.5" style="1" customWidth="1"/>
    <col min="14091" max="14091" width="10" style="1" customWidth="1"/>
    <col min="14092" max="14092" width="8.8984375" style="1" customWidth="1"/>
    <col min="14093" max="14336" width="8.69921875" style="1"/>
    <col min="14337" max="14337" width="3.5" style="1" customWidth="1"/>
    <col min="14338" max="14338" width="18.3984375" style="1" customWidth="1"/>
    <col min="14339" max="14339" width="14.19921875" style="1" customWidth="1"/>
    <col min="14340" max="14340" width="7.59765625" style="1" customWidth="1"/>
    <col min="14341" max="14341" width="8.69921875" style="1"/>
    <col min="14342" max="14342" width="9" style="1" customWidth="1"/>
    <col min="14343" max="14343" width="10.09765625" style="1" customWidth="1"/>
    <col min="14344" max="14344" width="5" style="1" customWidth="1"/>
    <col min="14345" max="14346" width="10.5" style="1" customWidth="1"/>
    <col min="14347" max="14347" width="10" style="1" customWidth="1"/>
    <col min="14348" max="14348" width="8.8984375" style="1" customWidth="1"/>
    <col min="14349" max="14592" width="8.69921875" style="1"/>
    <col min="14593" max="14593" width="3.5" style="1" customWidth="1"/>
    <col min="14594" max="14594" width="18.3984375" style="1" customWidth="1"/>
    <col min="14595" max="14595" width="14.19921875" style="1" customWidth="1"/>
    <col min="14596" max="14596" width="7.59765625" style="1" customWidth="1"/>
    <col min="14597" max="14597" width="8.69921875" style="1"/>
    <col min="14598" max="14598" width="9" style="1" customWidth="1"/>
    <col min="14599" max="14599" width="10.09765625" style="1" customWidth="1"/>
    <col min="14600" max="14600" width="5" style="1" customWidth="1"/>
    <col min="14601" max="14602" width="10.5" style="1" customWidth="1"/>
    <col min="14603" max="14603" width="10" style="1" customWidth="1"/>
    <col min="14604" max="14604" width="8.8984375" style="1" customWidth="1"/>
    <col min="14605" max="14848" width="8.69921875" style="1"/>
    <col min="14849" max="14849" width="3.5" style="1" customWidth="1"/>
    <col min="14850" max="14850" width="18.3984375" style="1" customWidth="1"/>
    <col min="14851" max="14851" width="14.19921875" style="1" customWidth="1"/>
    <col min="14852" max="14852" width="7.59765625" style="1" customWidth="1"/>
    <col min="14853" max="14853" width="8.69921875" style="1"/>
    <col min="14854" max="14854" width="9" style="1" customWidth="1"/>
    <col min="14855" max="14855" width="10.09765625" style="1" customWidth="1"/>
    <col min="14856" max="14856" width="5" style="1" customWidth="1"/>
    <col min="14857" max="14858" width="10.5" style="1" customWidth="1"/>
    <col min="14859" max="14859" width="10" style="1" customWidth="1"/>
    <col min="14860" max="14860" width="8.8984375" style="1" customWidth="1"/>
    <col min="14861" max="15104" width="8.69921875" style="1"/>
    <col min="15105" max="15105" width="3.5" style="1" customWidth="1"/>
    <col min="15106" max="15106" width="18.3984375" style="1" customWidth="1"/>
    <col min="15107" max="15107" width="14.19921875" style="1" customWidth="1"/>
    <col min="15108" max="15108" width="7.59765625" style="1" customWidth="1"/>
    <col min="15109" max="15109" width="8.69921875" style="1"/>
    <col min="15110" max="15110" width="9" style="1" customWidth="1"/>
    <col min="15111" max="15111" width="10.09765625" style="1" customWidth="1"/>
    <col min="15112" max="15112" width="5" style="1" customWidth="1"/>
    <col min="15113" max="15114" width="10.5" style="1" customWidth="1"/>
    <col min="15115" max="15115" width="10" style="1" customWidth="1"/>
    <col min="15116" max="15116" width="8.8984375" style="1" customWidth="1"/>
    <col min="15117" max="15360" width="8.69921875" style="1"/>
    <col min="15361" max="15361" width="3.5" style="1" customWidth="1"/>
    <col min="15362" max="15362" width="18.3984375" style="1" customWidth="1"/>
    <col min="15363" max="15363" width="14.19921875" style="1" customWidth="1"/>
    <col min="15364" max="15364" width="7.59765625" style="1" customWidth="1"/>
    <col min="15365" max="15365" width="8.69921875" style="1"/>
    <col min="15366" max="15366" width="9" style="1" customWidth="1"/>
    <col min="15367" max="15367" width="10.09765625" style="1" customWidth="1"/>
    <col min="15368" max="15368" width="5" style="1" customWidth="1"/>
    <col min="15369" max="15370" width="10.5" style="1" customWidth="1"/>
    <col min="15371" max="15371" width="10" style="1" customWidth="1"/>
    <col min="15372" max="15372" width="8.8984375" style="1" customWidth="1"/>
    <col min="15373" max="15616" width="8.69921875" style="1"/>
    <col min="15617" max="15617" width="3.5" style="1" customWidth="1"/>
    <col min="15618" max="15618" width="18.3984375" style="1" customWidth="1"/>
    <col min="15619" max="15619" width="14.19921875" style="1" customWidth="1"/>
    <col min="15620" max="15620" width="7.59765625" style="1" customWidth="1"/>
    <col min="15621" max="15621" width="8.69921875" style="1"/>
    <col min="15622" max="15622" width="9" style="1" customWidth="1"/>
    <col min="15623" max="15623" width="10.09765625" style="1" customWidth="1"/>
    <col min="15624" max="15624" width="5" style="1" customWidth="1"/>
    <col min="15625" max="15626" width="10.5" style="1" customWidth="1"/>
    <col min="15627" max="15627" width="10" style="1" customWidth="1"/>
    <col min="15628" max="15628" width="8.8984375" style="1" customWidth="1"/>
    <col min="15629" max="15872" width="8.69921875" style="1"/>
    <col min="15873" max="15873" width="3.5" style="1" customWidth="1"/>
    <col min="15874" max="15874" width="18.3984375" style="1" customWidth="1"/>
    <col min="15875" max="15875" width="14.19921875" style="1" customWidth="1"/>
    <col min="15876" max="15876" width="7.59765625" style="1" customWidth="1"/>
    <col min="15877" max="15877" width="8.69921875" style="1"/>
    <col min="15878" max="15878" width="9" style="1" customWidth="1"/>
    <col min="15879" max="15879" width="10.09765625" style="1" customWidth="1"/>
    <col min="15880" max="15880" width="5" style="1" customWidth="1"/>
    <col min="15881" max="15882" width="10.5" style="1" customWidth="1"/>
    <col min="15883" max="15883" width="10" style="1" customWidth="1"/>
    <col min="15884" max="15884" width="8.8984375" style="1" customWidth="1"/>
    <col min="15885" max="16128" width="8.69921875" style="1"/>
    <col min="16129" max="16129" width="3.5" style="1" customWidth="1"/>
    <col min="16130" max="16130" width="18.3984375" style="1" customWidth="1"/>
    <col min="16131" max="16131" width="14.19921875" style="1" customWidth="1"/>
    <col min="16132" max="16132" width="7.59765625" style="1" customWidth="1"/>
    <col min="16133" max="16133" width="8.69921875" style="1"/>
    <col min="16134" max="16134" width="9" style="1" customWidth="1"/>
    <col min="16135" max="16135" width="10.09765625" style="1" customWidth="1"/>
    <col min="16136" max="16136" width="5" style="1" customWidth="1"/>
    <col min="16137" max="16138" width="10.5" style="1" customWidth="1"/>
    <col min="16139" max="16139" width="10" style="1" customWidth="1"/>
    <col min="16140" max="16140" width="8.8984375" style="1" customWidth="1"/>
    <col min="16141" max="16384" width="8.69921875" style="1"/>
  </cols>
  <sheetData>
    <row r="1" spans="1:12" s="2" customFormat="1" ht="12.75" customHeight="1">
      <c r="A1" s="258" t="s">
        <v>37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s="2" customFormat="1" ht="15" customHeight="1">
      <c r="A2" s="264" t="s">
        <v>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s="2" customFormat="1" ht="13.5" customHeight="1">
      <c r="A3" s="260" t="s">
        <v>498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2" ht="39.6">
      <c r="A4" s="77" t="s">
        <v>6</v>
      </c>
      <c r="B4" s="77" t="s">
        <v>7</v>
      </c>
      <c r="C4" s="77" t="s">
        <v>8</v>
      </c>
      <c r="D4" s="77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13" customFormat="1" ht="10.199999999999999">
      <c r="A5" s="78" t="s">
        <v>15</v>
      </c>
      <c r="B5" s="78" t="s">
        <v>16</v>
      </c>
      <c r="C5" s="78" t="s">
        <v>17</v>
      </c>
      <c r="D5" s="78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ht="19.5" customHeight="1">
      <c r="A6" s="14" t="s">
        <v>15</v>
      </c>
      <c r="B6" s="15" t="s">
        <v>57</v>
      </c>
      <c r="C6" s="16" t="s">
        <v>58</v>
      </c>
      <c r="D6" s="14" t="s">
        <v>59</v>
      </c>
      <c r="E6" s="14" t="s">
        <v>30</v>
      </c>
      <c r="F6" s="17">
        <v>60</v>
      </c>
      <c r="G6" s="18"/>
      <c r="H6" s="18">
        <f>F6*G6</f>
        <v>0</v>
      </c>
      <c r="I6" s="19">
        <v>0.08</v>
      </c>
      <c r="J6" s="18">
        <f>H6*I6</f>
        <v>0</v>
      </c>
      <c r="K6" s="18">
        <f>H6+J6</f>
        <v>0</v>
      </c>
      <c r="L6" s="20"/>
    </row>
    <row r="7" spans="1:12">
      <c r="G7" s="21" t="s">
        <v>31</v>
      </c>
      <c r="H7" s="79">
        <f>SUM(H6:H6)</f>
        <v>0</v>
      </c>
      <c r="I7" s="80">
        <v>0.08</v>
      </c>
      <c r="J7" s="22">
        <f>SUM(J6:J6)</f>
        <v>0</v>
      </c>
      <c r="K7" s="22">
        <f>SUM(K6:K6)</f>
        <v>0</v>
      </c>
    </row>
    <row r="9" spans="1:12">
      <c r="B9" s="24"/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"/>
  <sheetViews>
    <sheetView view="pageBreakPreview" zoomScaleNormal="100" zoomScaleSheetLayoutView="100" workbookViewId="0">
      <selection activeCell="G21" sqref="G21"/>
    </sheetView>
  </sheetViews>
  <sheetFormatPr defaultColWidth="7" defaultRowHeight="13.8"/>
  <cols>
    <col min="1" max="1" width="3.19921875" style="50" customWidth="1"/>
    <col min="2" max="2" width="11.3984375" style="50" customWidth="1"/>
    <col min="3" max="3" width="13" style="50" customWidth="1"/>
    <col min="4" max="4" width="9" style="50" customWidth="1"/>
    <col min="5" max="5" width="4" style="50" customWidth="1"/>
    <col min="6" max="6" width="5" style="50" customWidth="1"/>
    <col min="7" max="7" width="10.19921875" style="50" customWidth="1"/>
    <col min="8" max="8" width="10.5" style="50" customWidth="1"/>
    <col min="9" max="9" width="4" style="50" customWidth="1"/>
    <col min="10" max="10" width="11.09765625" style="50" customWidth="1"/>
    <col min="11" max="11" width="11.69921875" style="50" customWidth="1"/>
    <col min="12" max="12" width="20" style="50" customWidth="1"/>
    <col min="13" max="16384" width="7" style="50"/>
  </cols>
  <sheetData>
    <row r="1" spans="1:12" s="51" customFormat="1" ht="12.75" customHeight="1">
      <c r="A1" s="261" t="s">
        <v>40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2" s="51" customFormat="1" ht="24" customHeight="1">
      <c r="A2" s="262" t="s">
        <v>45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s="51" customFormat="1" ht="13.5" customHeight="1">
      <c r="A3" s="263" t="s">
        <v>499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2" s="51" customFormat="1" ht="39.6">
      <c r="A4" s="52" t="s">
        <v>6</v>
      </c>
      <c r="B4" s="52" t="s">
        <v>46</v>
      </c>
      <c r="C4" s="52" t="s">
        <v>47</v>
      </c>
      <c r="D4" s="52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54" customFormat="1" ht="10.199999999999999">
      <c r="A5" s="53" t="s">
        <v>15</v>
      </c>
      <c r="B5" s="53" t="s">
        <v>16</v>
      </c>
      <c r="C5" s="53" t="s">
        <v>17</v>
      </c>
      <c r="D5" s="53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ht="33" customHeight="1">
      <c r="A6" s="55" t="s">
        <v>15</v>
      </c>
      <c r="B6" s="56" t="s">
        <v>48</v>
      </c>
      <c r="C6" s="57" t="s">
        <v>49</v>
      </c>
      <c r="D6" s="57" t="s">
        <v>50</v>
      </c>
      <c r="E6" s="55" t="s">
        <v>30</v>
      </c>
      <c r="F6" s="58">
        <v>70</v>
      </c>
      <c r="G6" s="59"/>
      <c r="H6" s="59">
        <f>F6*G6</f>
        <v>0</v>
      </c>
      <c r="I6" s="60">
        <v>0.08</v>
      </c>
      <c r="J6" s="59">
        <f>H6*I6</f>
        <v>0</v>
      </c>
      <c r="K6" s="59">
        <f>H6+J6</f>
        <v>0</v>
      </c>
      <c r="L6" s="57"/>
    </row>
    <row r="7" spans="1:12">
      <c r="G7" s="61" t="s">
        <v>3</v>
      </c>
      <c r="H7" s="62">
        <f>SUM(H6)</f>
        <v>0</v>
      </c>
      <c r="I7" s="63">
        <v>0.08</v>
      </c>
      <c r="J7" s="62">
        <f>SUM(J6)</f>
        <v>0</v>
      </c>
      <c r="K7" s="62">
        <f>SUM(K6)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7"/>
  <sheetViews>
    <sheetView view="pageBreakPreview" zoomScaleNormal="100" zoomScaleSheetLayoutView="100" workbookViewId="0">
      <selection activeCell="H22" sqref="H22"/>
    </sheetView>
  </sheetViews>
  <sheetFormatPr defaultColWidth="8.59765625" defaultRowHeight="13.8"/>
  <cols>
    <col min="1" max="1" width="3.19921875" customWidth="1"/>
    <col min="2" max="2" width="22.69921875" customWidth="1"/>
    <col min="3" max="3" width="16.19921875" customWidth="1"/>
    <col min="4" max="4" width="6.3984375" customWidth="1"/>
    <col min="5" max="5" width="4.19921875" customWidth="1"/>
    <col min="6" max="6" width="5.19921875" customWidth="1"/>
    <col min="7" max="7" width="9" customWidth="1"/>
    <col min="8" max="8" width="10" customWidth="1"/>
    <col min="9" max="9" width="4" customWidth="1"/>
    <col min="10" max="10" width="10" customWidth="1"/>
    <col min="11" max="11" width="10.5" customWidth="1"/>
    <col min="12" max="12" width="20" customWidth="1"/>
  </cols>
  <sheetData>
    <row r="1" spans="1:13" s="25" customFormat="1" ht="12.75" customHeight="1">
      <c r="A1" s="265" t="s">
        <v>44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 s="25" customFormat="1" ht="15" customHeight="1">
      <c r="A2" s="266" t="s">
        <v>5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3" s="25" customFormat="1" ht="13.5" customHeight="1">
      <c r="A3" s="267" t="s">
        <v>500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3" s="26" customFormat="1" ht="26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3" s="28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27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3" s="36" customFormat="1" ht="39.6">
      <c r="A6" s="29" t="s">
        <v>33</v>
      </c>
      <c r="B6" s="30" t="s">
        <v>34</v>
      </c>
      <c r="C6" s="31" t="s">
        <v>35</v>
      </c>
      <c r="D6" s="29" t="s">
        <v>36</v>
      </c>
      <c r="E6" s="29" t="s">
        <v>30</v>
      </c>
      <c r="F6" s="32">
        <v>400</v>
      </c>
      <c r="G6" s="31"/>
      <c r="H6" s="33">
        <f>F6*G6</f>
        <v>0</v>
      </c>
      <c r="I6" s="34">
        <v>0.08</v>
      </c>
      <c r="J6" s="33">
        <f>H6*I6</f>
        <v>0</v>
      </c>
      <c r="K6" s="33">
        <f>H6+J6</f>
        <v>0</v>
      </c>
      <c r="L6" s="31"/>
      <c r="M6" s="35"/>
    </row>
    <row r="7" spans="1:13" s="36" customFormat="1">
      <c r="G7" s="37" t="s">
        <v>31</v>
      </c>
      <c r="H7" s="38">
        <f>SUM(H6)</f>
        <v>0</v>
      </c>
      <c r="I7" s="39">
        <v>0.08</v>
      </c>
      <c r="J7" s="40">
        <f>SUM(J6)</f>
        <v>0</v>
      </c>
      <c r="K7" s="40">
        <f>SUM(K6)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7"/>
  <sheetViews>
    <sheetView view="pageBreakPreview" topLeftCell="A2" zoomScaleNormal="100" zoomScaleSheetLayoutView="100" workbookViewId="0">
      <selection activeCell="K27" sqref="K27"/>
    </sheetView>
  </sheetViews>
  <sheetFormatPr defaultColWidth="8.59765625" defaultRowHeight="13.8"/>
  <cols>
    <col min="1" max="1" width="3.19921875" customWidth="1"/>
    <col min="2" max="2" width="16.59765625" customWidth="1"/>
    <col min="3" max="3" width="24.19921875" customWidth="1"/>
    <col min="4" max="4" width="6.3984375" customWidth="1"/>
    <col min="5" max="5" width="4" customWidth="1"/>
    <col min="6" max="6" width="5" customWidth="1"/>
    <col min="7" max="7" width="8" customWidth="1"/>
    <col min="8" max="8" width="10.09765625" customWidth="1"/>
    <col min="9" max="9" width="4" customWidth="1"/>
    <col min="10" max="10" width="9.09765625" customWidth="1"/>
    <col min="11" max="11" width="10.59765625" customWidth="1"/>
    <col min="12" max="12" width="20" customWidth="1"/>
  </cols>
  <sheetData>
    <row r="1" spans="1:13" s="25" customFormat="1" ht="12.75" customHeight="1">
      <c r="A1" s="265" t="s">
        <v>51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 s="25" customFormat="1" ht="15" customHeight="1">
      <c r="A2" s="266" t="s">
        <v>5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3" s="25" customFormat="1" ht="13.5" customHeight="1">
      <c r="A3" s="267" t="s">
        <v>502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3" s="26" customFormat="1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3" s="28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27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3" s="49" customFormat="1" ht="39.6">
      <c r="A6" s="41" t="s">
        <v>15</v>
      </c>
      <c r="B6" s="30" t="s">
        <v>38</v>
      </c>
      <c r="C6" s="31" t="s">
        <v>39</v>
      </c>
      <c r="D6" s="42" t="s">
        <v>36</v>
      </c>
      <c r="E6" s="42" t="s">
        <v>30</v>
      </c>
      <c r="F6" s="43">
        <v>500</v>
      </c>
      <c r="G6" s="44"/>
      <c r="H6" s="45">
        <f>F6*G6</f>
        <v>0</v>
      </c>
      <c r="I6" s="46">
        <v>0.08</v>
      </c>
      <c r="J6" s="45">
        <f>H6*I6</f>
        <v>0</v>
      </c>
      <c r="K6" s="45">
        <f>H6+J6</f>
        <v>0</v>
      </c>
      <c r="L6" s="47"/>
      <c r="M6" s="48"/>
    </row>
    <row r="7" spans="1:13">
      <c r="G7" s="37" t="s">
        <v>31</v>
      </c>
      <c r="H7" s="38">
        <f>SUM(H6)</f>
        <v>0</v>
      </c>
      <c r="I7" s="39">
        <v>0.08</v>
      </c>
      <c r="J7" s="38">
        <f>SUM(J6)</f>
        <v>0</v>
      </c>
      <c r="K7" s="38">
        <f>SUM(K6)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7"/>
  <sheetViews>
    <sheetView view="pageBreakPreview" zoomScaleNormal="100" zoomScaleSheetLayoutView="100" workbookViewId="0">
      <selection activeCell="K23" sqref="K23"/>
    </sheetView>
  </sheetViews>
  <sheetFormatPr defaultColWidth="8.59765625" defaultRowHeight="13.8"/>
  <cols>
    <col min="1" max="1" width="3.19921875" customWidth="1"/>
    <col min="2" max="2" width="16.5" customWidth="1"/>
    <col min="3" max="3" width="20.69921875" customWidth="1"/>
    <col min="4" max="4" width="5.8984375" customWidth="1"/>
    <col min="5" max="5" width="4" customWidth="1"/>
    <col min="6" max="6" width="5" customWidth="1"/>
    <col min="7" max="7" width="8" customWidth="1"/>
    <col min="8" max="8" width="10.5" customWidth="1"/>
    <col min="9" max="9" width="4" customWidth="1"/>
    <col min="10" max="10" width="9.3984375" customWidth="1"/>
    <col min="11" max="11" width="10.796875" customWidth="1"/>
    <col min="12" max="12" width="18.5" customWidth="1"/>
  </cols>
  <sheetData>
    <row r="1" spans="1:12" s="25" customFormat="1" ht="12.75" customHeight="1">
      <c r="A1" s="265" t="s">
        <v>56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s="25" customFormat="1" ht="15" customHeight="1">
      <c r="A2" s="266" t="s">
        <v>5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s="25" customFormat="1" ht="12.75" customHeight="1">
      <c r="A3" s="267" t="s">
        <v>501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2" s="26" customFormat="1" ht="39.6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28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27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s="36" customFormat="1" ht="39.6">
      <c r="A6" s="31" t="s">
        <v>33</v>
      </c>
      <c r="B6" s="30" t="s">
        <v>41</v>
      </c>
      <c r="C6" s="31" t="s">
        <v>42</v>
      </c>
      <c r="D6" s="29" t="s">
        <v>43</v>
      </c>
      <c r="E6" s="29" t="s">
        <v>30</v>
      </c>
      <c r="F6" s="32">
        <v>700</v>
      </c>
      <c r="G6" s="31"/>
      <c r="H6" s="33">
        <f>F6*G6</f>
        <v>0</v>
      </c>
      <c r="I6" s="34">
        <v>0.08</v>
      </c>
      <c r="J6" s="33">
        <f>H6*I6</f>
        <v>0</v>
      </c>
      <c r="K6" s="33">
        <f>H6+J6</f>
        <v>0</v>
      </c>
      <c r="L6" s="31"/>
    </row>
    <row r="7" spans="1:12">
      <c r="G7" s="37" t="s">
        <v>31</v>
      </c>
      <c r="H7" s="38">
        <f>SUM(H6)</f>
        <v>0</v>
      </c>
      <c r="I7" s="39">
        <v>0.08</v>
      </c>
      <c r="J7" s="38">
        <f>SUM(J6)</f>
        <v>0</v>
      </c>
      <c r="K7" s="38">
        <f>SUM(K6)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7"/>
  <sheetViews>
    <sheetView view="pageBreakPreview" zoomScaleNormal="100" zoomScaleSheetLayoutView="100" workbookViewId="0">
      <selection activeCell="O16" sqref="O16"/>
    </sheetView>
  </sheetViews>
  <sheetFormatPr defaultColWidth="8.796875" defaultRowHeight="13.2"/>
  <cols>
    <col min="1" max="1" width="3.19921875" style="81" customWidth="1"/>
    <col min="2" max="2" width="22.59765625" style="81" customWidth="1"/>
    <col min="3" max="3" width="12.09765625" style="81" customWidth="1"/>
    <col min="4" max="4" width="10.19921875" style="81" customWidth="1"/>
    <col min="5" max="5" width="4" style="81" customWidth="1"/>
    <col min="6" max="6" width="5" style="81" customWidth="1"/>
    <col min="7" max="7" width="8" style="81" customWidth="1"/>
    <col min="8" max="8" width="10.19921875" style="81" customWidth="1"/>
    <col min="9" max="9" width="4" style="81" customWidth="1"/>
    <col min="10" max="10" width="8.8984375" style="81" customWidth="1"/>
    <col min="11" max="11" width="10.5" style="81" customWidth="1"/>
    <col min="12" max="12" width="20" style="81" customWidth="1"/>
    <col min="13" max="255" width="8.796875" style="81"/>
    <col min="256" max="256" width="3.19921875" style="81" customWidth="1"/>
    <col min="257" max="257" width="22.59765625" style="81" customWidth="1"/>
    <col min="258" max="258" width="19.5" style="81" customWidth="1"/>
    <col min="259" max="259" width="9.796875" style="81" customWidth="1"/>
    <col min="260" max="260" width="8.69921875" style="81" customWidth="1"/>
    <col min="261" max="261" width="9" style="81" customWidth="1"/>
    <col min="262" max="262" width="11.09765625" style="81" customWidth="1"/>
    <col min="263" max="263" width="6" style="81" customWidth="1"/>
    <col min="264" max="265" width="11.09765625" style="81" customWidth="1"/>
    <col min="266" max="266" width="8.19921875" style="81" customWidth="1"/>
    <col min="267" max="267" width="8.8984375" style="81" customWidth="1"/>
    <col min="268" max="511" width="8.796875" style="81"/>
    <col min="512" max="512" width="3.19921875" style="81" customWidth="1"/>
    <col min="513" max="513" width="22.59765625" style="81" customWidth="1"/>
    <col min="514" max="514" width="19.5" style="81" customWidth="1"/>
    <col min="515" max="515" width="9.796875" style="81" customWidth="1"/>
    <col min="516" max="516" width="8.69921875" style="81" customWidth="1"/>
    <col min="517" max="517" width="9" style="81" customWidth="1"/>
    <col min="518" max="518" width="11.09765625" style="81" customWidth="1"/>
    <col min="519" max="519" width="6" style="81" customWidth="1"/>
    <col min="520" max="521" width="11.09765625" style="81" customWidth="1"/>
    <col min="522" max="522" width="8.19921875" style="81" customWidth="1"/>
    <col min="523" max="523" width="8.8984375" style="81" customWidth="1"/>
    <col min="524" max="767" width="8.796875" style="81"/>
    <col min="768" max="768" width="3.19921875" style="81" customWidth="1"/>
    <col min="769" max="769" width="22.59765625" style="81" customWidth="1"/>
    <col min="770" max="770" width="19.5" style="81" customWidth="1"/>
    <col min="771" max="771" width="9.796875" style="81" customWidth="1"/>
    <col min="772" max="772" width="8.69921875" style="81" customWidth="1"/>
    <col min="773" max="773" width="9" style="81" customWidth="1"/>
    <col min="774" max="774" width="11.09765625" style="81" customWidth="1"/>
    <col min="775" max="775" width="6" style="81" customWidth="1"/>
    <col min="776" max="777" width="11.09765625" style="81" customWidth="1"/>
    <col min="778" max="778" width="8.19921875" style="81" customWidth="1"/>
    <col min="779" max="779" width="8.8984375" style="81" customWidth="1"/>
    <col min="780" max="1023" width="8.796875" style="81"/>
    <col min="1024" max="1024" width="3.19921875" style="81" customWidth="1"/>
    <col min="1025" max="1025" width="22.59765625" style="81" customWidth="1"/>
    <col min="1026" max="1026" width="19.5" style="81" customWidth="1"/>
    <col min="1027" max="1027" width="9.796875" style="81" customWidth="1"/>
    <col min="1028" max="1028" width="8.69921875" style="81" customWidth="1"/>
    <col min="1029" max="1029" width="9" style="81" customWidth="1"/>
    <col min="1030" max="1030" width="11.09765625" style="81" customWidth="1"/>
    <col min="1031" max="1031" width="6" style="81" customWidth="1"/>
    <col min="1032" max="1033" width="11.09765625" style="81" customWidth="1"/>
    <col min="1034" max="1034" width="8.19921875" style="81" customWidth="1"/>
    <col min="1035" max="1035" width="8.8984375" style="81" customWidth="1"/>
    <col min="1036" max="1279" width="8.796875" style="81"/>
    <col min="1280" max="1280" width="3.19921875" style="81" customWidth="1"/>
    <col min="1281" max="1281" width="22.59765625" style="81" customWidth="1"/>
    <col min="1282" max="1282" width="19.5" style="81" customWidth="1"/>
    <col min="1283" max="1283" width="9.796875" style="81" customWidth="1"/>
    <col min="1284" max="1284" width="8.69921875" style="81" customWidth="1"/>
    <col min="1285" max="1285" width="9" style="81" customWidth="1"/>
    <col min="1286" max="1286" width="11.09765625" style="81" customWidth="1"/>
    <col min="1287" max="1287" width="6" style="81" customWidth="1"/>
    <col min="1288" max="1289" width="11.09765625" style="81" customWidth="1"/>
    <col min="1290" max="1290" width="8.19921875" style="81" customWidth="1"/>
    <col min="1291" max="1291" width="8.8984375" style="81" customWidth="1"/>
    <col min="1292" max="1535" width="8.796875" style="81"/>
    <col min="1536" max="1536" width="3.19921875" style="81" customWidth="1"/>
    <col min="1537" max="1537" width="22.59765625" style="81" customWidth="1"/>
    <col min="1538" max="1538" width="19.5" style="81" customWidth="1"/>
    <col min="1539" max="1539" width="9.796875" style="81" customWidth="1"/>
    <col min="1540" max="1540" width="8.69921875" style="81" customWidth="1"/>
    <col min="1541" max="1541" width="9" style="81" customWidth="1"/>
    <col min="1542" max="1542" width="11.09765625" style="81" customWidth="1"/>
    <col min="1543" max="1543" width="6" style="81" customWidth="1"/>
    <col min="1544" max="1545" width="11.09765625" style="81" customWidth="1"/>
    <col min="1546" max="1546" width="8.19921875" style="81" customWidth="1"/>
    <col min="1547" max="1547" width="8.8984375" style="81" customWidth="1"/>
    <col min="1548" max="1791" width="8.796875" style="81"/>
    <col min="1792" max="1792" width="3.19921875" style="81" customWidth="1"/>
    <col min="1793" max="1793" width="22.59765625" style="81" customWidth="1"/>
    <col min="1794" max="1794" width="19.5" style="81" customWidth="1"/>
    <col min="1795" max="1795" width="9.796875" style="81" customWidth="1"/>
    <col min="1796" max="1796" width="8.69921875" style="81" customWidth="1"/>
    <col min="1797" max="1797" width="9" style="81" customWidth="1"/>
    <col min="1798" max="1798" width="11.09765625" style="81" customWidth="1"/>
    <col min="1799" max="1799" width="6" style="81" customWidth="1"/>
    <col min="1800" max="1801" width="11.09765625" style="81" customWidth="1"/>
    <col min="1802" max="1802" width="8.19921875" style="81" customWidth="1"/>
    <col min="1803" max="1803" width="8.8984375" style="81" customWidth="1"/>
    <col min="1804" max="2047" width="8.796875" style="81"/>
    <col min="2048" max="2048" width="3.19921875" style="81" customWidth="1"/>
    <col min="2049" max="2049" width="22.59765625" style="81" customWidth="1"/>
    <col min="2050" max="2050" width="19.5" style="81" customWidth="1"/>
    <col min="2051" max="2051" width="9.796875" style="81" customWidth="1"/>
    <col min="2052" max="2052" width="8.69921875" style="81" customWidth="1"/>
    <col min="2053" max="2053" width="9" style="81" customWidth="1"/>
    <col min="2054" max="2054" width="11.09765625" style="81" customWidth="1"/>
    <col min="2055" max="2055" width="6" style="81" customWidth="1"/>
    <col min="2056" max="2057" width="11.09765625" style="81" customWidth="1"/>
    <col min="2058" max="2058" width="8.19921875" style="81" customWidth="1"/>
    <col min="2059" max="2059" width="8.8984375" style="81" customWidth="1"/>
    <col min="2060" max="2303" width="8.796875" style="81"/>
    <col min="2304" max="2304" width="3.19921875" style="81" customWidth="1"/>
    <col min="2305" max="2305" width="22.59765625" style="81" customWidth="1"/>
    <col min="2306" max="2306" width="19.5" style="81" customWidth="1"/>
    <col min="2307" max="2307" width="9.796875" style="81" customWidth="1"/>
    <col min="2308" max="2308" width="8.69921875" style="81" customWidth="1"/>
    <col min="2309" max="2309" width="9" style="81" customWidth="1"/>
    <col min="2310" max="2310" width="11.09765625" style="81" customWidth="1"/>
    <col min="2311" max="2311" width="6" style="81" customWidth="1"/>
    <col min="2312" max="2313" width="11.09765625" style="81" customWidth="1"/>
    <col min="2314" max="2314" width="8.19921875" style="81" customWidth="1"/>
    <col min="2315" max="2315" width="8.8984375" style="81" customWidth="1"/>
    <col min="2316" max="2559" width="8.796875" style="81"/>
    <col min="2560" max="2560" width="3.19921875" style="81" customWidth="1"/>
    <col min="2561" max="2561" width="22.59765625" style="81" customWidth="1"/>
    <col min="2562" max="2562" width="19.5" style="81" customWidth="1"/>
    <col min="2563" max="2563" width="9.796875" style="81" customWidth="1"/>
    <col min="2564" max="2564" width="8.69921875" style="81" customWidth="1"/>
    <col min="2565" max="2565" width="9" style="81" customWidth="1"/>
    <col min="2566" max="2566" width="11.09765625" style="81" customWidth="1"/>
    <col min="2567" max="2567" width="6" style="81" customWidth="1"/>
    <col min="2568" max="2569" width="11.09765625" style="81" customWidth="1"/>
    <col min="2570" max="2570" width="8.19921875" style="81" customWidth="1"/>
    <col min="2571" max="2571" width="8.8984375" style="81" customWidth="1"/>
    <col min="2572" max="2815" width="8.796875" style="81"/>
    <col min="2816" max="2816" width="3.19921875" style="81" customWidth="1"/>
    <col min="2817" max="2817" width="22.59765625" style="81" customWidth="1"/>
    <col min="2818" max="2818" width="19.5" style="81" customWidth="1"/>
    <col min="2819" max="2819" width="9.796875" style="81" customWidth="1"/>
    <col min="2820" max="2820" width="8.69921875" style="81" customWidth="1"/>
    <col min="2821" max="2821" width="9" style="81" customWidth="1"/>
    <col min="2822" max="2822" width="11.09765625" style="81" customWidth="1"/>
    <col min="2823" max="2823" width="6" style="81" customWidth="1"/>
    <col min="2824" max="2825" width="11.09765625" style="81" customWidth="1"/>
    <col min="2826" max="2826" width="8.19921875" style="81" customWidth="1"/>
    <col min="2827" max="2827" width="8.8984375" style="81" customWidth="1"/>
    <col min="2828" max="3071" width="8.796875" style="81"/>
    <col min="3072" max="3072" width="3.19921875" style="81" customWidth="1"/>
    <col min="3073" max="3073" width="22.59765625" style="81" customWidth="1"/>
    <col min="3074" max="3074" width="19.5" style="81" customWidth="1"/>
    <col min="3075" max="3075" width="9.796875" style="81" customWidth="1"/>
    <col min="3076" max="3076" width="8.69921875" style="81" customWidth="1"/>
    <col min="3077" max="3077" width="9" style="81" customWidth="1"/>
    <col min="3078" max="3078" width="11.09765625" style="81" customWidth="1"/>
    <col min="3079" max="3079" width="6" style="81" customWidth="1"/>
    <col min="3080" max="3081" width="11.09765625" style="81" customWidth="1"/>
    <col min="3082" max="3082" width="8.19921875" style="81" customWidth="1"/>
    <col min="3083" max="3083" width="8.8984375" style="81" customWidth="1"/>
    <col min="3084" max="3327" width="8.796875" style="81"/>
    <col min="3328" max="3328" width="3.19921875" style="81" customWidth="1"/>
    <col min="3329" max="3329" width="22.59765625" style="81" customWidth="1"/>
    <col min="3330" max="3330" width="19.5" style="81" customWidth="1"/>
    <col min="3331" max="3331" width="9.796875" style="81" customWidth="1"/>
    <col min="3332" max="3332" width="8.69921875" style="81" customWidth="1"/>
    <col min="3333" max="3333" width="9" style="81" customWidth="1"/>
    <col min="3334" max="3334" width="11.09765625" style="81" customWidth="1"/>
    <col min="3335" max="3335" width="6" style="81" customWidth="1"/>
    <col min="3336" max="3337" width="11.09765625" style="81" customWidth="1"/>
    <col min="3338" max="3338" width="8.19921875" style="81" customWidth="1"/>
    <col min="3339" max="3339" width="8.8984375" style="81" customWidth="1"/>
    <col min="3340" max="3583" width="8.796875" style="81"/>
    <col min="3584" max="3584" width="3.19921875" style="81" customWidth="1"/>
    <col min="3585" max="3585" width="22.59765625" style="81" customWidth="1"/>
    <col min="3586" max="3586" width="19.5" style="81" customWidth="1"/>
    <col min="3587" max="3587" width="9.796875" style="81" customWidth="1"/>
    <col min="3588" max="3588" width="8.69921875" style="81" customWidth="1"/>
    <col min="3589" max="3589" width="9" style="81" customWidth="1"/>
    <col min="3590" max="3590" width="11.09765625" style="81" customWidth="1"/>
    <col min="3591" max="3591" width="6" style="81" customWidth="1"/>
    <col min="3592" max="3593" width="11.09765625" style="81" customWidth="1"/>
    <col min="3594" max="3594" width="8.19921875" style="81" customWidth="1"/>
    <col min="3595" max="3595" width="8.8984375" style="81" customWidth="1"/>
    <col min="3596" max="3839" width="8.796875" style="81"/>
    <col min="3840" max="3840" width="3.19921875" style="81" customWidth="1"/>
    <col min="3841" max="3841" width="22.59765625" style="81" customWidth="1"/>
    <col min="3842" max="3842" width="19.5" style="81" customWidth="1"/>
    <col min="3843" max="3843" width="9.796875" style="81" customWidth="1"/>
    <col min="3844" max="3844" width="8.69921875" style="81" customWidth="1"/>
    <col min="3845" max="3845" width="9" style="81" customWidth="1"/>
    <col min="3846" max="3846" width="11.09765625" style="81" customWidth="1"/>
    <col min="3847" max="3847" width="6" style="81" customWidth="1"/>
    <col min="3848" max="3849" width="11.09765625" style="81" customWidth="1"/>
    <col min="3850" max="3850" width="8.19921875" style="81" customWidth="1"/>
    <col min="3851" max="3851" width="8.8984375" style="81" customWidth="1"/>
    <col min="3852" max="4095" width="8.796875" style="81"/>
    <col min="4096" max="4096" width="3.19921875" style="81" customWidth="1"/>
    <col min="4097" max="4097" width="22.59765625" style="81" customWidth="1"/>
    <col min="4098" max="4098" width="19.5" style="81" customWidth="1"/>
    <col min="4099" max="4099" width="9.796875" style="81" customWidth="1"/>
    <col min="4100" max="4100" width="8.69921875" style="81" customWidth="1"/>
    <col min="4101" max="4101" width="9" style="81" customWidth="1"/>
    <col min="4102" max="4102" width="11.09765625" style="81" customWidth="1"/>
    <col min="4103" max="4103" width="6" style="81" customWidth="1"/>
    <col min="4104" max="4105" width="11.09765625" style="81" customWidth="1"/>
    <col min="4106" max="4106" width="8.19921875" style="81" customWidth="1"/>
    <col min="4107" max="4107" width="8.8984375" style="81" customWidth="1"/>
    <col min="4108" max="4351" width="8.796875" style="81"/>
    <col min="4352" max="4352" width="3.19921875" style="81" customWidth="1"/>
    <col min="4353" max="4353" width="22.59765625" style="81" customWidth="1"/>
    <col min="4354" max="4354" width="19.5" style="81" customWidth="1"/>
    <col min="4355" max="4355" width="9.796875" style="81" customWidth="1"/>
    <col min="4356" max="4356" width="8.69921875" style="81" customWidth="1"/>
    <col min="4357" max="4357" width="9" style="81" customWidth="1"/>
    <col min="4358" max="4358" width="11.09765625" style="81" customWidth="1"/>
    <col min="4359" max="4359" width="6" style="81" customWidth="1"/>
    <col min="4360" max="4361" width="11.09765625" style="81" customWidth="1"/>
    <col min="4362" max="4362" width="8.19921875" style="81" customWidth="1"/>
    <col min="4363" max="4363" width="8.8984375" style="81" customWidth="1"/>
    <col min="4364" max="4607" width="8.796875" style="81"/>
    <col min="4608" max="4608" width="3.19921875" style="81" customWidth="1"/>
    <col min="4609" max="4609" width="22.59765625" style="81" customWidth="1"/>
    <col min="4610" max="4610" width="19.5" style="81" customWidth="1"/>
    <col min="4611" max="4611" width="9.796875" style="81" customWidth="1"/>
    <col min="4612" max="4612" width="8.69921875" style="81" customWidth="1"/>
    <col min="4613" max="4613" width="9" style="81" customWidth="1"/>
    <col min="4614" max="4614" width="11.09765625" style="81" customWidth="1"/>
    <col min="4615" max="4615" width="6" style="81" customWidth="1"/>
    <col min="4616" max="4617" width="11.09765625" style="81" customWidth="1"/>
    <col min="4618" max="4618" width="8.19921875" style="81" customWidth="1"/>
    <col min="4619" max="4619" width="8.8984375" style="81" customWidth="1"/>
    <col min="4620" max="4863" width="8.796875" style="81"/>
    <col min="4864" max="4864" width="3.19921875" style="81" customWidth="1"/>
    <col min="4865" max="4865" width="22.59765625" style="81" customWidth="1"/>
    <col min="4866" max="4866" width="19.5" style="81" customWidth="1"/>
    <col min="4867" max="4867" width="9.796875" style="81" customWidth="1"/>
    <col min="4868" max="4868" width="8.69921875" style="81" customWidth="1"/>
    <col min="4869" max="4869" width="9" style="81" customWidth="1"/>
    <col min="4870" max="4870" width="11.09765625" style="81" customWidth="1"/>
    <col min="4871" max="4871" width="6" style="81" customWidth="1"/>
    <col min="4872" max="4873" width="11.09765625" style="81" customWidth="1"/>
    <col min="4874" max="4874" width="8.19921875" style="81" customWidth="1"/>
    <col min="4875" max="4875" width="8.8984375" style="81" customWidth="1"/>
    <col min="4876" max="5119" width="8.796875" style="81"/>
    <col min="5120" max="5120" width="3.19921875" style="81" customWidth="1"/>
    <col min="5121" max="5121" width="22.59765625" style="81" customWidth="1"/>
    <col min="5122" max="5122" width="19.5" style="81" customWidth="1"/>
    <col min="5123" max="5123" width="9.796875" style="81" customWidth="1"/>
    <col min="5124" max="5124" width="8.69921875" style="81" customWidth="1"/>
    <col min="5125" max="5125" width="9" style="81" customWidth="1"/>
    <col min="5126" max="5126" width="11.09765625" style="81" customWidth="1"/>
    <col min="5127" max="5127" width="6" style="81" customWidth="1"/>
    <col min="5128" max="5129" width="11.09765625" style="81" customWidth="1"/>
    <col min="5130" max="5130" width="8.19921875" style="81" customWidth="1"/>
    <col min="5131" max="5131" width="8.8984375" style="81" customWidth="1"/>
    <col min="5132" max="5375" width="8.796875" style="81"/>
    <col min="5376" max="5376" width="3.19921875" style="81" customWidth="1"/>
    <col min="5377" max="5377" width="22.59765625" style="81" customWidth="1"/>
    <col min="5378" max="5378" width="19.5" style="81" customWidth="1"/>
    <col min="5379" max="5379" width="9.796875" style="81" customWidth="1"/>
    <col min="5380" max="5380" width="8.69921875" style="81" customWidth="1"/>
    <col min="5381" max="5381" width="9" style="81" customWidth="1"/>
    <col min="5382" max="5382" width="11.09765625" style="81" customWidth="1"/>
    <col min="5383" max="5383" width="6" style="81" customWidth="1"/>
    <col min="5384" max="5385" width="11.09765625" style="81" customWidth="1"/>
    <col min="5386" max="5386" width="8.19921875" style="81" customWidth="1"/>
    <col min="5387" max="5387" width="8.8984375" style="81" customWidth="1"/>
    <col min="5388" max="5631" width="8.796875" style="81"/>
    <col min="5632" max="5632" width="3.19921875" style="81" customWidth="1"/>
    <col min="5633" max="5633" width="22.59765625" style="81" customWidth="1"/>
    <col min="5634" max="5634" width="19.5" style="81" customWidth="1"/>
    <col min="5635" max="5635" width="9.796875" style="81" customWidth="1"/>
    <col min="5636" max="5636" width="8.69921875" style="81" customWidth="1"/>
    <col min="5637" max="5637" width="9" style="81" customWidth="1"/>
    <col min="5638" max="5638" width="11.09765625" style="81" customWidth="1"/>
    <col min="5639" max="5639" width="6" style="81" customWidth="1"/>
    <col min="5640" max="5641" width="11.09765625" style="81" customWidth="1"/>
    <col min="5642" max="5642" width="8.19921875" style="81" customWidth="1"/>
    <col min="5643" max="5643" width="8.8984375" style="81" customWidth="1"/>
    <col min="5644" max="5887" width="8.796875" style="81"/>
    <col min="5888" max="5888" width="3.19921875" style="81" customWidth="1"/>
    <col min="5889" max="5889" width="22.59765625" style="81" customWidth="1"/>
    <col min="5890" max="5890" width="19.5" style="81" customWidth="1"/>
    <col min="5891" max="5891" width="9.796875" style="81" customWidth="1"/>
    <col min="5892" max="5892" width="8.69921875" style="81" customWidth="1"/>
    <col min="5893" max="5893" width="9" style="81" customWidth="1"/>
    <col min="5894" max="5894" width="11.09765625" style="81" customWidth="1"/>
    <col min="5895" max="5895" width="6" style="81" customWidth="1"/>
    <col min="5896" max="5897" width="11.09765625" style="81" customWidth="1"/>
    <col min="5898" max="5898" width="8.19921875" style="81" customWidth="1"/>
    <col min="5899" max="5899" width="8.8984375" style="81" customWidth="1"/>
    <col min="5900" max="6143" width="8.796875" style="81"/>
    <col min="6144" max="6144" width="3.19921875" style="81" customWidth="1"/>
    <col min="6145" max="6145" width="22.59765625" style="81" customWidth="1"/>
    <col min="6146" max="6146" width="19.5" style="81" customWidth="1"/>
    <col min="6147" max="6147" width="9.796875" style="81" customWidth="1"/>
    <col min="6148" max="6148" width="8.69921875" style="81" customWidth="1"/>
    <col min="6149" max="6149" width="9" style="81" customWidth="1"/>
    <col min="6150" max="6150" width="11.09765625" style="81" customWidth="1"/>
    <col min="6151" max="6151" width="6" style="81" customWidth="1"/>
    <col min="6152" max="6153" width="11.09765625" style="81" customWidth="1"/>
    <col min="6154" max="6154" width="8.19921875" style="81" customWidth="1"/>
    <col min="6155" max="6155" width="8.8984375" style="81" customWidth="1"/>
    <col min="6156" max="6399" width="8.796875" style="81"/>
    <col min="6400" max="6400" width="3.19921875" style="81" customWidth="1"/>
    <col min="6401" max="6401" width="22.59765625" style="81" customWidth="1"/>
    <col min="6402" max="6402" width="19.5" style="81" customWidth="1"/>
    <col min="6403" max="6403" width="9.796875" style="81" customWidth="1"/>
    <col min="6404" max="6404" width="8.69921875" style="81" customWidth="1"/>
    <col min="6405" max="6405" width="9" style="81" customWidth="1"/>
    <col min="6406" max="6406" width="11.09765625" style="81" customWidth="1"/>
    <col min="6407" max="6407" width="6" style="81" customWidth="1"/>
    <col min="6408" max="6409" width="11.09765625" style="81" customWidth="1"/>
    <col min="6410" max="6410" width="8.19921875" style="81" customWidth="1"/>
    <col min="6411" max="6411" width="8.8984375" style="81" customWidth="1"/>
    <col min="6412" max="6655" width="8.796875" style="81"/>
    <col min="6656" max="6656" width="3.19921875" style="81" customWidth="1"/>
    <col min="6657" max="6657" width="22.59765625" style="81" customWidth="1"/>
    <col min="6658" max="6658" width="19.5" style="81" customWidth="1"/>
    <col min="6659" max="6659" width="9.796875" style="81" customWidth="1"/>
    <col min="6660" max="6660" width="8.69921875" style="81" customWidth="1"/>
    <col min="6661" max="6661" width="9" style="81" customWidth="1"/>
    <col min="6662" max="6662" width="11.09765625" style="81" customWidth="1"/>
    <col min="6663" max="6663" width="6" style="81" customWidth="1"/>
    <col min="6664" max="6665" width="11.09765625" style="81" customWidth="1"/>
    <col min="6666" max="6666" width="8.19921875" style="81" customWidth="1"/>
    <col min="6667" max="6667" width="8.8984375" style="81" customWidth="1"/>
    <col min="6668" max="6911" width="8.796875" style="81"/>
    <col min="6912" max="6912" width="3.19921875" style="81" customWidth="1"/>
    <col min="6913" max="6913" width="22.59765625" style="81" customWidth="1"/>
    <col min="6914" max="6914" width="19.5" style="81" customWidth="1"/>
    <col min="6915" max="6915" width="9.796875" style="81" customWidth="1"/>
    <col min="6916" max="6916" width="8.69921875" style="81" customWidth="1"/>
    <col min="6917" max="6917" width="9" style="81" customWidth="1"/>
    <col min="6918" max="6918" width="11.09765625" style="81" customWidth="1"/>
    <col min="6919" max="6919" width="6" style="81" customWidth="1"/>
    <col min="6920" max="6921" width="11.09765625" style="81" customWidth="1"/>
    <col min="6922" max="6922" width="8.19921875" style="81" customWidth="1"/>
    <col min="6923" max="6923" width="8.8984375" style="81" customWidth="1"/>
    <col min="6924" max="7167" width="8.796875" style="81"/>
    <col min="7168" max="7168" width="3.19921875" style="81" customWidth="1"/>
    <col min="7169" max="7169" width="22.59765625" style="81" customWidth="1"/>
    <col min="7170" max="7170" width="19.5" style="81" customWidth="1"/>
    <col min="7171" max="7171" width="9.796875" style="81" customWidth="1"/>
    <col min="7172" max="7172" width="8.69921875" style="81" customWidth="1"/>
    <col min="7173" max="7173" width="9" style="81" customWidth="1"/>
    <col min="7174" max="7174" width="11.09765625" style="81" customWidth="1"/>
    <col min="7175" max="7175" width="6" style="81" customWidth="1"/>
    <col min="7176" max="7177" width="11.09765625" style="81" customWidth="1"/>
    <col min="7178" max="7178" width="8.19921875" style="81" customWidth="1"/>
    <col min="7179" max="7179" width="8.8984375" style="81" customWidth="1"/>
    <col min="7180" max="7423" width="8.796875" style="81"/>
    <col min="7424" max="7424" width="3.19921875" style="81" customWidth="1"/>
    <col min="7425" max="7425" width="22.59765625" style="81" customWidth="1"/>
    <col min="7426" max="7426" width="19.5" style="81" customWidth="1"/>
    <col min="7427" max="7427" width="9.796875" style="81" customWidth="1"/>
    <col min="7428" max="7428" width="8.69921875" style="81" customWidth="1"/>
    <col min="7429" max="7429" width="9" style="81" customWidth="1"/>
    <col min="7430" max="7430" width="11.09765625" style="81" customWidth="1"/>
    <col min="7431" max="7431" width="6" style="81" customWidth="1"/>
    <col min="7432" max="7433" width="11.09765625" style="81" customWidth="1"/>
    <col min="7434" max="7434" width="8.19921875" style="81" customWidth="1"/>
    <col min="7435" max="7435" width="8.8984375" style="81" customWidth="1"/>
    <col min="7436" max="7679" width="8.796875" style="81"/>
    <col min="7680" max="7680" width="3.19921875" style="81" customWidth="1"/>
    <col min="7681" max="7681" width="22.59765625" style="81" customWidth="1"/>
    <col min="7682" max="7682" width="19.5" style="81" customWidth="1"/>
    <col min="7683" max="7683" width="9.796875" style="81" customWidth="1"/>
    <col min="7684" max="7684" width="8.69921875" style="81" customWidth="1"/>
    <col min="7685" max="7685" width="9" style="81" customWidth="1"/>
    <col min="7686" max="7686" width="11.09765625" style="81" customWidth="1"/>
    <col min="7687" max="7687" width="6" style="81" customWidth="1"/>
    <col min="7688" max="7689" width="11.09765625" style="81" customWidth="1"/>
    <col min="7690" max="7690" width="8.19921875" style="81" customWidth="1"/>
    <col min="7691" max="7691" width="8.8984375" style="81" customWidth="1"/>
    <col min="7692" max="7935" width="8.796875" style="81"/>
    <col min="7936" max="7936" width="3.19921875" style="81" customWidth="1"/>
    <col min="7937" max="7937" width="22.59765625" style="81" customWidth="1"/>
    <col min="7938" max="7938" width="19.5" style="81" customWidth="1"/>
    <col min="7939" max="7939" width="9.796875" style="81" customWidth="1"/>
    <col min="7940" max="7940" width="8.69921875" style="81" customWidth="1"/>
    <col min="7941" max="7941" width="9" style="81" customWidth="1"/>
    <col min="7942" max="7942" width="11.09765625" style="81" customWidth="1"/>
    <col min="7943" max="7943" width="6" style="81" customWidth="1"/>
    <col min="7944" max="7945" width="11.09765625" style="81" customWidth="1"/>
    <col min="7946" max="7946" width="8.19921875" style="81" customWidth="1"/>
    <col min="7947" max="7947" width="8.8984375" style="81" customWidth="1"/>
    <col min="7948" max="8191" width="8.796875" style="81"/>
    <col min="8192" max="8192" width="3.19921875" style="81" customWidth="1"/>
    <col min="8193" max="8193" width="22.59765625" style="81" customWidth="1"/>
    <col min="8194" max="8194" width="19.5" style="81" customWidth="1"/>
    <col min="8195" max="8195" width="9.796875" style="81" customWidth="1"/>
    <col min="8196" max="8196" width="8.69921875" style="81" customWidth="1"/>
    <col min="8197" max="8197" width="9" style="81" customWidth="1"/>
    <col min="8198" max="8198" width="11.09765625" style="81" customWidth="1"/>
    <col min="8199" max="8199" width="6" style="81" customWidth="1"/>
    <col min="8200" max="8201" width="11.09765625" style="81" customWidth="1"/>
    <col min="8202" max="8202" width="8.19921875" style="81" customWidth="1"/>
    <col min="8203" max="8203" width="8.8984375" style="81" customWidth="1"/>
    <col min="8204" max="8447" width="8.796875" style="81"/>
    <col min="8448" max="8448" width="3.19921875" style="81" customWidth="1"/>
    <col min="8449" max="8449" width="22.59765625" style="81" customWidth="1"/>
    <col min="8450" max="8450" width="19.5" style="81" customWidth="1"/>
    <col min="8451" max="8451" width="9.796875" style="81" customWidth="1"/>
    <col min="8452" max="8452" width="8.69921875" style="81" customWidth="1"/>
    <col min="8453" max="8453" width="9" style="81" customWidth="1"/>
    <col min="8454" max="8454" width="11.09765625" style="81" customWidth="1"/>
    <col min="8455" max="8455" width="6" style="81" customWidth="1"/>
    <col min="8456" max="8457" width="11.09765625" style="81" customWidth="1"/>
    <col min="8458" max="8458" width="8.19921875" style="81" customWidth="1"/>
    <col min="8459" max="8459" width="8.8984375" style="81" customWidth="1"/>
    <col min="8460" max="8703" width="8.796875" style="81"/>
    <col min="8704" max="8704" width="3.19921875" style="81" customWidth="1"/>
    <col min="8705" max="8705" width="22.59765625" style="81" customWidth="1"/>
    <col min="8706" max="8706" width="19.5" style="81" customWidth="1"/>
    <col min="8707" max="8707" width="9.796875" style="81" customWidth="1"/>
    <col min="8708" max="8708" width="8.69921875" style="81" customWidth="1"/>
    <col min="8709" max="8709" width="9" style="81" customWidth="1"/>
    <col min="8710" max="8710" width="11.09765625" style="81" customWidth="1"/>
    <col min="8711" max="8711" width="6" style="81" customWidth="1"/>
    <col min="8712" max="8713" width="11.09765625" style="81" customWidth="1"/>
    <col min="8714" max="8714" width="8.19921875" style="81" customWidth="1"/>
    <col min="8715" max="8715" width="8.8984375" style="81" customWidth="1"/>
    <col min="8716" max="8959" width="8.796875" style="81"/>
    <col min="8960" max="8960" width="3.19921875" style="81" customWidth="1"/>
    <col min="8961" max="8961" width="22.59765625" style="81" customWidth="1"/>
    <col min="8962" max="8962" width="19.5" style="81" customWidth="1"/>
    <col min="8963" max="8963" width="9.796875" style="81" customWidth="1"/>
    <col min="8964" max="8964" width="8.69921875" style="81" customWidth="1"/>
    <col min="8965" max="8965" width="9" style="81" customWidth="1"/>
    <col min="8966" max="8966" width="11.09765625" style="81" customWidth="1"/>
    <col min="8967" max="8967" width="6" style="81" customWidth="1"/>
    <col min="8968" max="8969" width="11.09765625" style="81" customWidth="1"/>
    <col min="8970" max="8970" width="8.19921875" style="81" customWidth="1"/>
    <col min="8971" max="8971" width="8.8984375" style="81" customWidth="1"/>
    <col min="8972" max="9215" width="8.796875" style="81"/>
    <col min="9216" max="9216" width="3.19921875" style="81" customWidth="1"/>
    <col min="9217" max="9217" width="22.59765625" style="81" customWidth="1"/>
    <col min="9218" max="9218" width="19.5" style="81" customWidth="1"/>
    <col min="9219" max="9219" width="9.796875" style="81" customWidth="1"/>
    <col min="9220" max="9220" width="8.69921875" style="81" customWidth="1"/>
    <col min="9221" max="9221" width="9" style="81" customWidth="1"/>
    <col min="9222" max="9222" width="11.09765625" style="81" customWidth="1"/>
    <col min="9223" max="9223" width="6" style="81" customWidth="1"/>
    <col min="9224" max="9225" width="11.09765625" style="81" customWidth="1"/>
    <col min="9226" max="9226" width="8.19921875" style="81" customWidth="1"/>
    <col min="9227" max="9227" width="8.8984375" style="81" customWidth="1"/>
    <col min="9228" max="9471" width="8.796875" style="81"/>
    <col min="9472" max="9472" width="3.19921875" style="81" customWidth="1"/>
    <col min="9473" max="9473" width="22.59765625" style="81" customWidth="1"/>
    <col min="9474" max="9474" width="19.5" style="81" customWidth="1"/>
    <col min="9475" max="9475" width="9.796875" style="81" customWidth="1"/>
    <col min="9476" max="9476" width="8.69921875" style="81" customWidth="1"/>
    <col min="9477" max="9477" width="9" style="81" customWidth="1"/>
    <col min="9478" max="9478" width="11.09765625" style="81" customWidth="1"/>
    <col min="9479" max="9479" width="6" style="81" customWidth="1"/>
    <col min="9480" max="9481" width="11.09765625" style="81" customWidth="1"/>
    <col min="9482" max="9482" width="8.19921875" style="81" customWidth="1"/>
    <col min="9483" max="9483" width="8.8984375" style="81" customWidth="1"/>
    <col min="9484" max="9727" width="8.796875" style="81"/>
    <col min="9728" max="9728" width="3.19921875" style="81" customWidth="1"/>
    <col min="9729" max="9729" width="22.59765625" style="81" customWidth="1"/>
    <col min="9730" max="9730" width="19.5" style="81" customWidth="1"/>
    <col min="9731" max="9731" width="9.796875" style="81" customWidth="1"/>
    <col min="9732" max="9732" width="8.69921875" style="81" customWidth="1"/>
    <col min="9733" max="9733" width="9" style="81" customWidth="1"/>
    <col min="9734" max="9734" width="11.09765625" style="81" customWidth="1"/>
    <col min="9735" max="9735" width="6" style="81" customWidth="1"/>
    <col min="9736" max="9737" width="11.09765625" style="81" customWidth="1"/>
    <col min="9738" max="9738" width="8.19921875" style="81" customWidth="1"/>
    <col min="9739" max="9739" width="8.8984375" style="81" customWidth="1"/>
    <col min="9740" max="9983" width="8.796875" style="81"/>
    <col min="9984" max="9984" width="3.19921875" style="81" customWidth="1"/>
    <col min="9985" max="9985" width="22.59765625" style="81" customWidth="1"/>
    <col min="9986" max="9986" width="19.5" style="81" customWidth="1"/>
    <col min="9987" max="9987" width="9.796875" style="81" customWidth="1"/>
    <col min="9988" max="9988" width="8.69921875" style="81" customWidth="1"/>
    <col min="9989" max="9989" width="9" style="81" customWidth="1"/>
    <col min="9990" max="9990" width="11.09765625" style="81" customWidth="1"/>
    <col min="9991" max="9991" width="6" style="81" customWidth="1"/>
    <col min="9992" max="9993" width="11.09765625" style="81" customWidth="1"/>
    <col min="9994" max="9994" width="8.19921875" style="81" customWidth="1"/>
    <col min="9995" max="9995" width="8.8984375" style="81" customWidth="1"/>
    <col min="9996" max="10239" width="8.796875" style="81"/>
    <col min="10240" max="10240" width="3.19921875" style="81" customWidth="1"/>
    <col min="10241" max="10241" width="22.59765625" style="81" customWidth="1"/>
    <col min="10242" max="10242" width="19.5" style="81" customWidth="1"/>
    <col min="10243" max="10243" width="9.796875" style="81" customWidth="1"/>
    <col min="10244" max="10244" width="8.69921875" style="81" customWidth="1"/>
    <col min="10245" max="10245" width="9" style="81" customWidth="1"/>
    <col min="10246" max="10246" width="11.09765625" style="81" customWidth="1"/>
    <col min="10247" max="10247" width="6" style="81" customWidth="1"/>
    <col min="10248" max="10249" width="11.09765625" style="81" customWidth="1"/>
    <col min="10250" max="10250" width="8.19921875" style="81" customWidth="1"/>
    <col min="10251" max="10251" width="8.8984375" style="81" customWidth="1"/>
    <col min="10252" max="10495" width="8.796875" style="81"/>
    <col min="10496" max="10496" width="3.19921875" style="81" customWidth="1"/>
    <col min="10497" max="10497" width="22.59765625" style="81" customWidth="1"/>
    <col min="10498" max="10498" width="19.5" style="81" customWidth="1"/>
    <col min="10499" max="10499" width="9.796875" style="81" customWidth="1"/>
    <col min="10500" max="10500" width="8.69921875" style="81" customWidth="1"/>
    <col min="10501" max="10501" width="9" style="81" customWidth="1"/>
    <col min="10502" max="10502" width="11.09765625" style="81" customWidth="1"/>
    <col min="10503" max="10503" width="6" style="81" customWidth="1"/>
    <col min="10504" max="10505" width="11.09765625" style="81" customWidth="1"/>
    <col min="10506" max="10506" width="8.19921875" style="81" customWidth="1"/>
    <col min="10507" max="10507" width="8.8984375" style="81" customWidth="1"/>
    <col min="10508" max="10751" width="8.796875" style="81"/>
    <col min="10752" max="10752" width="3.19921875" style="81" customWidth="1"/>
    <col min="10753" max="10753" width="22.59765625" style="81" customWidth="1"/>
    <col min="10754" max="10754" width="19.5" style="81" customWidth="1"/>
    <col min="10755" max="10755" width="9.796875" style="81" customWidth="1"/>
    <col min="10756" max="10756" width="8.69921875" style="81" customWidth="1"/>
    <col min="10757" max="10757" width="9" style="81" customWidth="1"/>
    <col min="10758" max="10758" width="11.09765625" style="81" customWidth="1"/>
    <col min="10759" max="10759" width="6" style="81" customWidth="1"/>
    <col min="10760" max="10761" width="11.09765625" style="81" customWidth="1"/>
    <col min="10762" max="10762" width="8.19921875" style="81" customWidth="1"/>
    <col min="10763" max="10763" width="8.8984375" style="81" customWidth="1"/>
    <col min="10764" max="11007" width="8.796875" style="81"/>
    <col min="11008" max="11008" width="3.19921875" style="81" customWidth="1"/>
    <col min="11009" max="11009" width="22.59765625" style="81" customWidth="1"/>
    <col min="11010" max="11010" width="19.5" style="81" customWidth="1"/>
    <col min="11011" max="11011" width="9.796875" style="81" customWidth="1"/>
    <col min="11012" max="11012" width="8.69921875" style="81" customWidth="1"/>
    <col min="11013" max="11013" width="9" style="81" customWidth="1"/>
    <col min="11014" max="11014" width="11.09765625" style="81" customWidth="1"/>
    <col min="11015" max="11015" width="6" style="81" customWidth="1"/>
    <col min="11016" max="11017" width="11.09765625" style="81" customWidth="1"/>
    <col min="11018" max="11018" width="8.19921875" style="81" customWidth="1"/>
    <col min="11019" max="11019" width="8.8984375" style="81" customWidth="1"/>
    <col min="11020" max="11263" width="8.796875" style="81"/>
    <col min="11264" max="11264" width="3.19921875" style="81" customWidth="1"/>
    <col min="11265" max="11265" width="22.59765625" style="81" customWidth="1"/>
    <col min="11266" max="11266" width="19.5" style="81" customWidth="1"/>
    <col min="11267" max="11267" width="9.796875" style="81" customWidth="1"/>
    <col min="11268" max="11268" width="8.69921875" style="81" customWidth="1"/>
    <col min="11269" max="11269" width="9" style="81" customWidth="1"/>
    <col min="11270" max="11270" width="11.09765625" style="81" customWidth="1"/>
    <col min="11271" max="11271" width="6" style="81" customWidth="1"/>
    <col min="11272" max="11273" width="11.09765625" style="81" customWidth="1"/>
    <col min="11274" max="11274" width="8.19921875" style="81" customWidth="1"/>
    <col min="11275" max="11275" width="8.8984375" style="81" customWidth="1"/>
    <col min="11276" max="11519" width="8.796875" style="81"/>
    <col min="11520" max="11520" width="3.19921875" style="81" customWidth="1"/>
    <col min="11521" max="11521" width="22.59765625" style="81" customWidth="1"/>
    <col min="11522" max="11522" width="19.5" style="81" customWidth="1"/>
    <col min="11523" max="11523" width="9.796875" style="81" customWidth="1"/>
    <col min="11524" max="11524" width="8.69921875" style="81" customWidth="1"/>
    <col min="11525" max="11525" width="9" style="81" customWidth="1"/>
    <col min="11526" max="11526" width="11.09765625" style="81" customWidth="1"/>
    <col min="11527" max="11527" width="6" style="81" customWidth="1"/>
    <col min="11528" max="11529" width="11.09765625" style="81" customWidth="1"/>
    <col min="11530" max="11530" width="8.19921875" style="81" customWidth="1"/>
    <col min="11531" max="11531" width="8.8984375" style="81" customWidth="1"/>
    <col min="11532" max="11775" width="8.796875" style="81"/>
    <col min="11776" max="11776" width="3.19921875" style="81" customWidth="1"/>
    <col min="11777" max="11777" width="22.59765625" style="81" customWidth="1"/>
    <col min="11778" max="11778" width="19.5" style="81" customWidth="1"/>
    <col min="11779" max="11779" width="9.796875" style="81" customWidth="1"/>
    <col min="11780" max="11780" width="8.69921875" style="81" customWidth="1"/>
    <col min="11781" max="11781" width="9" style="81" customWidth="1"/>
    <col min="11782" max="11782" width="11.09765625" style="81" customWidth="1"/>
    <col min="11783" max="11783" width="6" style="81" customWidth="1"/>
    <col min="11784" max="11785" width="11.09765625" style="81" customWidth="1"/>
    <col min="11786" max="11786" width="8.19921875" style="81" customWidth="1"/>
    <col min="11787" max="11787" width="8.8984375" style="81" customWidth="1"/>
    <col min="11788" max="12031" width="8.796875" style="81"/>
    <col min="12032" max="12032" width="3.19921875" style="81" customWidth="1"/>
    <col min="12033" max="12033" width="22.59765625" style="81" customWidth="1"/>
    <col min="12034" max="12034" width="19.5" style="81" customWidth="1"/>
    <col min="12035" max="12035" width="9.796875" style="81" customWidth="1"/>
    <col min="12036" max="12036" width="8.69921875" style="81" customWidth="1"/>
    <col min="12037" max="12037" width="9" style="81" customWidth="1"/>
    <col min="12038" max="12038" width="11.09765625" style="81" customWidth="1"/>
    <col min="12039" max="12039" width="6" style="81" customWidth="1"/>
    <col min="12040" max="12041" width="11.09765625" style="81" customWidth="1"/>
    <col min="12042" max="12042" width="8.19921875" style="81" customWidth="1"/>
    <col min="12043" max="12043" width="8.8984375" style="81" customWidth="1"/>
    <col min="12044" max="12287" width="8.796875" style="81"/>
    <col min="12288" max="12288" width="3.19921875" style="81" customWidth="1"/>
    <col min="12289" max="12289" width="22.59765625" style="81" customWidth="1"/>
    <col min="12290" max="12290" width="19.5" style="81" customWidth="1"/>
    <col min="12291" max="12291" width="9.796875" style="81" customWidth="1"/>
    <col min="12292" max="12292" width="8.69921875" style="81" customWidth="1"/>
    <col min="12293" max="12293" width="9" style="81" customWidth="1"/>
    <col min="12294" max="12294" width="11.09765625" style="81" customWidth="1"/>
    <col min="12295" max="12295" width="6" style="81" customWidth="1"/>
    <col min="12296" max="12297" width="11.09765625" style="81" customWidth="1"/>
    <col min="12298" max="12298" width="8.19921875" style="81" customWidth="1"/>
    <col min="12299" max="12299" width="8.8984375" style="81" customWidth="1"/>
    <col min="12300" max="12543" width="8.796875" style="81"/>
    <col min="12544" max="12544" width="3.19921875" style="81" customWidth="1"/>
    <col min="12545" max="12545" width="22.59765625" style="81" customWidth="1"/>
    <col min="12546" max="12546" width="19.5" style="81" customWidth="1"/>
    <col min="12547" max="12547" width="9.796875" style="81" customWidth="1"/>
    <col min="12548" max="12548" width="8.69921875" style="81" customWidth="1"/>
    <col min="12549" max="12549" width="9" style="81" customWidth="1"/>
    <col min="12550" max="12550" width="11.09765625" style="81" customWidth="1"/>
    <col min="12551" max="12551" width="6" style="81" customWidth="1"/>
    <col min="12552" max="12553" width="11.09765625" style="81" customWidth="1"/>
    <col min="12554" max="12554" width="8.19921875" style="81" customWidth="1"/>
    <col min="12555" max="12555" width="8.8984375" style="81" customWidth="1"/>
    <col min="12556" max="12799" width="8.796875" style="81"/>
    <col min="12800" max="12800" width="3.19921875" style="81" customWidth="1"/>
    <col min="12801" max="12801" width="22.59765625" style="81" customWidth="1"/>
    <col min="12802" max="12802" width="19.5" style="81" customWidth="1"/>
    <col min="12803" max="12803" width="9.796875" style="81" customWidth="1"/>
    <col min="12804" max="12804" width="8.69921875" style="81" customWidth="1"/>
    <col min="12805" max="12805" width="9" style="81" customWidth="1"/>
    <col min="12806" max="12806" width="11.09765625" style="81" customWidth="1"/>
    <col min="12807" max="12807" width="6" style="81" customWidth="1"/>
    <col min="12808" max="12809" width="11.09765625" style="81" customWidth="1"/>
    <col min="12810" max="12810" width="8.19921875" style="81" customWidth="1"/>
    <col min="12811" max="12811" width="8.8984375" style="81" customWidth="1"/>
    <col min="12812" max="13055" width="8.796875" style="81"/>
    <col min="13056" max="13056" width="3.19921875" style="81" customWidth="1"/>
    <col min="13057" max="13057" width="22.59765625" style="81" customWidth="1"/>
    <col min="13058" max="13058" width="19.5" style="81" customWidth="1"/>
    <col min="13059" max="13059" width="9.796875" style="81" customWidth="1"/>
    <col min="13060" max="13060" width="8.69921875" style="81" customWidth="1"/>
    <col min="13061" max="13061" width="9" style="81" customWidth="1"/>
    <col min="13062" max="13062" width="11.09765625" style="81" customWidth="1"/>
    <col min="13063" max="13063" width="6" style="81" customWidth="1"/>
    <col min="13064" max="13065" width="11.09765625" style="81" customWidth="1"/>
    <col min="13066" max="13066" width="8.19921875" style="81" customWidth="1"/>
    <col min="13067" max="13067" width="8.8984375" style="81" customWidth="1"/>
    <col min="13068" max="13311" width="8.796875" style="81"/>
    <col min="13312" max="13312" width="3.19921875" style="81" customWidth="1"/>
    <col min="13313" max="13313" width="22.59765625" style="81" customWidth="1"/>
    <col min="13314" max="13314" width="19.5" style="81" customWidth="1"/>
    <col min="13315" max="13315" width="9.796875" style="81" customWidth="1"/>
    <col min="13316" max="13316" width="8.69921875" style="81" customWidth="1"/>
    <col min="13317" max="13317" width="9" style="81" customWidth="1"/>
    <col min="13318" max="13318" width="11.09765625" style="81" customWidth="1"/>
    <col min="13319" max="13319" width="6" style="81" customWidth="1"/>
    <col min="13320" max="13321" width="11.09765625" style="81" customWidth="1"/>
    <col min="13322" max="13322" width="8.19921875" style="81" customWidth="1"/>
    <col min="13323" max="13323" width="8.8984375" style="81" customWidth="1"/>
    <col min="13324" max="13567" width="8.796875" style="81"/>
    <col min="13568" max="13568" width="3.19921875" style="81" customWidth="1"/>
    <col min="13569" max="13569" width="22.59765625" style="81" customWidth="1"/>
    <col min="13570" max="13570" width="19.5" style="81" customWidth="1"/>
    <col min="13571" max="13571" width="9.796875" style="81" customWidth="1"/>
    <col min="13572" max="13572" width="8.69921875" style="81" customWidth="1"/>
    <col min="13573" max="13573" width="9" style="81" customWidth="1"/>
    <col min="13574" max="13574" width="11.09765625" style="81" customWidth="1"/>
    <col min="13575" max="13575" width="6" style="81" customWidth="1"/>
    <col min="13576" max="13577" width="11.09765625" style="81" customWidth="1"/>
    <col min="13578" max="13578" width="8.19921875" style="81" customWidth="1"/>
    <col min="13579" max="13579" width="8.8984375" style="81" customWidth="1"/>
    <col min="13580" max="13823" width="8.796875" style="81"/>
    <col min="13824" max="13824" width="3.19921875" style="81" customWidth="1"/>
    <col min="13825" max="13825" width="22.59765625" style="81" customWidth="1"/>
    <col min="13826" max="13826" width="19.5" style="81" customWidth="1"/>
    <col min="13827" max="13827" width="9.796875" style="81" customWidth="1"/>
    <col min="13828" max="13828" width="8.69921875" style="81" customWidth="1"/>
    <col min="13829" max="13829" width="9" style="81" customWidth="1"/>
    <col min="13830" max="13830" width="11.09765625" style="81" customWidth="1"/>
    <col min="13831" max="13831" width="6" style="81" customWidth="1"/>
    <col min="13832" max="13833" width="11.09765625" style="81" customWidth="1"/>
    <col min="13834" max="13834" width="8.19921875" style="81" customWidth="1"/>
    <col min="13835" max="13835" width="8.8984375" style="81" customWidth="1"/>
    <col min="13836" max="14079" width="8.796875" style="81"/>
    <col min="14080" max="14080" width="3.19921875" style="81" customWidth="1"/>
    <col min="14081" max="14081" width="22.59765625" style="81" customWidth="1"/>
    <col min="14082" max="14082" width="19.5" style="81" customWidth="1"/>
    <col min="14083" max="14083" width="9.796875" style="81" customWidth="1"/>
    <col min="14084" max="14084" width="8.69921875" style="81" customWidth="1"/>
    <col min="14085" max="14085" width="9" style="81" customWidth="1"/>
    <col min="14086" max="14086" width="11.09765625" style="81" customWidth="1"/>
    <col min="14087" max="14087" width="6" style="81" customWidth="1"/>
    <col min="14088" max="14089" width="11.09765625" style="81" customWidth="1"/>
    <col min="14090" max="14090" width="8.19921875" style="81" customWidth="1"/>
    <col min="14091" max="14091" width="8.8984375" style="81" customWidth="1"/>
    <col min="14092" max="14335" width="8.796875" style="81"/>
    <col min="14336" max="14336" width="3.19921875" style="81" customWidth="1"/>
    <col min="14337" max="14337" width="22.59765625" style="81" customWidth="1"/>
    <col min="14338" max="14338" width="19.5" style="81" customWidth="1"/>
    <col min="14339" max="14339" width="9.796875" style="81" customWidth="1"/>
    <col min="14340" max="14340" width="8.69921875" style="81" customWidth="1"/>
    <col min="14341" max="14341" width="9" style="81" customWidth="1"/>
    <col min="14342" max="14342" width="11.09765625" style="81" customWidth="1"/>
    <col min="14343" max="14343" width="6" style="81" customWidth="1"/>
    <col min="14344" max="14345" width="11.09765625" style="81" customWidth="1"/>
    <col min="14346" max="14346" width="8.19921875" style="81" customWidth="1"/>
    <col min="14347" max="14347" width="8.8984375" style="81" customWidth="1"/>
    <col min="14348" max="14591" width="8.796875" style="81"/>
    <col min="14592" max="14592" width="3.19921875" style="81" customWidth="1"/>
    <col min="14593" max="14593" width="22.59765625" style="81" customWidth="1"/>
    <col min="14594" max="14594" width="19.5" style="81" customWidth="1"/>
    <col min="14595" max="14595" width="9.796875" style="81" customWidth="1"/>
    <col min="14596" max="14596" width="8.69921875" style="81" customWidth="1"/>
    <col min="14597" max="14597" width="9" style="81" customWidth="1"/>
    <col min="14598" max="14598" width="11.09765625" style="81" customWidth="1"/>
    <col min="14599" max="14599" width="6" style="81" customWidth="1"/>
    <col min="14600" max="14601" width="11.09765625" style="81" customWidth="1"/>
    <col min="14602" max="14602" width="8.19921875" style="81" customWidth="1"/>
    <col min="14603" max="14603" width="8.8984375" style="81" customWidth="1"/>
    <col min="14604" max="14847" width="8.796875" style="81"/>
    <col min="14848" max="14848" width="3.19921875" style="81" customWidth="1"/>
    <col min="14849" max="14849" width="22.59765625" style="81" customWidth="1"/>
    <col min="14850" max="14850" width="19.5" style="81" customWidth="1"/>
    <col min="14851" max="14851" width="9.796875" style="81" customWidth="1"/>
    <col min="14852" max="14852" width="8.69921875" style="81" customWidth="1"/>
    <col min="14853" max="14853" width="9" style="81" customWidth="1"/>
    <col min="14854" max="14854" width="11.09765625" style="81" customWidth="1"/>
    <col min="14855" max="14855" width="6" style="81" customWidth="1"/>
    <col min="14856" max="14857" width="11.09765625" style="81" customWidth="1"/>
    <col min="14858" max="14858" width="8.19921875" style="81" customWidth="1"/>
    <col min="14859" max="14859" width="8.8984375" style="81" customWidth="1"/>
    <col min="14860" max="15103" width="8.796875" style="81"/>
    <col min="15104" max="15104" width="3.19921875" style="81" customWidth="1"/>
    <col min="15105" max="15105" width="22.59765625" style="81" customWidth="1"/>
    <col min="15106" max="15106" width="19.5" style="81" customWidth="1"/>
    <col min="15107" max="15107" width="9.796875" style="81" customWidth="1"/>
    <col min="15108" max="15108" width="8.69921875" style="81" customWidth="1"/>
    <col min="15109" max="15109" width="9" style="81" customWidth="1"/>
    <col min="15110" max="15110" width="11.09765625" style="81" customWidth="1"/>
    <col min="15111" max="15111" width="6" style="81" customWidth="1"/>
    <col min="15112" max="15113" width="11.09765625" style="81" customWidth="1"/>
    <col min="15114" max="15114" width="8.19921875" style="81" customWidth="1"/>
    <col min="15115" max="15115" width="8.8984375" style="81" customWidth="1"/>
    <col min="15116" max="15359" width="8.796875" style="81"/>
    <col min="15360" max="15360" width="3.19921875" style="81" customWidth="1"/>
    <col min="15361" max="15361" width="22.59765625" style="81" customWidth="1"/>
    <col min="15362" max="15362" width="19.5" style="81" customWidth="1"/>
    <col min="15363" max="15363" width="9.796875" style="81" customWidth="1"/>
    <col min="15364" max="15364" width="8.69921875" style="81" customWidth="1"/>
    <col min="15365" max="15365" width="9" style="81" customWidth="1"/>
    <col min="15366" max="15366" width="11.09765625" style="81" customWidth="1"/>
    <col min="15367" max="15367" width="6" style="81" customWidth="1"/>
    <col min="15368" max="15369" width="11.09765625" style="81" customWidth="1"/>
    <col min="15370" max="15370" width="8.19921875" style="81" customWidth="1"/>
    <col min="15371" max="15371" width="8.8984375" style="81" customWidth="1"/>
    <col min="15372" max="15615" width="8.796875" style="81"/>
    <col min="15616" max="15616" width="3.19921875" style="81" customWidth="1"/>
    <col min="15617" max="15617" width="22.59765625" style="81" customWidth="1"/>
    <col min="15618" max="15618" width="19.5" style="81" customWidth="1"/>
    <col min="15619" max="15619" width="9.796875" style="81" customWidth="1"/>
    <col min="15620" max="15620" width="8.69921875" style="81" customWidth="1"/>
    <col min="15621" max="15621" width="9" style="81" customWidth="1"/>
    <col min="15622" max="15622" width="11.09765625" style="81" customWidth="1"/>
    <col min="15623" max="15623" width="6" style="81" customWidth="1"/>
    <col min="15624" max="15625" width="11.09765625" style="81" customWidth="1"/>
    <col min="15626" max="15626" width="8.19921875" style="81" customWidth="1"/>
    <col min="15627" max="15627" width="8.8984375" style="81" customWidth="1"/>
    <col min="15628" max="15871" width="8.796875" style="81"/>
    <col min="15872" max="15872" width="3.19921875" style="81" customWidth="1"/>
    <col min="15873" max="15873" width="22.59765625" style="81" customWidth="1"/>
    <col min="15874" max="15874" width="19.5" style="81" customWidth="1"/>
    <col min="15875" max="15875" width="9.796875" style="81" customWidth="1"/>
    <col min="15876" max="15876" width="8.69921875" style="81" customWidth="1"/>
    <col min="15877" max="15877" width="9" style="81" customWidth="1"/>
    <col min="15878" max="15878" width="11.09765625" style="81" customWidth="1"/>
    <col min="15879" max="15879" width="6" style="81" customWidth="1"/>
    <col min="15880" max="15881" width="11.09765625" style="81" customWidth="1"/>
    <col min="15882" max="15882" width="8.19921875" style="81" customWidth="1"/>
    <col min="15883" max="15883" width="8.8984375" style="81" customWidth="1"/>
    <col min="15884" max="16127" width="8.796875" style="81"/>
    <col min="16128" max="16128" width="3.19921875" style="81" customWidth="1"/>
    <col min="16129" max="16129" width="22.59765625" style="81" customWidth="1"/>
    <col min="16130" max="16130" width="19.5" style="81" customWidth="1"/>
    <col min="16131" max="16131" width="9.796875" style="81" customWidth="1"/>
    <col min="16132" max="16132" width="8.69921875" style="81" customWidth="1"/>
    <col min="16133" max="16133" width="9" style="81" customWidth="1"/>
    <col min="16134" max="16134" width="11.09765625" style="81" customWidth="1"/>
    <col min="16135" max="16135" width="6" style="81" customWidth="1"/>
    <col min="16136" max="16137" width="11.09765625" style="81" customWidth="1"/>
    <col min="16138" max="16138" width="8.19921875" style="81" customWidth="1"/>
    <col min="16139" max="16139" width="8.8984375" style="81" customWidth="1"/>
    <col min="16140" max="16384" width="8.796875" style="81"/>
  </cols>
  <sheetData>
    <row r="1" spans="1:12" ht="12.75" customHeight="1">
      <c r="A1" s="258" t="s">
        <v>60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ht="15" customHeight="1">
      <c r="A2" s="259" t="s">
        <v>61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2" ht="13.5" customHeight="1">
      <c r="A3" s="260" t="s">
        <v>490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12" ht="26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12" s="298" customFormat="1" ht="10.199999999999999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12" ht="26.4">
      <c r="A6" s="82" t="s">
        <v>15</v>
      </c>
      <c r="B6" s="83" t="s">
        <v>62</v>
      </c>
      <c r="C6" s="84" t="s">
        <v>63</v>
      </c>
      <c r="D6" s="85" t="s">
        <v>64</v>
      </c>
      <c r="E6" s="85" t="s">
        <v>30</v>
      </c>
      <c r="F6" s="86">
        <v>700</v>
      </c>
      <c r="G6" s="87"/>
      <c r="H6" s="87">
        <f t="shared" ref="H6:H16" si="0">F6*G6</f>
        <v>0</v>
      </c>
      <c r="I6" s="88">
        <v>0.08</v>
      </c>
      <c r="J6" s="87">
        <f t="shared" ref="J6:J16" si="1">H6*I6</f>
        <v>0</v>
      </c>
      <c r="K6" s="87">
        <f t="shared" ref="K6:K16" si="2">H6+J6</f>
        <v>0</v>
      </c>
      <c r="L6" s="20"/>
    </row>
    <row r="7" spans="1:12" ht="26.4">
      <c r="A7" s="82" t="s">
        <v>16</v>
      </c>
      <c r="B7" s="83" t="s">
        <v>65</v>
      </c>
      <c r="C7" s="84" t="s">
        <v>63</v>
      </c>
      <c r="D7" s="85" t="s">
        <v>66</v>
      </c>
      <c r="E7" s="85" t="s">
        <v>30</v>
      </c>
      <c r="F7" s="86">
        <v>300</v>
      </c>
      <c r="G7" s="87"/>
      <c r="H7" s="87">
        <f t="shared" si="0"/>
        <v>0</v>
      </c>
      <c r="I7" s="88">
        <v>0.08</v>
      </c>
      <c r="J7" s="87">
        <f t="shared" si="1"/>
        <v>0</v>
      </c>
      <c r="K7" s="87">
        <f t="shared" si="2"/>
        <v>0</v>
      </c>
      <c r="L7" s="89"/>
    </row>
    <row r="8" spans="1:12" ht="39.6">
      <c r="A8" s="82" t="s">
        <v>17</v>
      </c>
      <c r="B8" s="83" t="s">
        <v>67</v>
      </c>
      <c r="C8" s="84" t="s">
        <v>68</v>
      </c>
      <c r="D8" s="85">
        <v>0.04</v>
      </c>
      <c r="E8" s="85" t="s">
        <v>30</v>
      </c>
      <c r="F8" s="86">
        <v>250</v>
      </c>
      <c r="G8" s="87"/>
      <c r="H8" s="87">
        <f t="shared" si="0"/>
        <v>0</v>
      </c>
      <c r="I8" s="88">
        <v>0.08</v>
      </c>
      <c r="J8" s="87">
        <f t="shared" si="1"/>
        <v>0</v>
      </c>
      <c r="K8" s="87">
        <f t="shared" si="2"/>
        <v>0</v>
      </c>
      <c r="L8" s="89"/>
    </row>
    <row r="9" spans="1:12" ht="26.4">
      <c r="A9" s="82" t="s">
        <v>18</v>
      </c>
      <c r="B9" s="83" t="s">
        <v>69</v>
      </c>
      <c r="C9" s="84" t="s">
        <v>70</v>
      </c>
      <c r="D9" s="85">
        <v>0.46700000000000003</v>
      </c>
      <c r="E9" s="85" t="s">
        <v>30</v>
      </c>
      <c r="F9" s="86">
        <v>40</v>
      </c>
      <c r="G9" s="87"/>
      <c r="H9" s="87">
        <f t="shared" si="0"/>
        <v>0</v>
      </c>
      <c r="I9" s="88">
        <v>0.08</v>
      </c>
      <c r="J9" s="87">
        <f t="shared" si="1"/>
        <v>0</v>
      </c>
      <c r="K9" s="87">
        <f t="shared" si="2"/>
        <v>0</v>
      </c>
      <c r="L9" s="89"/>
    </row>
    <row r="10" spans="1:12" ht="26.4">
      <c r="A10" s="82" t="s">
        <v>19</v>
      </c>
      <c r="B10" s="83" t="s">
        <v>71</v>
      </c>
      <c r="C10" s="84" t="s">
        <v>72</v>
      </c>
      <c r="D10" s="85" t="s">
        <v>73</v>
      </c>
      <c r="E10" s="85" t="s">
        <v>30</v>
      </c>
      <c r="F10" s="86">
        <v>60</v>
      </c>
      <c r="G10" s="87"/>
      <c r="H10" s="87">
        <f t="shared" si="0"/>
        <v>0</v>
      </c>
      <c r="I10" s="88">
        <v>0.08</v>
      </c>
      <c r="J10" s="87">
        <f t="shared" si="1"/>
        <v>0</v>
      </c>
      <c r="K10" s="87">
        <f t="shared" si="2"/>
        <v>0</v>
      </c>
      <c r="L10" s="89"/>
    </row>
    <row r="11" spans="1:12" ht="26.4">
      <c r="A11" s="82" t="s">
        <v>20</v>
      </c>
      <c r="B11" s="83" t="s">
        <v>74</v>
      </c>
      <c r="C11" s="84" t="s">
        <v>63</v>
      </c>
      <c r="D11" s="85" t="s">
        <v>64</v>
      </c>
      <c r="E11" s="85" t="s">
        <v>30</v>
      </c>
      <c r="F11" s="86">
        <v>1000</v>
      </c>
      <c r="G11" s="87"/>
      <c r="H11" s="87">
        <f t="shared" si="0"/>
        <v>0</v>
      </c>
      <c r="I11" s="88">
        <v>0.08</v>
      </c>
      <c r="J11" s="87">
        <f t="shared" si="1"/>
        <v>0</v>
      </c>
      <c r="K11" s="87">
        <f t="shared" si="2"/>
        <v>0</v>
      </c>
      <c r="L11" s="89"/>
    </row>
    <row r="12" spans="1:12" ht="26.4">
      <c r="A12" s="82" t="s">
        <v>21</v>
      </c>
      <c r="B12" s="83" t="s">
        <v>75</v>
      </c>
      <c r="C12" s="84" t="s">
        <v>63</v>
      </c>
      <c r="D12" s="85" t="s">
        <v>66</v>
      </c>
      <c r="E12" s="85" t="s">
        <v>30</v>
      </c>
      <c r="F12" s="86">
        <v>400</v>
      </c>
      <c r="G12" s="87"/>
      <c r="H12" s="87">
        <f t="shared" si="0"/>
        <v>0</v>
      </c>
      <c r="I12" s="88">
        <v>0.08</v>
      </c>
      <c r="J12" s="87">
        <f t="shared" si="1"/>
        <v>0</v>
      </c>
      <c r="K12" s="87">
        <f t="shared" si="2"/>
        <v>0</v>
      </c>
      <c r="L12" s="89"/>
    </row>
    <row r="13" spans="1:12" ht="39.6">
      <c r="A13" s="82" t="s">
        <v>76</v>
      </c>
      <c r="B13" s="83" t="s">
        <v>77</v>
      </c>
      <c r="C13" s="90" t="s">
        <v>78</v>
      </c>
      <c r="D13" s="91" t="s">
        <v>79</v>
      </c>
      <c r="E13" s="85" t="s">
        <v>30</v>
      </c>
      <c r="F13" s="92">
        <v>100</v>
      </c>
      <c r="G13" s="93"/>
      <c r="H13" s="87">
        <f t="shared" si="0"/>
        <v>0</v>
      </c>
      <c r="I13" s="88">
        <v>0.08</v>
      </c>
      <c r="J13" s="87">
        <f t="shared" si="1"/>
        <v>0</v>
      </c>
      <c r="K13" s="87">
        <f t="shared" si="2"/>
        <v>0</v>
      </c>
      <c r="L13" s="89"/>
    </row>
    <row r="14" spans="1:12" ht="26.4">
      <c r="A14" s="82" t="s">
        <v>23</v>
      </c>
      <c r="B14" s="83" t="s">
        <v>80</v>
      </c>
      <c r="C14" s="90" t="s">
        <v>78</v>
      </c>
      <c r="D14" s="91" t="s">
        <v>81</v>
      </c>
      <c r="E14" s="85" t="s">
        <v>30</v>
      </c>
      <c r="F14" s="92">
        <v>100</v>
      </c>
      <c r="G14" s="93"/>
      <c r="H14" s="87">
        <f t="shared" si="0"/>
        <v>0</v>
      </c>
      <c r="I14" s="88">
        <v>0.08</v>
      </c>
      <c r="J14" s="87">
        <f t="shared" si="1"/>
        <v>0</v>
      </c>
      <c r="K14" s="87">
        <f t="shared" si="2"/>
        <v>0</v>
      </c>
      <c r="L14" s="89"/>
    </row>
    <row r="15" spans="1:12" ht="26.4">
      <c r="A15" s="82" t="s">
        <v>82</v>
      </c>
      <c r="B15" s="83" t="s">
        <v>80</v>
      </c>
      <c r="C15" s="90" t="s">
        <v>78</v>
      </c>
      <c r="D15" s="91" t="s">
        <v>83</v>
      </c>
      <c r="E15" s="85" t="s">
        <v>30</v>
      </c>
      <c r="F15" s="92">
        <v>20</v>
      </c>
      <c r="G15" s="93"/>
      <c r="H15" s="87">
        <f t="shared" si="0"/>
        <v>0</v>
      </c>
      <c r="I15" s="88">
        <v>0.08</v>
      </c>
      <c r="J15" s="87">
        <f t="shared" si="1"/>
        <v>0</v>
      </c>
      <c r="K15" s="87">
        <f t="shared" si="2"/>
        <v>0</v>
      </c>
      <c r="L15" s="89"/>
    </row>
    <row r="16" spans="1:12" ht="26.4">
      <c r="A16" s="82" t="s">
        <v>84</v>
      </c>
      <c r="B16" s="83" t="s">
        <v>80</v>
      </c>
      <c r="C16" s="90" t="s">
        <v>78</v>
      </c>
      <c r="D16" s="91" t="s">
        <v>85</v>
      </c>
      <c r="E16" s="85" t="s">
        <v>30</v>
      </c>
      <c r="F16" s="92">
        <v>50</v>
      </c>
      <c r="G16" s="93"/>
      <c r="H16" s="87">
        <f t="shared" si="0"/>
        <v>0</v>
      </c>
      <c r="I16" s="88">
        <v>0.08</v>
      </c>
      <c r="J16" s="87">
        <f t="shared" si="1"/>
        <v>0</v>
      </c>
      <c r="K16" s="87">
        <f t="shared" si="2"/>
        <v>0</v>
      </c>
      <c r="L16" s="89"/>
    </row>
    <row r="17" spans="7:11">
      <c r="G17" s="94" t="s">
        <v>31</v>
      </c>
      <c r="H17" s="22">
        <f>SUM(H6:H16)</f>
        <v>0</v>
      </c>
      <c r="I17" s="23">
        <v>0.08</v>
      </c>
      <c r="J17" s="22">
        <f>SUM(J6:J16)</f>
        <v>0</v>
      </c>
      <c r="K17" s="22">
        <f>SUM(K6:K16)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74791666666666701" bottom="0.74791666666666701" header="0.511811023622047" footer="0.511811023622047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U14"/>
  <sheetViews>
    <sheetView view="pageBreakPreview" zoomScaleNormal="100" zoomScaleSheetLayoutView="100" workbookViewId="0">
      <selection activeCell="L8" sqref="L8"/>
    </sheetView>
  </sheetViews>
  <sheetFormatPr defaultColWidth="8.09765625" defaultRowHeight="11.4"/>
  <cols>
    <col min="1" max="1" width="3.19921875" style="95" customWidth="1"/>
    <col min="2" max="2" width="29.296875" style="95" customWidth="1"/>
    <col min="3" max="3" width="6.8984375" style="95" customWidth="1"/>
    <col min="4" max="4" width="13.3984375" style="95" customWidth="1"/>
    <col min="5" max="5" width="5.19921875" style="95" customWidth="1"/>
    <col min="6" max="6" width="5" style="95" customWidth="1"/>
    <col min="7" max="7" width="8" style="95" customWidth="1"/>
    <col min="8" max="8" width="9.59765625" style="95" customWidth="1"/>
    <col min="9" max="9" width="4.09765625" style="95" customWidth="1"/>
    <col min="10" max="11" width="9.59765625" style="95" customWidth="1"/>
    <col min="12" max="12" width="17.296875" style="95" customWidth="1"/>
    <col min="13" max="255" width="8.09765625" style="95"/>
    <col min="256" max="256" width="3.19921875" style="95" customWidth="1"/>
    <col min="257" max="257" width="12.59765625" style="95" customWidth="1"/>
    <col min="258" max="258" width="24.8984375" style="95" customWidth="1"/>
    <col min="259" max="259" width="13.3984375" style="95" customWidth="1"/>
    <col min="260" max="260" width="5.69921875" style="95" customWidth="1"/>
    <col min="261" max="261" width="5" style="95" customWidth="1"/>
    <col min="262" max="262" width="9" style="95" customWidth="1"/>
    <col min="263" max="263" width="9.59765625" style="95" customWidth="1"/>
    <col min="264" max="264" width="4.09765625" style="95" customWidth="1"/>
    <col min="265" max="266" width="9.59765625" style="95" customWidth="1"/>
    <col min="267" max="267" width="10" style="95" customWidth="1"/>
    <col min="268" max="268" width="8.8984375" style="95" customWidth="1"/>
    <col min="269" max="511" width="8.09765625" style="95"/>
    <col min="512" max="512" width="3.19921875" style="95" customWidth="1"/>
    <col min="513" max="513" width="12.59765625" style="95" customWidth="1"/>
    <col min="514" max="514" width="24.8984375" style="95" customWidth="1"/>
    <col min="515" max="515" width="13.3984375" style="95" customWidth="1"/>
    <col min="516" max="516" width="5.69921875" style="95" customWidth="1"/>
    <col min="517" max="517" width="5" style="95" customWidth="1"/>
    <col min="518" max="518" width="9" style="95" customWidth="1"/>
    <col min="519" max="519" width="9.59765625" style="95" customWidth="1"/>
    <col min="520" max="520" width="4.09765625" style="95" customWidth="1"/>
    <col min="521" max="522" width="9.59765625" style="95" customWidth="1"/>
    <col min="523" max="523" width="10" style="95" customWidth="1"/>
    <col min="524" max="524" width="8.8984375" style="95" customWidth="1"/>
    <col min="525" max="767" width="8.09765625" style="95"/>
    <col min="768" max="768" width="3.19921875" style="95" customWidth="1"/>
    <col min="769" max="769" width="12.59765625" style="95" customWidth="1"/>
    <col min="770" max="770" width="24.8984375" style="95" customWidth="1"/>
    <col min="771" max="771" width="13.3984375" style="95" customWidth="1"/>
    <col min="772" max="772" width="5.69921875" style="95" customWidth="1"/>
    <col min="773" max="773" width="5" style="95" customWidth="1"/>
    <col min="774" max="774" width="9" style="95" customWidth="1"/>
    <col min="775" max="775" width="9.59765625" style="95" customWidth="1"/>
    <col min="776" max="776" width="4.09765625" style="95" customWidth="1"/>
    <col min="777" max="778" width="9.59765625" style="95" customWidth="1"/>
    <col min="779" max="779" width="10" style="95" customWidth="1"/>
    <col min="780" max="780" width="8.8984375" style="95" customWidth="1"/>
    <col min="781" max="1023" width="8.09765625" style="95"/>
    <col min="1024" max="1024" width="3.19921875" style="95" customWidth="1"/>
    <col min="1025" max="1025" width="12.59765625" style="95" customWidth="1"/>
    <col min="1026" max="1026" width="24.8984375" style="95" customWidth="1"/>
    <col min="1027" max="1027" width="13.3984375" style="95" customWidth="1"/>
    <col min="1028" max="1028" width="5.69921875" style="95" customWidth="1"/>
    <col min="1029" max="1029" width="5" style="95" customWidth="1"/>
    <col min="1030" max="1030" width="9" style="95" customWidth="1"/>
    <col min="1031" max="1031" width="9.59765625" style="95" customWidth="1"/>
    <col min="1032" max="1032" width="4.09765625" style="95" customWidth="1"/>
    <col min="1033" max="1034" width="9.59765625" style="95" customWidth="1"/>
    <col min="1035" max="1035" width="10" style="95" customWidth="1"/>
    <col min="1036" max="1036" width="8.8984375" style="95" customWidth="1"/>
    <col min="1037" max="1279" width="8.09765625" style="95"/>
    <col min="1280" max="1280" width="3.19921875" style="95" customWidth="1"/>
    <col min="1281" max="1281" width="12.59765625" style="95" customWidth="1"/>
    <col min="1282" max="1282" width="24.8984375" style="95" customWidth="1"/>
    <col min="1283" max="1283" width="13.3984375" style="95" customWidth="1"/>
    <col min="1284" max="1284" width="5.69921875" style="95" customWidth="1"/>
    <col min="1285" max="1285" width="5" style="95" customWidth="1"/>
    <col min="1286" max="1286" width="9" style="95" customWidth="1"/>
    <col min="1287" max="1287" width="9.59765625" style="95" customWidth="1"/>
    <col min="1288" max="1288" width="4.09765625" style="95" customWidth="1"/>
    <col min="1289" max="1290" width="9.59765625" style="95" customWidth="1"/>
    <col min="1291" max="1291" width="10" style="95" customWidth="1"/>
    <col min="1292" max="1292" width="8.8984375" style="95" customWidth="1"/>
    <col min="1293" max="1535" width="8.09765625" style="95"/>
    <col min="1536" max="1536" width="3.19921875" style="95" customWidth="1"/>
    <col min="1537" max="1537" width="12.59765625" style="95" customWidth="1"/>
    <col min="1538" max="1538" width="24.8984375" style="95" customWidth="1"/>
    <col min="1539" max="1539" width="13.3984375" style="95" customWidth="1"/>
    <col min="1540" max="1540" width="5.69921875" style="95" customWidth="1"/>
    <col min="1541" max="1541" width="5" style="95" customWidth="1"/>
    <col min="1542" max="1542" width="9" style="95" customWidth="1"/>
    <col min="1543" max="1543" width="9.59765625" style="95" customWidth="1"/>
    <col min="1544" max="1544" width="4.09765625" style="95" customWidth="1"/>
    <col min="1545" max="1546" width="9.59765625" style="95" customWidth="1"/>
    <col min="1547" max="1547" width="10" style="95" customWidth="1"/>
    <col min="1548" max="1548" width="8.8984375" style="95" customWidth="1"/>
    <col min="1549" max="1791" width="8.09765625" style="95"/>
    <col min="1792" max="1792" width="3.19921875" style="95" customWidth="1"/>
    <col min="1793" max="1793" width="12.59765625" style="95" customWidth="1"/>
    <col min="1794" max="1794" width="24.8984375" style="95" customWidth="1"/>
    <col min="1795" max="1795" width="13.3984375" style="95" customWidth="1"/>
    <col min="1796" max="1796" width="5.69921875" style="95" customWidth="1"/>
    <col min="1797" max="1797" width="5" style="95" customWidth="1"/>
    <col min="1798" max="1798" width="9" style="95" customWidth="1"/>
    <col min="1799" max="1799" width="9.59765625" style="95" customWidth="1"/>
    <col min="1800" max="1800" width="4.09765625" style="95" customWidth="1"/>
    <col min="1801" max="1802" width="9.59765625" style="95" customWidth="1"/>
    <col min="1803" max="1803" width="10" style="95" customWidth="1"/>
    <col min="1804" max="1804" width="8.8984375" style="95" customWidth="1"/>
    <col min="1805" max="2047" width="8.09765625" style="95"/>
    <col min="2048" max="2048" width="3.19921875" style="95" customWidth="1"/>
    <col min="2049" max="2049" width="12.59765625" style="95" customWidth="1"/>
    <col min="2050" max="2050" width="24.8984375" style="95" customWidth="1"/>
    <col min="2051" max="2051" width="13.3984375" style="95" customWidth="1"/>
    <col min="2052" max="2052" width="5.69921875" style="95" customWidth="1"/>
    <col min="2053" max="2053" width="5" style="95" customWidth="1"/>
    <col min="2054" max="2054" width="9" style="95" customWidth="1"/>
    <col min="2055" max="2055" width="9.59765625" style="95" customWidth="1"/>
    <col min="2056" max="2056" width="4.09765625" style="95" customWidth="1"/>
    <col min="2057" max="2058" width="9.59765625" style="95" customWidth="1"/>
    <col min="2059" max="2059" width="10" style="95" customWidth="1"/>
    <col min="2060" max="2060" width="8.8984375" style="95" customWidth="1"/>
    <col min="2061" max="2303" width="8.09765625" style="95"/>
    <col min="2304" max="2304" width="3.19921875" style="95" customWidth="1"/>
    <col min="2305" max="2305" width="12.59765625" style="95" customWidth="1"/>
    <col min="2306" max="2306" width="24.8984375" style="95" customWidth="1"/>
    <col min="2307" max="2307" width="13.3984375" style="95" customWidth="1"/>
    <col min="2308" max="2308" width="5.69921875" style="95" customWidth="1"/>
    <col min="2309" max="2309" width="5" style="95" customWidth="1"/>
    <col min="2310" max="2310" width="9" style="95" customWidth="1"/>
    <col min="2311" max="2311" width="9.59765625" style="95" customWidth="1"/>
    <col min="2312" max="2312" width="4.09765625" style="95" customWidth="1"/>
    <col min="2313" max="2314" width="9.59765625" style="95" customWidth="1"/>
    <col min="2315" max="2315" width="10" style="95" customWidth="1"/>
    <col min="2316" max="2316" width="8.8984375" style="95" customWidth="1"/>
    <col min="2317" max="2559" width="8.09765625" style="95"/>
    <col min="2560" max="2560" width="3.19921875" style="95" customWidth="1"/>
    <col min="2561" max="2561" width="12.59765625" style="95" customWidth="1"/>
    <col min="2562" max="2562" width="24.8984375" style="95" customWidth="1"/>
    <col min="2563" max="2563" width="13.3984375" style="95" customWidth="1"/>
    <col min="2564" max="2564" width="5.69921875" style="95" customWidth="1"/>
    <col min="2565" max="2565" width="5" style="95" customWidth="1"/>
    <col min="2566" max="2566" width="9" style="95" customWidth="1"/>
    <col min="2567" max="2567" width="9.59765625" style="95" customWidth="1"/>
    <col min="2568" max="2568" width="4.09765625" style="95" customWidth="1"/>
    <col min="2569" max="2570" width="9.59765625" style="95" customWidth="1"/>
    <col min="2571" max="2571" width="10" style="95" customWidth="1"/>
    <col min="2572" max="2572" width="8.8984375" style="95" customWidth="1"/>
    <col min="2573" max="2815" width="8.09765625" style="95"/>
    <col min="2816" max="2816" width="3.19921875" style="95" customWidth="1"/>
    <col min="2817" max="2817" width="12.59765625" style="95" customWidth="1"/>
    <col min="2818" max="2818" width="24.8984375" style="95" customWidth="1"/>
    <col min="2819" max="2819" width="13.3984375" style="95" customWidth="1"/>
    <col min="2820" max="2820" width="5.69921875" style="95" customWidth="1"/>
    <col min="2821" max="2821" width="5" style="95" customWidth="1"/>
    <col min="2822" max="2822" width="9" style="95" customWidth="1"/>
    <col min="2823" max="2823" width="9.59765625" style="95" customWidth="1"/>
    <col min="2824" max="2824" width="4.09765625" style="95" customWidth="1"/>
    <col min="2825" max="2826" width="9.59765625" style="95" customWidth="1"/>
    <col min="2827" max="2827" width="10" style="95" customWidth="1"/>
    <col min="2828" max="2828" width="8.8984375" style="95" customWidth="1"/>
    <col min="2829" max="3071" width="8.09765625" style="95"/>
    <col min="3072" max="3072" width="3.19921875" style="95" customWidth="1"/>
    <col min="3073" max="3073" width="12.59765625" style="95" customWidth="1"/>
    <col min="3074" max="3074" width="24.8984375" style="95" customWidth="1"/>
    <col min="3075" max="3075" width="13.3984375" style="95" customWidth="1"/>
    <col min="3076" max="3076" width="5.69921875" style="95" customWidth="1"/>
    <col min="3077" max="3077" width="5" style="95" customWidth="1"/>
    <col min="3078" max="3078" width="9" style="95" customWidth="1"/>
    <col min="3079" max="3079" width="9.59765625" style="95" customWidth="1"/>
    <col min="3080" max="3080" width="4.09765625" style="95" customWidth="1"/>
    <col min="3081" max="3082" width="9.59765625" style="95" customWidth="1"/>
    <col min="3083" max="3083" width="10" style="95" customWidth="1"/>
    <col min="3084" max="3084" width="8.8984375" style="95" customWidth="1"/>
    <col min="3085" max="3327" width="8.09765625" style="95"/>
    <col min="3328" max="3328" width="3.19921875" style="95" customWidth="1"/>
    <col min="3329" max="3329" width="12.59765625" style="95" customWidth="1"/>
    <col min="3330" max="3330" width="24.8984375" style="95" customWidth="1"/>
    <col min="3331" max="3331" width="13.3984375" style="95" customWidth="1"/>
    <col min="3332" max="3332" width="5.69921875" style="95" customWidth="1"/>
    <col min="3333" max="3333" width="5" style="95" customWidth="1"/>
    <col min="3334" max="3334" width="9" style="95" customWidth="1"/>
    <col min="3335" max="3335" width="9.59765625" style="95" customWidth="1"/>
    <col min="3336" max="3336" width="4.09765625" style="95" customWidth="1"/>
    <col min="3337" max="3338" width="9.59765625" style="95" customWidth="1"/>
    <col min="3339" max="3339" width="10" style="95" customWidth="1"/>
    <col min="3340" max="3340" width="8.8984375" style="95" customWidth="1"/>
    <col min="3341" max="3583" width="8.09765625" style="95"/>
    <col min="3584" max="3584" width="3.19921875" style="95" customWidth="1"/>
    <col min="3585" max="3585" width="12.59765625" style="95" customWidth="1"/>
    <col min="3586" max="3586" width="24.8984375" style="95" customWidth="1"/>
    <col min="3587" max="3587" width="13.3984375" style="95" customWidth="1"/>
    <col min="3588" max="3588" width="5.69921875" style="95" customWidth="1"/>
    <col min="3589" max="3589" width="5" style="95" customWidth="1"/>
    <col min="3590" max="3590" width="9" style="95" customWidth="1"/>
    <col min="3591" max="3591" width="9.59765625" style="95" customWidth="1"/>
    <col min="3592" max="3592" width="4.09765625" style="95" customWidth="1"/>
    <col min="3593" max="3594" width="9.59765625" style="95" customWidth="1"/>
    <col min="3595" max="3595" width="10" style="95" customWidth="1"/>
    <col min="3596" max="3596" width="8.8984375" style="95" customWidth="1"/>
    <col min="3597" max="3839" width="8.09765625" style="95"/>
    <col min="3840" max="3840" width="3.19921875" style="95" customWidth="1"/>
    <col min="3841" max="3841" width="12.59765625" style="95" customWidth="1"/>
    <col min="3842" max="3842" width="24.8984375" style="95" customWidth="1"/>
    <col min="3843" max="3843" width="13.3984375" style="95" customWidth="1"/>
    <col min="3844" max="3844" width="5.69921875" style="95" customWidth="1"/>
    <col min="3845" max="3845" width="5" style="95" customWidth="1"/>
    <col min="3846" max="3846" width="9" style="95" customWidth="1"/>
    <col min="3847" max="3847" width="9.59765625" style="95" customWidth="1"/>
    <col min="3848" max="3848" width="4.09765625" style="95" customWidth="1"/>
    <col min="3849" max="3850" width="9.59765625" style="95" customWidth="1"/>
    <col min="3851" max="3851" width="10" style="95" customWidth="1"/>
    <col min="3852" max="3852" width="8.8984375" style="95" customWidth="1"/>
    <col min="3853" max="4095" width="8.09765625" style="95"/>
    <col min="4096" max="4096" width="3.19921875" style="95" customWidth="1"/>
    <col min="4097" max="4097" width="12.59765625" style="95" customWidth="1"/>
    <col min="4098" max="4098" width="24.8984375" style="95" customWidth="1"/>
    <col min="4099" max="4099" width="13.3984375" style="95" customWidth="1"/>
    <col min="4100" max="4100" width="5.69921875" style="95" customWidth="1"/>
    <col min="4101" max="4101" width="5" style="95" customWidth="1"/>
    <col min="4102" max="4102" width="9" style="95" customWidth="1"/>
    <col min="4103" max="4103" width="9.59765625" style="95" customWidth="1"/>
    <col min="4104" max="4104" width="4.09765625" style="95" customWidth="1"/>
    <col min="4105" max="4106" width="9.59765625" style="95" customWidth="1"/>
    <col min="4107" max="4107" width="10" style="95" customWidth="1"/>
    <col min="4108" max="4108" width="8.8984375" style="95" customWidth="1"/>
    <col min="4109" max="4351" width="8.09765625" style="95"/>
    <col min="4352" max="4352" width="3.19921875" style="95" customWidth="1"/>
    <col min="4353" max="4353" width="12.59765625" style="95" customWidth="1"/>
    <col min="4354" max="4354" width="24.8984375" style="95" customWidth="1"/>
    <col min="4355" max="4355" width="13.3984375" style="95" customWidth="1"/>
    <col min="4356" max="4356" width="5.69921875" style="95" customWidth="1"/>
    <col min="4357" max="4357" width="5" style="95" customWidth="1"/>
    <col min="4358" max="4358" width="9" style="95" customWidth="1"/>
    <col min="4359" max="4359" width="9.59765625" style="95" customWidth="1"/>
    <col min="4360" max="4360" width="4.09765625" style="95" customWidth="1"/>
    <col min="4361" max="4362" width="9.59765625" style="95" customWidth="1"/>
    <col min="4363" max="4363" width="10" style="95" customWidth="1"/>
    <col min="4364" max="4364" width="8.8984375" style="95" customWidth="1"/>
    <col min="4365" max="4607" width="8.09765625" style="95"/>
    <col min="4608" max="4608" width="3.19921875" style="95" customWidth="1"/>
    <col min="4609" max="4609" width="12.59765625" style="95" customWidth="1"/>
    <col min="4610" max="4610" width="24.8984375" style="95" customWidth="1"/>
    <col min="4611" max="4611" width="13.3984375" style="95" customWidth="1"/>
    <col min="4612" max="4612" width="5.69921875" style="95" customWidth="1"/>
    <col min="4613" max="4613" width="5" style="95" customWidth="1"/>
    <col min="4614" max="4614" width="9" style="95" customWidth="1"/>
    <col min="4615" max="4615" width="9.59765625" style="95" customWidth="1"/>
    <col min="4616" max="4616" width="4.09765625" style="95" customWidth="1"/>
    <col min="4617" max="4618" width="9.59765625" style="95" customWidth="1"/>
    <col min="4619" max="4619" width="10" style="95" customWidth="1"/>
    <col min="4620" max="4620" width="8.8984375" style="95" customWidth="1"/>
    <col min="4621" max="4863" width="8.09765625" style="95"/>
    <col min="4864" max="4864" width="3.19921875" style="95" customWidth="1"/>
    <col min="4865" max="4865" width="12.59765625" style="95" customWidth="1"/>
    <col min="4866" max="4866" width="24.8984375" style="95" customWidth="1"/>
    <col min="4867" max="4867" width="13.3984375" style="95" customWidth="1"/>
    <col min="4868" max="4868" width="5.69921875" style="95" customWidth="1"/>
    <col min="4869" max="4869" width="5" style="95" customWidth="1"/>
    <col min="4870" max="4870" width="9" style="95" customWidth="1"/>
    <col min="4871" max="4871" width="9.59765625" style="95" customWidth="1"/>
    <col min="4872" max="4872" width="4.09765625" style="95" customWidth="1"/>
    <col min="4873" max="4874" width="9.59765625" style="95" customWidth="1"/>
    <col min="4875" max="4875" width="10" style="95" customWidth="1"/>
    <col min="4876" max="4876" width="8.8984375" style="95" customWidth="1"/>
    <col min="4877" max="5119" width="8.09765625" style="95"/>
    <col min="5120" max="5120" width="3.19921875" style="95" customWidth="1"/>
    <col min="5121" max="5121" width="12.59765625" style="95" customWidth="1"/>
    <col min="5122" max="5122" width="24.8984375" style="95" customWidth="1"/>
    <col min="5123" max="5123" width="13.3984375" style="95" customWidth="1"/>
    <col min="5124" max="5124" width="5.69921875" style="95" customWidth="1"/>
    <col min="5125" max="5125" width="5" style="95" customWidth="1"/>
    <col min="5126" max="5126" width="9" style="95" customWidth="1"/>
    <col min="5127" max="5127" width="9.59765625" style="95" customWidth="1"/>
    <col min="5128" max="5128" width="4.09765625" style="95" customWidth="1"/>
    <col min="5129" max="5130" width="9.59765625" style="95" customWidth="1"/>
    <col min="5131" max="5131" width="10" style="95" customWidth="1"/>
    <col min="5132" max="5132" width="8.8984375" style="95" customWidth="1"/>
    <col min="5133" max="5375" width="8.09765625" style="95"/>
    <col min="5376" max="5376" width="3.19921875" style="95" customWidth="1"/>
    <col min="5377" max="5377" width="12.59765625" style="95" customWidth="1"/>
    <col min="5378" max="5378" width="24.8984375" style="95" customWidth="1"/>
    <col min="5379" max="5379" width="13.3984375" style="95" customWidth="1"/>
    <col min="5380" max="5380" width="5.69921875" style="95" customWidth="1"/>
    <col min="5381" max="5381" width="5" style="95" customWidth="1"/>
    <col min="5382" max="5382" width="9" style="95" customWidth="1"/>
    <col min="5383" max="5383" width="9.59765625" style="95" customWidth="1"/>
    <col min="5384" max="5384" width="4.09765625" style="95" customWidth="1"/>
    <col min="5385" max="5386" width="9.59765625" style="95" customWidth="1"/>
    <col min="5387" max="5387" width="10" style="95" customWidth="1"/>
    <col min="5388" max="5388" width="8.8984375" style="95" customWidth="1"/>
    <col min="5389" max="5631" width="8.09765625" style="95"/>
    <col min="5632" max="5632" width="3.19921875" style="95" customWidth="1"/>
    <col min="5633" max="5633" width="12.59765625" style="95" customWidth="1"/>
    <col min="5634" max="5634" width="24.8984375" style="95" customWidth="1"/>
    <col min="5635" max="5635" width="13.3984375" style="95" customWidth="1"/>
    <col min="5636" max="5636" width="5.69921875" style="95" customWidth="1"/>
    <col min="5637" max="5637" width="5" style="95" customWidth="1"/>
    <col min="5638" max="5638" width="9" style="95" customWidth="1"/>
    <col min="5639" max="5639" width="9.59765625" style="95" customWidth="1"/>
    <col min="5640" max="5640" width="4.09765625" style="95" customWidth="1"/>
    <col min="5641" max="5642" width="9.59765625" style="95" customWidth="1"/>
    <col min="5643" max="5643" width="10" style="95" customWidth="1"/>
    <col min="5644" max="5644" width="8.8984375" style="95" customWidth="1"/>
    <col min="5645" max="5887" width="8.09765625" style="95"/>
    <col min="5888" max="5888" width="3.19921875" style="95" customWidth="1"/>
    <col min="5889" max="5889" width="12.59765625" style="95" customWidth="1"/>
    <col min="5890" max="5890" width="24.8984375" style="95" customWidth="1"/>
    <col min="5891" max="5891" width="13.3984375" style="95" customWidth="1"/>
    <col min="5892" max="5892" width="5.69921875" style="95" customWidth="1"/>
    <col min="5893" max="5893" width="5" style="95" customWidth="1"/>
    <col min="5894" max="5894" width="9" style="95" customWidth="1"/>
    <col min="5895" max="5895" width="9.59765625" style="95" customWidth="1"/>
    <col min="5896" max="5896" width="4.09765625" style="95" customWidth="1"/>
    <col min="5897" max="5898" width="9.59765625" style="95" customWidth="1"/>
    <col min="5899" max="5899" width="10" style="95" customWidth="1"/>
    <col min="5900" max="5900" width="8.8984375" style="95" customWidth="1"/>
    <col min="5901" max="6143" width="8.09765625" style="95"/>
    <col min="6144" max="6144" width="3.19921875" style="95" customWidth="1"/>
    <col min="6145" max="6145" width="12.59765625" style="95" customWidth="1"/>
    <col min="6146" max="6146" width="24.8984375" style="95" customWidth="1"/>
    <col min="6147" max="6147" width="13.3984375" style="95" customWidth="1"/>
    <col min="6148" max="6148" width="5.69921875" style="95" customWidth="1"/>
    <col min="6149" max="6149" width="5" style="95" customWidth="1"/>
    <col min="6150" max="6150" width="9" style="95" customWidth="1"/>
    <col min="6151" max="6151" width="9.59765625" style="95" customWidth="1"/>
    <col min="6152" max="6152" width="4.09765625" style="95" customWidth="1"/>
    <col min="6153" max="6154" width="9.59765625" style="95" customWidth="1"/>
    <col min="6155" max="6155" width="10" style="95" customWidth="1"/>
    <col min="6156" max="6156" width="8.8984375" style="95" customWidth="1"/>
    <col min="6157" max="6399" width="8.09765625" style="95"/>
    <col min="6400" max="6400" width="3.19921875" style="95" customWidth="1"/>
    <col min="6401" max="6401" width="12.59765625" style="95" customWidth="1"/>
    <col min="6402" max="6402" width="24.8984375" style="95" customWidth="1"/>
    <col min="6403" max="6403" width="13.3984375" style="95" customWidth="1"/>
    <col min="6404" max="6404" width="5.69921875" style="95" customWidth="1"/>
    <col min="6405" max="6405" width="5" style="95" customWidth="1"/>
    <col min="6406" max="6406" width="9" style="95" customWidth="1"/>
    <col min="6407" max="6407" width="9.59765625" style="95" customWidth="1"/>
    <col min="6408" max="6408" width="4.09765625" style="95" customWidth="1"/>
    <col min="6409" max="6410" width="9.59765625" style="95" customWidth="1"/>
    <col min="6411" max="6411" width="10" style="95" customWidth="1"/>
    <col min="6412" max="6412" width="8.8984375" style="95" customWidth="1"/>
    <col min="6413" max="6655" width="8.09765625" style="95"/>
    <col min="6656" max="6656" width="3.19921875" style="95" customWidth="1"/>
    <col min="6657" max="6657" width="12.59765625" style="95" customWidth="1"/>
    <col min="6658" max="6658" width="24.8984375" style="95" customWidth="1"/>
    <col min="6659" max="6659" width="13.3984375" style="95" customWidth="1"/>
    <col min="6660" max="6660" width="5.69921875" style="95" customWidth="1"/>
    <col min="6661" max="6661" width="5" style="95" customWidth="1"/>
    <col min="6662" max="6662" width="9" style="95" customWidth="1"/>
    <col min="6663" max="6663" width="9.59765625" style="95" customWidth="1"/>
    <col min="6664" max="6664" width="4.09765625" style="95" customWidth="1"/>
    <col min="6665" max="6666" width="9.59765625" style="95" customWidth="1"/>
    <col min="6667" max="6667" width="10" style="95" customWidth="1"/>
    <col min="6668" max="6668" width="8.8984375" style="95" customWidth="1"/>
    <col min="6669" max="6911" width="8.09765625" style="95"/>
    <col min="6912" max="6912" width="3.19921875" style="95" customWidth="1"/>
    <col min="6913" max="6913" width="12.59765625" style="95" customWidth="1"/>
    <col min="6914" max="6914" width="24.8984375" style="95" customWidth="1"/>
    <col min="6915" max="6915" width="13.3984375" style="95" customWidth="1"/>
    <col min="6916" max="6916" width="5.69921875" style="95" customWidth="1"/>
    <col min="6917" max="6917" width="5" style="95" customWidth="1"/>
    <col min="6918" max="6918" width="9" style="95" customWidth="1"/>
    <col min="6919" max="6919" width="9.59765625" style="95" customWidth="1"/>
    <col min="6920" max="6920" width="4.09765625" style="95" customWidth="1"/>
    <col min="6921" max="6922" width="9.59765625" style="95" customWidth="1"/>
    <col min="6923" max="6923" width="10" style="95" customWidth="1"/>
    <col min="6924" max="6924" width="8.8984375" style="95" customWidth="1"/>
    <col min="6925" max="7167" width="8.09765625" style="95"/>
    <col min="7168" max="7168" width="3.19921875" style="95" customWidth="1"/>
    <col min="7169" max="7169" width="12.59765625" style="95" customWidth="1"/>
    <col min="7170" max="7170" width="24.8984375" style="95" customWidth="1"/>
    <col min="7171" max="7171" width="13.3984375" style="95" customWidth="1"/>
    <col min="7172" max="7172" width="5.69921875" style="95" customWidth="1"/>
    <col min="7173" max="7173" width="5" style="95" customWidth="1"/>
    <col min="7174" max="7174" width="9" style="95" customWidth="1"/>
    <col min="7175" max="7175" width="9.59765625" style="95" customWidth="1"/>
    <col min="7176" max="7176" width="4.09765625" style="95" customWidth="1"/>
    <col min="7177" max="7178" width="9.59765625" style="95" customWidth="1"/>
    <col min="7179" max="7179" width="10" style="95" customWidth="1"/>
    <col min="7180" max="7180" width="8.8984375" style="95" customWidth="1"/>
    <col min="7181" max="7423" width="8.09765625" style="95"/>
    <col min="7424" max="7424" width="3.19921875" style="95" customWidth="1"/>
    <col min="7425" max="7425" width="12.59765625" style="95" customWidth="1"/>
    <col min="7426" max="7426" width="24.8984375" style="95" customWidth="1"/>
    <col min="7427" max="7427" width="13.3984375" style="95" customWidth="1"/>
    <col min="7428" max="7428" width="5.69921875" style="95" customWidth="1"/>
    <col min="7429" max="7429" width="5" style="95" customWidth="1"/>
    <col min="7430" max="7430" width="9" style="95" customWidth="1"/>
    <col min="7431" max="7431" width="9.59765625" style="95" customWidth="1"/>
    <col min="7432" max="7432" width="4.09765625" style="95" customWidth="1"/>
    <col min="7433" max="7434" width="9.59765625" style="95" customWidth="1"/>
    <col min="7435" max="7435" width="10" style="95" customWidth="1"/>
    <col min="7436" max="7436" width="8.8984375" style="95" customWidth="1"/>
    <col min="7437" max="7679" width="8.09765625" style="95"/>
    <col min="7680" max="7680" width="3.19921875" style="95" customWidth="1"/>
    <col min="7681" max="7681" width="12.59765625" style="95" customWidth="1"/>
    <col min="7682" max="7682" width="24.8984375" style="95" customWidth="1"/>
    <col min="7683" max="7683" width="13.3984375" style="95" customWidth="1"/>
    <col min="7684" max="7684" width="5.69921875" style="95" customWidth="1"/>
    <col min="7685" max="7685" width="5" style="95" customWidth="1"/>
    <col min="7686" max="7686" width="9" style="95" customWidth="1"/>
    <col min="7687" max="7687" width="9.59765625" style="95" customWidth="1"/>
    <col min="7688" max="7688" width="4.09765625" style="95" customWidth="1"/>
    <col min="7689" max="7690" width="9.59765625" style="95" customWidth="1"/>
    <col min="7691" max="7691" width="10" style="95" customWidth="1"/>
    <col min="7692" max="7692" width="8.8984375" style="95" customWidth="1"/>
    <col min="7693" max="7935" width="8.09765625" style="95"/>
    <col min="7936" max="7936" width="3.19921875" style="95" customWidth="1"/>
    <col min="7937" max="7937" width="12.59765625" style="95" customWidth="1"/>
    <col min="7938" max="7938" width="24.8984375" style="95" customWidth="1"/>
    <col min="7939" max="7939" width="13.3984375" style="95" customWidth="1"/>
    <col min="7940" max="7940" width="5.69921875" style="95" customWidth="1"/>
    <col min="7941" max="7941" width="5" style="95" customWidth="1"/>
    <col min="7942" max="7942" width="9" style="95" customWidth="1"/>
    <col min="7943" max="7943" width="9.59765625" style="95" customWidth="1"/>
    <col min="7944" max="7944" width="4.09765625" style="95" customWidth="1"/>
    <col min="7945" max="7946" width="9.59765625" style="95" customWidth="1"/>
    <col min="7947" max="7947" width="10" style="95" customWidth="1"/>
    <col min="7948" max="7948" width="8.8984375" style="95" customWidth="1"/>
    <col min="7949" max="8191" width="8.09765625" style="95"/>
    <col min="8192" max="8192" width="3.19921875" style="95" customWidth="1"/>
    <col min="8193" max="8193" width="12.59765625" style="95" customWidth="1"/>
    <col min="8194" max="8194" width="24.8984375" style="95" customWidth="1"/>
    <col min="8195" max="8195" width="13.3984375" style="95" customWidth="1"/>
    <col min="8196" max="8196" width="5.69921875" style="95" customWidth="1"/>
    <col min="8197" max="8197" width="5" style="95" customWidth="1"/>
    <col min="8198" max="8198" width="9" style="95" customWidth="1"/>
    <col min="8199" max="8199" width="9.59765625" style="95" customWidth="1"/>
    <col min="8200" max="8200" width="4.09765625" style="95" customWidth="1"/>
    <col min="8201" max="8202" width="9.59765625" style="95" customWidth="1"/>
    <col min="8203" max="8203" width="10" style="95" customWidth="1"/>
    <col min="8204" max="8204" width="8.8984375" style="95" customWidth="1"/>
    <col min="8205" max="8447" width="8.09765625" style="95"/>
    <col min="8448" max="8448" width="3.19921875" style="95" customWidth="1"/>
    <col min="8449" max="8449" width="12.59765625" style="95" customWidth="1"/>
    <col min="8450" max="8450" width="24.8984375" style="95" customWidth="1"/>
    <col min="8451" max="8451" width="13.3984375" style="95" customWidth="1"/>
    <col min="8452" max="8452" width="5.69921875" style="95" customWidth="1"/>
    <col min="8453" max="8453" width="5" style="95" customWidth="1"/>
    <col min="8454" max="8454" width="9" style="95" customWidth="1"/>
    <col min="8455" max="8455" width="9.59765625" style="95" customWidth="1"/>
    <col min="8456" max="8456" width="4.09765625" style="95" customWidth="1"/>
    <col min="8457" max="8458" width="9.59765625" style="95" customWidth="1"/>
    <col min="8459" max="8459" width="10" style="95" customWidth="1"/>
    <col min="8460" max="8460" width="8.8984375" style="95" customWidth="1"/>
    <col min="8461" max="8703" width="8.09765625" style="95"/>
    <col min="8704" max="8704" width="3.19921875" style="95" customWidth="1"/>
    <col min="8705" max="8705" width="12.59765625" style="95" customWidth="1"/>
    <col min="8706" max="8706" width="24.8984375" style="95" customWidth="1"/>
    <col min="8707" max="8707" width="13.3984375" style="95" customWidth="1"/>
    <col min="8708" max="8708" width="5.69921875" style="95" customWidth="1"/>
    <col min="8709" max="8709" width="5" style="95" customWidth="1"/>
    <col min="8710" max="8710" width="9" style="95" customWidth="1"/>
    <col min="8711" max="8711" width="9.59765625" style="95" customWidth="1"/>
    <col min="8712" max="8712" width="4.09765625" style="95" customWidth="1"/>
    <col min="8713" max="8714" width="9.59765625" style="95" customWidth="1"/>
    <col min="8715" max="8715" width="10" style="95" customWidth="1"/>
    <col min="8716" max="8716" width="8.8984375" style="95" customWidth="1"/>
    <col min="8717" max="8959" width="8.09765625" style="95"/>
    <col min="8960" max="8960" width="3.19921875" style="95" customWidth="1"/>
    <col min="8961" max="8961" width="12.59765625" style="95" customWidth="1"/>
    <col min="8962" max="8962" width="24.8984375" style="95" customWidth="1"/>
    <col min="8963" max="8963" width="13.3984375" style="95" customWidth="1"/>
    <col min="8964" max="8964" width="5.69921875" style="95" customWidth="1"/>
    <col min="8965" max="8965" width="5" style="95" customWidth="1"/>
    <col min="8966" max="8966" width="9" style="95" customWidth="1"/>
    <col min="8967" max="8967" width="9.59765625" style="95" customWidth="1"/>
    <col min="8968" max="8968" width="4.09765625" style="95" customWidth="1"/>
    <col min="8969" max="8970" width="9.59765625" style="95" customWidth="1"/>
    <col min="8971" max="8971" width="10" style="95" customWidth="1"/>
    <col min="8972" max="8972" width="8.8984375" style="95" customWidth="1"/>
    <col min="8973" max="9215" width="8.09765625" style="95"/>
    <col min="9216" max="9216" width="3.19921875" style="95" customWidth="1"/>
    <col min="9217" max="9217" width="12.59765625" style="95" customWidth="1"/>
    <col min="9218" max="9218" width="24.8984375" style="95" customWidth="1"/>
    <col min="9219" max="9219" width="13.3984375" style="95" customWidth="1"/>
    <col min="9220" max="9220" width="5.69921875" style="95" customWidth="1"/>
    <col min="9221" max="9221" width="5" style="95" customWidth="1"/>
    <col min="9222" max="9222" width="9" style="95" customWidth="1"/>
    <col min="9223" max="9223" width="9.59765625" style="95" customWidth="1"/>
    <col min="9224" max="9224" width="4.09765625" style="95" customWidth="1"/>
    <col min="9225" max="9226" width="9.59765625" style="95" customWidth="1"/>
    <col min="9227" max="9227" width="10" style="95" customWidth="1"/>
    <col min="9228" max="9228" width="8.8984375" style="95" customWidth="1"/>
    <col min="9229" max="9471" width="8.09765625" style="95"/>
    <col min="9472" max="9472" width="3.19921875" style="95" customWidth="1"/>
    <col min="9473" max="9473" width="12.59765625" style="95" customWidth="1"/>
    <col min="9474" max="9474" width="24.8984375" style="95" customWidth="1"/>
    <col min="9475" max="9475" width="13.3984375" style="95" customWidth="1"/>
    <col min="9476" max="9476" width="5.69921875" style="95" customWidth="1"/>
    <col min="9477" max="9477" width="5" style="95" customWidth="1"/>
    <col min="9478" max="9478" width="9" style="95" customWidth="1"/>
    <col min="9479" max="9479" width="9.59765625" style="95" customWidth="1"/>
    <col min="9480" max="9480" width="4.09765625" style="95" customWidth="1"/>
    <col min="9481" max="9482" width="9.59765625" style="95" customWidth="1"/>
    <col min="9483" max="9483" width="10" style="95" customWidth="1"/>
    <col min="9484" max="9484" width="8.8984375" style="95" customWidth="1"/>
    <col min="9485" max="9727" width="8.09765625" style="95"/>
    <col min="9728" max="9728" width="3.19921875" style="95" customWidth="1"/>
    <col min="9729" max="9729" width="12.59765625" style="95" customWidth="1"/>
    <col min="9730" max="9730" width="24.8984375" style="95" customWidth="1"/>
    <col min="9731" max="9731" width="13.3984375" style="95" customWidth="1"/>
    <col min="9732" max="9732" width="5.69921875" style="95" customWidth="1"/>
    <col min="9733" max="9733" width="5" style="95" customWidth="1"/>
    <col min="9734" max="9734" width="9" style="95" customWidth="1"/>
    <col min="9735" max="9735" width="9.59765625" style="95" customWidth="1"/>
    <col min="9736" max="9736" width="4.09765625" style="95" customWidth="1"/>
    <col min="9737" max="9738" width="9.59765625" style="95" customWidth="1"/>
    <col min="9739" max="9739" width="10" style="95" customWidth="1"/>
    <col min="9740" max="9740" width="8.8984375" style="95" customWidth="1"/>
    <col min="9741" max="9983" width="8.09765625" style="95"/>
    <col min="9984" max="9984" width="3.19921875" style="95" customWidth="1"/>
    <col min="9985" max="9985" width="12.59765625" style="95" customWidth="1"/>
    <col min="9986" max="9986" width="24.8984375" style="95" customWidth="1"/>
    <col min="9987" max="9987" width="13.3984375" style="95" customWidth="1"/>
    <col min="9988" max="9988" width="5.69921875" style="95" customWidth="1"/>
    <col min="9989" max="9989" width="5" style="95" customWidth="1"/>
    <col min="9990" max="9990" width="9" style="95" customWidth="1"/>
    <col min="9991" max="9991" width="9.59765625" style="95" customWidth="1"/>
    <col min="9992" max="9992" width="4.09765625" style="95" customWidth="1"/>
    <col min="9993" max="9994" width="9.59765625" style="95" customWidth="1"/>
    <col min="9995" max="9995" width="10" style="95" customWidth="1"/>
    <col min="9996" max="9996" width="8.8984375" style="95" customWidth="1"/>
    <col min="9997" max="10239" width="8.09765625" style="95"/>
    <col min="10240" max="10240" width="3.19921875" style="95" customWidth="1"/>
    <col min="10241" max="10241" width="12.59765625" style="95" customWidth="1"/>
    <col min="10242" max="10242" width="24.8984375" style="95" customWidth="1"/>
    <col min="10243" max="10243" width="13.3984375" style="95" customWidth="1"/>
    <col min="10244" max="10244" width="5.69921875" style="95" customWidth="1"/>
    <col min="10245" max="10245" width="5" style="95" customWidth="1"/>
    <col min="10246" max="10246" width="9" style="95" customWidth="1"/>
    <col min="10247" max="10247" width="9.59765625" style="95" customWidth="1"/>
    <col min="10248" max="10248" width="4.09765625" style="95" customWidth="1"/>
    <col min="10249" max="10250" width="9.59765625" style="95" customWidth="1"/>
    <col min="10251" max="10251" width="10" style="95" customWidth="1"/>
    <col min="10252" max="10252" width="8.8984375" style="95" customWidth="1"/>
    <col min="10253" max="10495" width="8.09765625" style="95"/>
    <col min="10496" max="10496" width="3.19921875" style="95" customWidth="1"/>
    <col min="10497" max="10497" width="12.59765625" style="95" customWidth="1"/>
    <col min="10498" max="10498" width="24.8984375" style="95" customWidth="1"/>
    <col min="10499" max="10499" width="13.3984375" style="95" customWidth="1"/>
    <col min="10500" max="10500" width="5.69921875" style="95" customWidth="1"/>
    <col min="10501" max="10501" width="5" style="95" customWidth="1"/>
    <col min="10502" max="10502" width="9" style="95" customWidth="1"/>
    <col min="10503" max="10503" width="9.59765625" style="95" customWidth="1"/>
    <col min="10504" max="10504" width="4.09765625" style="95" customWidth="1"/>
    <col min="10505" max="10506" width="9.59765625" style="95" customWidth="1"/>
    <col min="10507" max="10507" width="10" style="95" customWidth="1"/>
    <col min="10508" max="10508" width="8.8984375" style="95" customWidth="1"/>
    <col min="10509" max="10751" width="8.09765625" style="95"/>
    <col min="10752" max="10752" width="3.19921875" style="95" customWidth="1"/>
    <col min="10753" max="10753" width="12.59765625" style="95" customWidth="1"/>
    <col min="10754" max="10754" width="24.8984375" style="95" customWidth="1"/>
    <col min="10755" max="10755" width="13.3984375" style="95" customWidth="1"/>
    <col min="10756" max="10756" width="5.69921875" style="95" customWidth="1"/>
    <col min="10757" max="10757" width="5" style="95" customWidth="1"/>
    <col min="10758" max="10758" width="9" style="95" customWidth="1"/>
    <col min="10759" max="10759" width="9.59765625" style="95" customWidth="1"/>
    <col min="10760" max="10760" width="4.09765625" style="95" customWidth="1"/>
    <col min="10761" max="10762" width="9.59765625" style="95" customWidth="1"/>
    <col min="10763" max="10763" width="10" style="95" customWidth="1"/>
    <col min="10764" max="10764" width="8.8984375" style="95" customWidth="1"/>
    <col min="10765" max="11007" width="8.09765625" style="95"/>
    <col min="11008" max="11008" width="3.19921875" style="95" customWidth="1"/>
    <col min="11009" max="11009" width="12.59765625" style="95" customWidth="1"/>
    <col min="11010" max="11010" width="24.8984375" style="95" customWidth="1"/>
    <col min="11011" max="11011" width="13.3984375" style="95" customWidth="1"/>
    <col min="11012" max="11012" width="5.69921875" style="95" customWidth="1"/>
    <col min="11013" max="11013" width="5" style="95" customWidth="1"/>
    <col min="11014" max="11014" width="9" style="95" customWidth="1"/>
    <col min="11015" max="11015" width="9.59765625" style="95" customWidth="1"/>
    <col min="11016" max="11016" width="4.09765625" style="95" customWidth="1"/>
    <col min="11017" max="11018" width="9.59765625" style="95" customWidth="1"/>
    <col min="11019" max="11019" width="10" style="95" customWidth="1"/>
    <col min="11020" max="11020" width="8.8984375" style="95" customWidth="1"/>
    <col min="11021" max="11263" width="8.09765625" style="95"/>
    <col min="11264" max="11264" width="3.19921875" style="95" customWidth="1"/>
    <col min="11265" max="11265" width="12.59765625" style="95" customWidth="1"/>
    <col min="11266" max="11266" width="24.8984375" style="95" customWidth="1"/>
    <col min="11267" max="11267" width="13.3984375" style="95" customWidth="1"/>
    <col min="11268" max="11268" width="5.69921875" style="95" customWidth="1"/>
    <col min="11269" max="11269" width="5" style="95" customWidth="1"/>
    <col min="11270" max="11270" width="9" style="95" customWidth="1"/>
    <col min="11271" max="11271" width="9.59765625" style="95" customWidth="1"/>
    <col min="11272" max="11272" width="4.09765625" style="95" customWidth="1"/>
    <col min="11273" max="11274" width="9.59765625" style="95" customWidth="1"/>
    <col min="11275" max="11275" width="10" style="95" customWidth="1"/>
    <col min="11276" max="11276" width="8.8984375" style="95" customWidth="1"/>
    <col min="11277" max="11519" width="8.09765625" style="95"/>
    <col min="11520" max="11520" width="3.19921875" style="95" customWidth="1"/>
    <col min="11521" max="11521" width="12.59765625" style="95" customWidth="1"/>
    <col min="11522" max="11522" width="24.8984375" style="95" customWidth="1"/>
    <col min="11523" max="11523" width="13.3984375" style="95" customWidth="1"/>
    <col min="11524" max="11524" width="5.69921875" style="95" customWidth="1"/>
    <col min="11525" max="11525" width="5" style="95" customWidth="1"/>
    <col min="11526" max="11526" width="9" style="95" customWidth="1"/>
    <col min="11527" max="11527" width="9.59765625" style="95" customWidth="1"/>
    <col min="11528" max="11528" width="4.09765625" style="95" customWidth="1"/>
    <col min="11529" max="11530" width="9.59765625" style="95" customWidth="1"/>
    <col min="11531" max="11531" width="10" style="95" customWidth="1"/>
    <col min="11532" max="11532" width="8.8984375" style="95" customWidth="1"/>
    <col min="11533" max="11775" width="8.09765625" style="95"/>
    <col min="11776" max="11776" width="3.19921875" style="95" customWidth="1"/>
    <col min="11777" max="11777" width="12.59765625" style="95" customWidth="1"/>
    <col min="11778" max="11778" width="24.8984375" style="95" customWidth="1"/>
    <col min="11779" max="11779" width="13.3984375" style="95" customWidth="1"/>
    <col min="11780" max="11780" width="5.69921875" style="95" customWidth="1"/>
    <col min="11781" max="11781" width="5" style="95" customWidth="1"/>
    <col min="11782" max="11782" width="9" style="95" customWidth="1"/>
    <col min="11783" max="11783" width="9.59765625" style="95" customWidth="1"/>
    <col min="11784" max="11784" width="4.09765625" style="95" customWidth="1"/>
    <col min="11785" max="11786" width="9.59765625" style="95" customWidth="1"/>
    <col min="11787" max="11787" width="10" style="95" customWidth="1"/>
    <col min="11788" max="11788" width="8.8984375" style="95" customWidth="1"/>
    <col min="11789" max="12031" width="8.09765625" style="95"/>
    <col min="12032" max="12032" width="3.19921875" style="95" customWidth="1"/>
    <col min="12033" max="12033" width="12.59765625" style="95" customWidth="1"/>
    <col min="12034" max="12034" width="24.8984375" style="95" customWidth="1"/>
    <col min="12035" max="12035" width="13.3984375" style="95" customWidth="1"/>
    <col min="12036" max="12036" width="5.69921875" style="95" customWidth="1"/>
    <col min="12037" max="12037" width="5" style="95" customWidth="1"/>
    <col min="12038" max="12038" width="9" style="95" customWidth="1"/>
    <col min="12039" max="12039" width="9.59765625" style="95" customWidth="1"/>
    <col min="12040" max="12040" width="4.09765625" style="95" customWidth="1"/>
    <col min="12041" max="12042" width="9.59765625" style="95" customWidth="1"/>
    <col min="12043" max="12043" width="10" style="95" customWidth="1"/>
    <col min="12044" max="12044" width="8.8984375" style="95" customWidth="1"/>
    <col min="12045" max="12287" width="8.09765625" style="95"/>
    <col min="12288" max="12288" width="3.19921875" style="95" customWidth="1"/>
    <col min="12289" max="12289" width="12.59765625" style="95" customWidth="1"/>
    <col min="12290" max="12290" width="24.8984375" style="95" customWidth="1"/>
    <col min="12291" max="12291" width="13.3984375" style="95" customWidth="1"/>
    <col min="12292" max="12292" width="5.69921875" style="95" customWidth="1"/>
    <col min="12293" max="12293" width="5" style="95" customWidth="1"/>
    <col min="12294" max="12294" width="9" style="95" customWidth="1"/>
    <col min="12295" max="12295" width="9.59765625" style="95" customWidth="1"/>
    <col min="12296" max="12296" width="4.09765625" style="95" customWidth="1"/>
    <col min="12297" max="12298" width="9.59765625" style="95" customWidth="1"/>
    <col min="12299" max="12299" width="10" style="95" customWidth="1"/>
    <col min="12300" max="12300" width="8.8984375" style="95" customWidth="1"/>
    <col min="12301" max="12543" width="8.09765625" style="95"/>
    <col min="12544" max="12544" width="3.19921875" style="95" customWidth="1"/>
    <col min="12545" max="12545" width="12.59765625" style="95" customWidth="1"/>
    <col min="12546" max="12546" width="24.8984375" style="95" customWidth="1"/>
    <col min="12547" max="12547" width="13.3984375" style="95" customWidth="1"/>
    <col min="12548" max="12548" width="5.69921875" style="95" customWidth="1"/>
    <col min="12549" max="12549" width="5" style="95" customWidth="1"/>
    <col min="12550" max="12550" width="9" style="95" customWidth="1"/>
    <col min="12551" max="12551" width="9.59765625" style="95" customWidth="1"/>
    <col min="12552" max="12552" width="4.09765625" style="95" customWidth="1"/>
    <col min="12553" max="12554" width="9.59765625" style="95" customWidth="1"/>
    <col min="12555" max="12555" width="10" style="95" customWidth="1"/>
    <col min="12556" max="12556" width="8.8984375" style="95" customWidth="1"/>
    <col min="12557" max="12799" width="8.09765625" style="95"/>
    <col min="12800" max="12800" width="3.19921875" style="95" customWidth="1"/>
    <col min="12801" max="12801" width="12.59765625" style="95" customWidth="1"/>
    <col min="12802" max="12802" width="24.8984375" style="95" customWidth="1"/>
    <col min="12803" max="12803" width="13.3984375" style="95" customWidth="1"/>
    <col min="12804" max="12804" width="5.69921875" style="95" customWidth="1"/>
    <col min="12805" max="12805" width="5" style="95" customWidth="1"/>
    <col min="12806" max="12806" width="9" style="95" customWidth="1"/>
    <col min="12807" max="12807" width="9.59765625" style="95" customWidth="1"/>
    <col min="12808" max="12808" width="4.09765625" style="95" customWidth="1"/>
    <col min="12809" max="12810" width="9.59765625" style="95" customWidth="1"/>
    <col min="12811" max="12811" width="10" style="95" customWidth="1"/>
    <col min="12812" max="12812" width="8.8984375" style="95" customWidth="1"/>
    <col min="12813" max="13055" width="8.09765625" style="95"/>
    <col min="13056" max="13056" width="3.19921875" style="95" customWidth="1"/>
    <col min="13057" max="13057" width="12.59765625" style="95" customWidth="1"/>
    <col min="13058" max="13058" width="24.8984375" style="95" customWidth="1"/>
    <col min="13059" max="13059" width="13.3984375" style="95" customWidth="1"/>
    <col min="13060" max="13060" width="5.69921875" style="95" customWidth="1"/>
    <col min="13061" max="13061" width="5" style="95" customWidth="1"/>
    <col min="13062" max="13062" width="9" style="95" customWidth="1"/>
    <col min="13063" max="13063" width="9.59765625" style="95" customWidth="1"/>
    <col min="13064" max="13064" width="4.09765625" style="95" customWidth="1"/>
    <col min="13065" max="13066" width="9.59765625" style="95" customWidth="1"/>
    <col min="13067" max="13067" width="10" style="95" customWidth="1"/>
    <col min="13068" max="13068" width="8.8984375" style="95" customWidth="1"/>
    <col min="13069" max="13311" width="8.09765625" style="95"/>
    <col min="13312" max="13312" width="3.19921875" style="95" customWidth="1"/>
    <col min="13313" max="13313" width="12.59765625" style="95" customWidth="1"/>
    <col min="13314" max="13314" width="24.8984375" style="95" customWidth="1"/>
    <col min="13315" max="13315" width="13.3984375" style="95" customWidth="1"/>
    <col min="13316" max="13316" width="5.69921875" style="95" customWidth="1"/>
    <col min="13317" max="13317" width="5" style="95" customWidth="1"/>
    <col min="13318" max="13318" width="9" style="95" customWidth="1"/>
    <col min="13319" max="13319" width="9.59765625" style="95" customWidth="1"/>
    <col min="13320" max="13320" width="4.09765625" style="95" customWidth="1"/>
    <col min="13321" max="13322" width="9.59765625" style="95" customWidth="1"/>
    <col min="13323" max="13323" width="10" style="95" customWidth="1"/>
    <col min="13324" max="13324" width="8.8984375" style="95" customWidth="1"/>
    <col min="13325" max="13567" width="8.09765625" style="95"/>
    <col min="13568" max="13568" width="3.19921875" style="95" customWidth="1"/>
    <col min="13569" max="13569" width="12.59765625" style="95" customWidth="1"/>
    <col min="13570" max="13570" width="24.8984375" style="95" customWidth="1"/>
    <col min="13571" max="13571" width="13.3984375" style="95" customWidth="1"/>
    <col min="13572" max="13572" width="5.69921875" style="95" customWidth="1"/>
    <col min="13573" max="13573" width="5" style="95" customWidth="1"/>
    <col min="13574" max="13574" width="9" style="95" customWidth="1"/>
    <col min="13575" max="13575" width="9.59765625" style="95" customWidth="1"/>
    <col min="13576" max="13576" width="4.09765625" style="95" customWidth="1"/>
    <col min="13577" max="13578" width="9.59765625" style="95" customWidth="1"/>
    <col min="13579" max="13579" width="10" style="95" customWidth="1"/>
    <col min="13580" max="13580" width="8.8984375" style="95" customWidth="1"/>
    <col min="13581" max="13823" width="8.09765625" style="95"/>
    <col min="13824" max="13824" width="3.19921875" style="95" customWidth="1"/>
    <col min="13825" max="13825" width="12.59765625" style="95" customWidth="1"/>
    <col min="13826" max="13826" width="24.8984375" style="95" customWidth="1"/>
    <col min="13827" max="13827" width="13.3984375" style="95" customWidth="1"/>
    <col min="13828" max="13828" width="5.69921875" style="95" customWidth="1"/>
    <col min="13829" max="13829" width="5" style="95" customWidth="1"/>
    <col min="13830" max="13830" width="9" style="95" customWidth="1"/>
    <col min="13831" max="13831" width="9.59765625" style="95" customWidth="1"/>
    <col min="13832" max="13832" width="4.09765625" style="95" customWidth="1"/>
    <col min="13833" max="13834" width="9.59765625" style="95" customWidth="1"/>
    <col min="13835" max="13835" width="10" style="95" customWidth="1"/>
    <col min="13836" max="13836" width="8.8984375" style="95" customWidth="1"/>
    <col min="13837" max="14079" width="8.09765625" style="95"/>
    <col min="14080" max="14080" width="3.19921875" style="95" customWidth="1"/>
    <col min="14081" max="14081" width="12.59765625" style="95" customWidth="1"/>
    <col min="14082" max="14082" width="24.8984375" style="95" customWidth="1"/>
    <col min="14083" max="14083" width="13.3984375" style="95" customWidth="1"/>
    <col min="14084" max="14084" width="5.69921875" style="95" customWidth="1"/>
    <col min="14085" max="14085" width="5" style="95" customWidth="1"/>
    <col min="14086" max="14086" width="9" style="95" customWidth="1"/>
    <col min="14087" max="14087" width="9.59765625" style="95" customWidth="1"/>
    <col min="14088" max="14088" width="4.09765625" style="95" customWidth="1"/>
    <col min="14089" max="14090" width="9.59765625" style="95" customWidth="1"/>
    <col min="14091" max="14091" width="10" style="95" customWidth="1"/>
    <col min="14092" max="14092" width="8.8984375" style="95" customWidth="1"/>
    <col min="14093" max="14335" width="8.09765625" style="95"/>
    <col min="14336" max="14336" width="3.19921875" style="95" customWidth="1"/>
    <col min="14337" max="14337" width="12.59765625" style="95" customWidth="1"/>
    <col min="14338" max="14338" width="24.8984375" style="95" customWidth="1"/>
    <col min="14339" max="14339" width="13.3984375" style="95" customWidth="1"/>
    <col min="14340" max="14340" width="5.69921875" style="95" customWidth="1"/>
    <col min="14341" max="14341" width="5" style="95" customWidth="1"/>
    <col min="14342" max="14342" width="9" style="95" customWidth="1"/>
    <col min="14343" max="14343" width="9.59765625" style="95" customWidth="1"/>
    <col min="14344" max="14344" width="4.09765625" style="95" customWidth="1"/>
    <col min="14345" max="14346" width="9.59765625" style="95" customWidth="1"/>
    <col min="14347" max="14347" width="10" style="95" customWidth="1"/>
    <col min="14348" max="14348" width="8.8984375" style="95" customWidth="1"/>
    <col min="14349" max="14591" width="8.09765625" style="95"/>
    <col min="14592" max="14592" width="3.19921875" style="95" customWidth="1"/>
    <col min="14593" max="14593" width="12.59765625" style="95" customWidth="1"/>
    <col min="14594" max="14594" width="24.8984375" style="95" customWidth="1"/>
    <col min="14595" max="14595" width="13.3984375" style="95" customWidth="1"/>
    <col min="14596" max="14596" width="5.69921875" style="95" customWidth="1"/>
    <col min="14597" max="14597" width="5" style="95" customWidth="1"/>
    <col min="14598" max="14598" width="9" style="95" customWidth="1"/>
    <col min="14599" max="14599" width="9.59765625" style="95" customWidth="1"/>
    <col min="14600" max="14600" width="4.09765625" style="95" customWidth="1"/>
    <col min="14601" max="14602" width="9.59765625" style="95" customWidth="1"/>
    <col min="14603" max="14603" width="10" style="95" customWidth="1"/>
    <col min="14604" max="14604" width="8.8984375" style="95" customWidth="1"/>
    <col min="14605" max="14847" width="8.09765625" style="95"/>
    <col min="14848" max="14848" width="3.19921875" style="95" customWidth="1"/>
    <col min="14849" max="14849" width="12.59765625" style="95" customWidth="1"/>
    <col min="14850" max="14850" width="24.8984375" style="95" customWidth="1"/>
    <col min="14851" max="14851" width="13.3984375" style="95" customWidth="1"/>
    <col min="14852" max="14852" width="5.69921875" style="95" customWidth="1"/>
    <col min="14853" max="14853" width="5" style="95" customWidth="1"/>
    <col min="14854" max="14854" width="9" style="95" customWidth="1"/>
    <col min="14855" max="14855" width="9.59765625" style="95" customWidth="1"/>
    <col min="14856" max="14856" width="4.09765625" style="95" customWidth="1"/>
    <col min="14857" max="14858" width="9.59765625" style="95" customWidth="1"/>
    <col min="14859" max="14859" width="10" style="95" customWidth="1"/>
    <col min="14860" max="14860" width="8.8984375" style="95" customWidth="1"/>
    <col min="14861" max="15103" width="8.09765625" style="95"/>
    <col min="15104" max="15104" width="3.19921875" style="95" customWidth="1"/>
    <col min="15105" max="15105" width="12.59765625" style="95" customWidth="1"/>
    <col min="15106" max="15106" width="24.8984375" style="95" customWidth="1"/>
    <col min="15107" max="15107" width="13.3984375" style="95" customWidth="1"/>
    <col min="15108" max="15108" width="5.69921875" style="95" customWidth="1"/>
    <col min="15109" max="15109" width="5" style="95" customWidth="1"/>
    <col min="15110" max="15110" width="9" style="95" customWidth="1"/>
    <col min="15111" max="15111" width="9.59765625" style="95" customWidth="1"/>
    <col min="15112" max="15112" width="4.09765625" style="95" customWidth="1"/>
    <col min="15113" max="15114" width="9.59765625" style="95" customWidth="1"/>
    <col min="15115" max="15115" width="10" style="95" customWidth="1"/>
    <col min="15116" max="15116" width="8.8984375" style="95" customWidth="1"/>
    <col min="15117" max="15359" width="8.09765625" style="95"/>
    <col min="15360" max="15360" width="3.19921875" style="95" customWidth="1"/>
    <col min="15361" max="15361" width="12.59765625" style="95" customWidth="1"/>
    <col min="15362" max="15362" width="24.8984375" style="95" customWidth="1"/>
    <col min="15363" max="15363" width="13.3984375" style="95" customWidth="1"/>
    <col min="15364" max="15364" width="5.69921875" style="95" customWidth="1"/>
    <col min="15365" max="15365" width="5" style="95" customWidth="1"/>
    <col min="15366" max="15366" width="9" style="95" customWidth="1"/>
    <col min="15367" max="15367" width="9.59765625" style="95" customWidth="1"/>
    <col min="15368" max="15368" width="4.09765625" style="95" customWidth="1"/>
    <col min="15369" max="15370" width="9.59765625" style="95" customWidth="1"/>
    <col min="15371" max="15371" width="10" style="95" customWidth="1"/>
    <col min="15372" max="15372" width="8.8984375" style="95" customWidth="1"/>
    <col min="15373" max="15615" width="8.09765625" style="95"/>
    <col min="15616" max="15616" width="3.19921875" style="95" customWidth="1"/>
    <col min="15617" max="15617" width="12.59765625" style="95" customWidth="1"/>
    <col min="15618" max="15618" width="24.8984375" style="95" customWidth="1"/>
    <col min="15619" max="15619" width="13.3984375" style="95" customWidth="1"/>
    <col min="15620" max="15620" width="5.69921875" style="95" customWidth="1"/>
    <col min="15621" max="15621" width="5" style="95" customWidth="1"/>
    <col min="15622" max="15622" width="9" style="95" customWidth="1"/>
    <col min="15623" max="15623" width="9.59765625" style="95" customWidth="1"/>
    <col min="15624" max="15624" width="4.09765625" style="95" customWidth="1"/>
    <col min="15625" max="15626" width="9.59765625" style="95" customWidth="1"/>
    <col min="15627" max="15627" width="10" style="95" customWidth="1"/>
    <col min="15628" max="15628" width="8.8984375" style="95" customWidth="1"/>
    <col min="15629" max="15871" width="8.09765625" style="95"/>
    <col min="15872" max="15872" width="3.19921875" style="95" customWidth="1"/>
    <col min="15873" max="15873" width="12.59765625" style="95" customWidth="1"/>
    <col min="15874" max="15874" width="24.8984375" style="95" customWidth="1"/>
    <col min="15875" max="15875" width="13.3984375" style="95" customWidth="1"/>
    <col min="15876" max="15876" width="5.69921875" style="95" customWidth="1"/>
    <col min="15877" max="15877" width="5" style="95" customWidth="1"/>
    <col min="15878" max="15878" width="9" style="95" customWidth="1"/>
    <col min="15879" max="15879" width="9.59765625" style="95" customWidth="1"/>
    <col min="15880" max="15880" width="4.09765625" style="95" customWidth="1"/>
    <col min="15881" max="15882" width="9.59765625" style="95" customWidth="1"/>
    <col min="15883" max="15883" width="10" style="95" customWidth="1"/>
    <col min="15884" max="15884" width="8.8984375" style="95" customWidth="1"/>
    <col min="15885" max="16127" width="8.09765625" style="95"/>
    <col min="16128" max="16128" width="3.19921875" style="95" customWidth="1"/>
    <col min="16129" max="16129" width="12.59765625" style="95" customWidth="1"/>
    <col min="16130" max="16130" width="24.8984375" style="95" customWidth="1"/>
    <col min="16131" max="16131" width="13.3984375" style="95" customWidth="1"/>
    <col min="16132" max="16132" width="5.69921875" style="95" customWidth="1"/>
    <col min="16133" max="16133" width="5" style="95" customWidth="1"/>
    <col min="16134" max="16134" width="9" style="95" customWidth="1"/>
    <col min="16135" max="16135" width="9.59765625" style="95" customWidth="1"/>
    <col min="16136" max="16136" width="4.09765625" style="95" customWidth="1"/>
    <col min="16137" max="16138" width="9.59765625" style="95" customWidth="1"/>
    <col min="16139" max="16139" width="10" style="95" customWidth="1"/>
    <col min="16140" max="16140" width="8.8984375" style="95" customWidth="1"/>
    <col min="16141" max="16384" width="8.09765625" style="95"/>
  </cols>
  <sheetData>
    <row r="1" spans="1:255" ht="12.75" customHeight="1">
      <c r="A1" s="258" t="s">
        <v>86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255" ht="13.5" customHeight="1">
      <c r="A2" s="268" t="s">
        <v>45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255" ht="12.75" customHeight="1">
      <c r="A3" s="260" t="s">
        <v>491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255" s="98" customFormat="1" ht="39.6">
      <c r="A4" s="96" t="s">
        <v>6</v>
      </c>
      <c r="B4" s="97" t="s">
        <v>7</v>
      </c>
      <c r="C4" s="96" t="s">
        <v>87</v>
      </c>
      <c r="D4" s="96" t="s">
        <v>9</v>
      </c>
      <c r="E4" s="3" t="s">
        <v>10</v>
      </c>
      <c r="F4" s="4" t="s">
        <v>11</v>
      </c>
      <c r="G4" s="5" t="s">
        <v>12</v>
      </c>
      <c r="H4" s="5" t="s">
        <v>0</v>
      </c>
      <c r="I4" s="5" t="s">
        <v>1</v>
      </c>
      <c r="J4" s="6" t="s">
        <v>13</v>
      </c>
      <c r="K4" s="5" t="s">
        <v>2</v>
      </c>
      <c r="L4" s="5" t="s">
        <v>14</v>
      </c>
    </row>
    <row r="5" spans="1:255" s="100" customFormat="1" ht="10.199999999999999">
      <c r="A5" s="99" t="s">
        <v>15</v>
      </c>
      <c r="B5" s="99" t="s">
        <v>16</v>
      </c>
      <c r="C5" s="99" t="s">
        <v>17</v>
      </c>
      <c r="D5" s="99" t="s">
        <v>18</v>
      </c>
      <c r="E5" s="7" t="s">
        <v>19</v>
      </c>
      <c r="F5" s="8" t="s">
        <v>20</v>
      </c>
      <c r="G5" s="9" t="s">
        <v>21</v>
      </c>
      <c r="H5" s="8" t="s">
        <v>22</v>
      </c>
      <c r="I5" s="10" t="s">
        <v>23</v>
      </c>
      <c r="J5" s="11" t="s">
        <v>24</v>
      </c>
      <c r="K5" s="10" t="s">
        <v>25</v>
      </c>
      <c r="L5" s="12" t="s">
        <v>26</v>
      </c>
    </row>
    <row r="6" spans="1:255" ht="127.2">
      <c r="A6" s="101" t="s">
        <v>15</v>
      </c>
      <c r="B6" s="102" t="s">
        <v>88</v>
      </c>
      <c r="C6" s="103" t="s">
        <v>89</v>
      </c>
      <c r="D6" s="103" t="s">
        <v>90</v>
      </c>
      <c r="E6" s="104" t="s">
        <v>91</v>
      </c>
      <c r="F6" s="105">
        <v>100</v>
      </c>
      <c r="G6" s="106"/>
      <c r="H6" s="107">
        <f t="shared" ref="H6:H12" si="0">F6*G6</f>
        <v>0</v>
      </c>
      <c r="I6" s="108">
        <v>0.08</v>
      </c>
      <c r="J6" s="109">
        <f t="shared" ref="J6:J12" si="1">H6*I6</f>
        <v>0</v>
      </c>
      <c r="K6" s="109">
        <f t="shared" ref="K6:K12" si="2">H6+J6</f>
        <v>0</v>
      </c>
      <c r="L6" s="110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  <c r="IS6" s="111"/>
      <c r="IT6" s="111"/>
      <c r="IU6" s="111"/>
    </row>
    <row r="7" spans="1:255" ht="138.6">
      <c r="A7" s="101" t="s">
        <v>16</v>
      </c>
      <c r="B7" s="102" t="s">
        <v>92</v>
      </c>
      <c r="C7" s="103" t="s">
        <v>89</v>
      </c>
      <c r="D7" s="103" t="s">
        <v>93</v>
      </c>
      <c r="E7" s="104" t="s">
        <v>91</v>
      </c>
      <c r="F7" s="105">
        <v>30</v>
      </c>
      <c r="G7" s="106"/>
      <c r="H7" s="107">
        <f t="shared" si="0"/>
        <v>0</v>
      </c>
      <c r="I7" s="108">
        <v>0.08</v>
      </c>
      <c r="J7" s="109">
        <f t="shared" si="1"/>
        <v>0</v>
      </c>
      <c r="K7" s="109">
        <f t="shared" si="2"/>
        <v>0</v>
      </c>
      <c r="L7" s="110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  <c r="IS7" s="111"/>
      <c r="IT7" s="111"/>
      <c r="IU7" s="111"/>
    </row>
    <row r="8" spans="1:255" ht="93">
      <c r="A8" s="101" t="s">
        <v>17</v>
      </c>
      <c r="B8" s="102" t="s">
        <v>94</v>
      </c>
      <c r="C8" s="103" t="s">
        <v>89</v>
      </c>
      <c r="D8" s="103" t="s">
        <v>95</v>
      </c>
      <c r="E8" s="104" t="s">
        <v>91</v>
      </c>
      <c r="F8" s="105">
        <v>100</v>
      </c>
      <c r="G8" s="106"/>
      <c r="H8" s="107">
        <f t="shared" si="0"/>
        <v>0</v>
      </c>
      <c r="I8" s="108">
        <v>0.08</v>
      </c>
      <c r="J8" s="109">
        <f t="shared" si="1"/>
        <v>0</v>
      </c>
      <c r="K8" s="109">
        <f t="shared" si="2"/>
        <v>0</v>
      </c>
      <c r="L8" s="110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  <c r="IS8" s="111"/>
      <c r="IT8" s="111"/>
      <c r="IU8" s="111"/>
    </row>
    <row r="9" spans="1:255" ht="127.2">
      <c r="A9" s="101" t="s">
        <v>18</v>
      </c>
      <c r="B9" s="102" t="s">
        <v>96</v>
      </c>
      <c r="C9" s="103" t="s">
        <v>89</v>
      </c>
      <c r="D9" s="103" t="s">
        <v>97</v>
      </c>
      <c r="E9" s="104" t="s">
        <v>91</v>
      </c>
      <c r="F9" s="105">
        <v>50</v>
      </c>
      <c r="G9" s="106"/>
      <c r="H9" s="107">
        <f t="shared" si="0"/>
        <v>0</v>
      </c>
      <c r="I9" s="108">
        <v>0.08</v>
      </c>
      <c r="J9" s="109">
        <f t="shared" si="1"/>
        <v>0</v>
      </c>
      <c r="K9" s="109">
        <f t="shared" si="2"/>
        <v>0</v>
      </c>
      <c r="L9" s="110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</row>
    <row r="10" spans="1:255" ht="127.2">
      <c r="A10" s="101" t="s">
        <v>19</v>
      </c>
      <c r="B10" s="102" t="s">
        <v>98</v>
      </c>
      <c r="C10" s="103" t="s">
        <v>89</v>
      </c>
      <c r="D10" s="103" t="s">
        <v>99</v>
      </c>
      <c r="E10" s="104" t="s">
        <v>91</v>
      </c>
      <c r="F10" s="105">
        <v>50</v>
      </c>
      <c r="G10" s="106"/>
      <c r="H10" s="107">
        <f t="shared" si="0"/>
        <v>0</v>
      </c>
      <c r="I10" s="108">
        <v>0.08</v>
      </c>
      <c r="J10" s="109">
        <f t="shared" si="1"/>
        <v>0</v>
      </c>
      <c r="K10" s="109">
        <f t="shared" si="2"/>
        <v>0</v>
      </c>
      <c r="L10" s="110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</row>
    <row r="11" spans="1:255" ht="127.2">
      <c r="A11" s="101" t="s">
        <v>20</v>
      </c>
      <c r="B11" s="102" t="s">
        <v>100</v>
      </c>
      <c r="C11" s="103" t="s">
        <v>89</v>
      </c>
      <c r="D11" s="103" t="s">
        <v>101</v>
      </c>
      <c r="E11" s="104" t="s">
        <v>91</v>
      </c>
      <c r="F11" s="105">
        <v>50</v>
      </c>
      <c r="G11" s="106"/>
      <c r="H11" s="107">
        <f t="shared" si="0"/>
        <v>0</v>
      </c>
      <c r="I11" s="108">
        <v>0.08</v>
      </c>
      <c r="J11" s="109">
        <f t="shared" si="1"/>
        <v>0</v>
      </c>
      <c r="K11" s="109">
        <f t="shared" si="2"/>
        <v>0</v>
      </c>
      <c r="L11" s="110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11"/>
      <c r="IT11" s="111"/>
      <c r="IU11" s="111"/>
    </row>
    <row r="12" spans="1:255" ht="136.80000000000001">
      <c r="A12" s="101" t="s">
        <v>21</v>
      </c>
      <c r="B12" s="102" t="s">
        <v>102</v>
      </c>
      <c r="C12" s="103" t="s">
        <v>89</v>
      </c>
      <c r="D12" s="103" t="s">
        <v>103</v>
      </c>
      <c r="E12" s="104" t="s">
        <v>91</v>
      </c>
      <c r="F12" s="105">
        <v>50</v>
      </c>
      <c r="G12" s="106"/>
      <c r="H12" s="107">
        <f t="shared" si="0"/>
        <v>0</v>
      </c>
      <c r="I12" s="108">
        <v>0.08</v>
      </c>
      <c r="J12" s="109">
        <f t="shared" si="1"/>
        <v>0</v>
      </c>
      <c r="K12" s="109">
        <f t="shared" si="2"/>
        <v>0</v>
      </c>
      <c r="L12" s="110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11"/>
      <c r="IP12" s="111"/>
      <c r="IQ12" s="111"/>
      <c r="IR12" s="111"/>
      <c r="IS12" s="111"/>
      <c r="IT12" s="111"/>
      <c r="IU12" s="111"/>
    </row>
    <row r="13" spans="1:255" ht="12">
      <c r="G13" s="112" t="s">
        <v>31</v>
      </c>
      <c r="H13" s="113">
        <f>SUM(H6:H12)</f>
        <v>0</v>
      </c>
      <c r="I13" s="114">
        <v>0.08</v>
      </c>
      <c r="J13" s="115">
        <f>SUM(J6:J12)</f>
        <v>0</v>
      </c>
      <c r="K13" s="115">
        <f>SUM(K6:K12)</f>
        <v>0</v>
      </c>
    </row>
    <row r="14" spans="1:255" ht="12">
      <c r="B14" s="116"/>
    </row>
  </sheetData>
  <mergeCells count="3">
    <mergeCell ref="A1:L1"/>
    <mergeCell ref="A2:L2"/>
    <mergeCell ref="A3:L3"/>
  </mergeCells>
  <printOptions horizontalCentered="1"/>
  <pageMargins left="0.51181102362204722" right="0.51181102362204722" top="0.35433070866141736" bottom="0.35433070866141736" header="0.51181102362204722" footer="0.51181102362204722"/>
  <pageSetup paperSize="9" scale="95" orientation="landscape" r:id="rId1"/>
  <rowBreaks count="1" manualBreakCount="1">
    <brk id="9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Zadanie nr 1</vt:lpstr>
      <vt:lpstr>Zadanie nr 2</vt:lpstr>
      <vt:lpstr>Zadanie nr 3</vt:lpstr>
      <vt:lpstr>Zadanie nr 4</vt:lpstr>
      <vt:lpstr>Zadanie nr 5</vt:lpstr>
      <vt:lpstr>Zadanie nr 6 </vt:lpstr>
      <vt:lpstr>Zadanie nr 7</vt:lpstr>
      <vt:lpstr>Zadanie nr 8</vt:lpstr>
      <vt:lpstr>Zadanie nr 9</vt:lpstr>
      <vt:lpstr>Zadanie nr 10</vt:lpstr>
      <vt:lpstr>Zadanie nr 11</vt:lpstr>
      <vt:lpstr>Zadanie nr 12 </vt:lpstr>
      <vt:lpstr>Zadanie nr 13</vt:lpstr>
      <vt:lpstr>Zadanie nr 14</vt:lpstr>
      <vt:lpstr>Zadanie nr 15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revision>2</cp:revision>
  <cp:lastPrinted>2024-11-22T07:33:43Z</cp:lastPrinted>
  <dcterms:created xsi:type="dcterms:W3CDTF">2022-11-22T19:07:55Z</dcterms:created>
  <dcterms:modified xsi:type="dcterms:W3CDTF">2024-11-22T07:36:02Z</dcterms:modified>
  <dc:language>pl-PL</dc:language>
</cp:coreProperties>
</file>