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dostępnione\_PRZETARGI 2022\57_Znaki- Oznakowanie dróg\1_Wniosek\"/>
    </mc:Choice>
  </mc:AlternateContent>
  <xr:revisionPtr revIDLastSave="0" documentId="13_ncr:1_{FF0D8E52-6766-4200-97B0-C13988BAE479}" xr6:coauthVersionLast="45" xr6:coauthVersionMax="47" xr10:uidLastSave="{00000000-0000-0000-0000-000000000000}"/>
  <bookViews>
    <workbookView xWindow="-120" yWindow="-120" windowWidth="29040" windowHeight="15720" xr2:uid="{53D63EF7-520C-4C2E-AE64-45F7C60D7716}"/>
  </bookViews>
  <sheets>
    <sheet name="Arkusz1" sheetId="1" r:id="rId1"/>
  </sheets>
  <definedNames>
    <definedName name="_xlnm.Print_Area" localSheetId="0">Arkusz1!$A$1:$G$102</definedName>
    <definedName name="_xlnm.Print_Titles" localSheetId="0">Arkusz1!$3:$3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86" i="1"/>
  <c r="G63" i="1"/>
  <c r="G90" i="1"/>
  <c r="G67" i="1"/>
  <c r="G53" i="1"/>
  <c r="G49" i="1"/>
  <c r="G48" i="1"/>
  <c r="G47" i="1"/>
  <c r="G12" i="1"/>
  <c r="G11" i="1"/>
  <c r="G89" i="1"/>
  <c r="G98" i="1"/>
  <c r="G99" i="1"/>
  <c r="G97" i="1"/>
  <c r="G96" i="1"/>
  <c r="G95" i="1"/>
  <c r="G94" i="1"/>
  <c r="G93" i="1"/>
  <c r="G91" i="1"/>
  <c r="G88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2" i="1"/>
  <c r="G61" i="1"/>
  <c r="G60" i="1"/>
  <c r="G59" i="1"/>
  <c r="G58" i="1"/>
  <c r="G57" i="1"/>
  <c r="G56" i="1"/>
  <c r="G55" i="1"/>
  <c r="G54" i="1"/>
  <c r="G52" i="1"/>
  <c r="G51" i="1"/>
  <c r="G50" i="1"/>
  <c r="G46" i="1"/>
  <c r="G45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0" i="1"/>
  <c r="G9" i="1"/>
  <c r="G8" i="1"/>
  <c r="G7" i="1"/>
  <c r="G6" i="1"/>
  <c r="G5" i="1"/>
  <c r="G35" i="1" l="1"/>
  <c r="G92" i="1"/>
  <c r="G44" i="1"/>
  <c r="G4" i="1"/>
  <c r="G100" i="1" l="1"/>
  <c r="G101" i="1" s="1"/>
  <c r="G102" i="1" s="1"/>
</calcChain>
</file>

<file path=xl/sharedStrings.xml><?xml version="1.0" encoding="utf-8"?>
<sst xmlns="http://schemas.openxmlformats.org/spreadsheetml/2006/main" count="392" uniqueCount="230">
  <si>
    <t>Nr</t>
  </si>
  <si>
    <t>Podstawa</t>
  </si>
  <si>
    <t>Opis</t>
  </si>
  <si>
    <t>Jm</t>
  </si>
  <si>
    <t>Ilość</t>
  </si>
  <si>
    <t>Wartość</t>
  </si>
  <si>
    <t>1.</t>
  </si>
  <si>
    <t>Element</t>
  </si>
  <si>
    <t>OZNAKOWANIE PIONOWE</t>
  </si>
  <si>
    <t>1.1</t>
  </si>
  <si>
    <t>KNR 231/1304/1</t>
  </si>
  <si>
    <t>Odnawianie farbą słupków rurowych do znaków drogowych i prefabrykowanych znaków drogowych, słupki Fi·50·mm</t>
  </si>
  <si>
    <t>szt</t>
  </si>
  <si>
    <t>1.2</t>
  </si>
  <si>
    <t>KNR 231/1304/2</t>
  </si>
  <si>
    <t>Odnawianie farbą słupków rurowych do znaków drogowych i prefabrykowanych znaków drogowych, słupki Fi·70·mm</t>
  </si>
  <si>
    <t>1.3</t>
  </si>
  <si>
    <t>KNR 231/1302/5 (1)</t>
  </si>
  <si>
    <t>Odnawianie farbą poręczy ochronnych, poręcze łańcuchowe pojedyncze, słupki z rur Fi·60·mm, rozstaw 1,5·m</t>
  </si>
  <si>
    <t>m</t>
  </si>
  <si>
    <t>1.4</t>
  </si>
  <si>
    <t>Kalkulacja indywidualna</t>
  </si>
  <si>
    <t>1.5</t>
  </si>
  <si>
    <t>1.6</t>
  </si>
  <si>
    <t>1.7</t>
  </si>
  <si>
    <t>1.8</t>
  </si>
  <si>
    <t>KNNR 6/808/8</t>
  </si>
  <si>
    <t>Demontaż słupków do znaków drogowych</t>
  </si>
  <si>
    <t>1.9</t>
  </si>
  <si>
    <t>Montaż przedlużenia słupka do znaków drogowych, z rur stalowych, Fi·70·mm długośćL=0,80[m]</t>
  </si>
  <si>
    <t>1.10</t>
  </si>
  <si>
    <t>Konstrukcje wsporcze profilowane z taśm stalowych, ocynkowane do dużych tablic</t>
  </si>
  <si>
    <t>mb</t>
  </si>
  <si>
    <t>1.11</t>
  </si>
  <si>
    <t>KNR 231/703/1</t>
  </si>
  <si>
    <t>Przymocowanie tablic znaków drogowych, znaki zakazu, nakazu, ostrzegawcze, informacyjne, powierzchnia do 0,3·m2  generacja I</t>
  </si>
  <si>
    <t>1.12</t>
  </si>
  <si>
    <t>Przymocowanie tablic znaków drogowych, znaki zakazu, nakazu, ostrzegawcze, informacyjne, powierzchnia do 0,3·m2 generacja II</t>
  </si>
  <si>
    <t>1.13</t>
  </si>
  <si>
    <t>KNR 231/703/2</t>
  </si>
  <si>
    <t>Przymocowanie tablic znaków drogowych, znaki zakazu, nakazu, ostrzegawcze, informacyjne, powierzchnia ponad 0,3·m2 generacja I</t>
  </si>
  <si>
    <t>1.14</t>
  </si>
  <si>
    <t>Przymocowanie tablic znaków drogowych, znaki zakazu, nakazu, ostrzegawcze, informacyjne, powierzchnia ponad 0,3·m2 generacja II</t>
  </si>
  <si>
    <t>1.15</t>
  </si>
  <si>
    <t xml:space="preserve">Demontaż tablic znaków drogowych, znaki zakazu, nakazu, ostrzegawcze, informacyjne </t>
  </si>
  <si>
    <t>1.16</t>
  </si>
  <si>
    <t>KNR 231/703/3</t>
  </si>
  <si>
    <t>Przymocowanie tablic znaków drogowych, znaki zakazu, nakazu, ostrzegawcze, informacyjne - montaż</t>
  </si>
  <si>
    <t>1.17</t>
  </si>
  <si>
    <t>Przymocowanie tablic znaków drogowych,  lustro drogowe akrylowe U-18a średnica 600 mm</t>
  </si>
  <si>
    <t>1.18</t>
  </si>
  <si>
    <t>Przymocowanie tablic znaków drogowych,  lustro drogowe akrylowe U-18a średnica 800 mm</t>
  </si>
  <si>
    <t>1.19</t>
  </si>
  <si>
    <t>Przymocowanie tablic znaków drogowych,  lustro drogowe akrylowe U-18b  600x800 mm</t>
  </si>
  <si>
    <t>1.20</t>
  </si>
  <si>
    <t>Przymocowanie tablic znaków drogowych,  lustro drogowe akrylowe U-18b  1000x1200 mm</t>
  </si>
  <si>
    <t>1.21</t>
  </si>
  <si>
    <t>1.22</t>
  </si>
  <si>
    <t>1.23</t>
  </si>
  <si>
    <t>1.24</t>
  </si>
  <si>
    <t>1.25</t>
  </si>
  <si>
    <t>KNRW 201/109/7</t>
  </si>
  <si>
    <t>Ręczne ścinanie i karczowanie, obcięcie gałęzi</t>
  </si>
  <si>
    <t>1.26</t>
  </si>
  <si>
    <t>Czyszczenie tablic znaków drogowych</t>
  </si>
  <si>
    <t>1.27</t>
  </si>
  <si>
    <t>Remont oznakowania pionowego, prostowanie znaku, z użyciem materiału (beton, gruz)</t>
  </si>
  <si>
    <t>1.28</t>
  </si>
  <si>
    <t>Remont oznakowania pionowego, prostowanie znaku bez użycia materiału</t>
  </si>
  <si>
    <t>OZNAKOWANIE POZIOME</t>
  </si>
  <si>
    <t>KNR 231/706/1</t>
  </si>
  <si>
    <t>Oznakowanie poziome jezdni farbą chlorokauczukową, linie segregacyjne i krawędziowe ciągłe malowane ręcznie</t>
  </si>
  <si>
    <t>m2</t>
  </si>
  <si>
    <t>KNR 231/706/2</t>
  </si>
  <si>
    <t>Oznakowanie poziome jezdni farbą chlorokauczukową, linie segregacyjne i krawędziowe ciągłe malowane mechanicznie</t>
  </si>
  <si>
    <t>KNR 231/706/7</t>
  </si>
  <si>
    <t>Oznakowanie poziome jezdni farbą chlorokauczukową, strzałki i inne symbole malowane ręcznie</t>
  </si>
  <si>
    <t>Usuwanie mechaniczne oznakowanie poziomego</t>
  </si>
  <si>
    <t>Oznakowanie poziome jezdni farbą, linie segregacyjne i krawędziowe ciągłe malowane ręcznie- GRUBOWARSTOWE od 0,9 mm do 5 mm</t>
  </si>
  <si>
    <t>Oznakowanie poziome jezdni farbą chlorokauczukową, linie segregacyjne i krawędziowe ciągłe malowane mechanicznie GRUBOWARSTOWE  od 0,9 mm do 5 mm</t>
  </si>
  <si>
    <t>Oznakowanie poziome jezdni farbą chlorokauczukową, linie segregacyjne i krawędziowe ciągłe malowane ręcznie - oznakowanie tymczasowe zółte</t>
  </si>
  <si>
    <t>3</t>
  </si>
  <si>
    <t>URZĄDZENIA BEZPIECZEŃSTWA RUCHU DROGOWEGO</t>
  </si>
  <si>
    <t>3.1</t>
  </si>
  <si>
    <t>KNR 231/704/1</t>
  </si>
  <si>
    <t>Bariery ochronne stalowe, 1-stronne, masa 24·kg/m</t>
  </si>
  <si>
    <t>3.2</t>
  </si>
  <si>
    <t>KNR 231/704/5</t>
  </si>
  <si>
    <t>Bariery ochronne stalowe, zakończenia barier 1-stronnych- czołowe, śkośne, masa 24·kg/m</t>
  </si>
  <si>
    <t>3.3</t>
  </si>
  <si>
    <t>KNR 231/701/3</t>
  </si>
  <si>
    <t>3.4</t>
  </si>
  <si>
    <t>KNKRB 6/701/5</t>
  </si>
  <si>
    <t>3.5</t>
  </si>
  <si>
    <t>KNKRB 6/701/7</t>
  </si>
  <si>
    <t>3.6</t>
  </si>
  <si>
    <t>Montaż łańcucha do oznakowania U-12b</t>
  </si>
  <si>
    <t>3.7</t>
  </si>
  <si>
    <t>Montaż słupka prowadzącego U-1a</t>
  </si>
  <si>
    <t>3.8</t>
  </si>
  <si>
    <t>Montaż pylony U-5a</t>
  </si>
  <si>
    <t>3.9</t>
  </si>
  <si>
    <t>Montaż pylonu U-5b</t>
  </si>
  <si>
    <t>3.10</t>
  </si>
  <si>
    <t>Montaż pylonu U-5c - diodowy</t>
  </si>
  <si>
    <t>3.11</t>
  </si>
  <si>
    <t>3.12</t>
  </si>
  <si>
    <t>Montaż słupka U-12c PCV- POLIETYLEN ELASTYCZNE</t>
  </si>
  <si>
    <t>3.13</t>
  </si>
  <si>
    <t>Montaż słupka U-12c  stal oczynkowana malowana proszkowo - ozdobne</t>
  </si>
  <si>
    <t>3.14</t>
  </si>
  <si>
    <t>Montaż słupka U-12c   FLEXPIN h= 1000 mm</t>
  </si>
  <si>
    <t>3.15</t>
  </si>
  <si>
    <t>3.16</t>
  </si>
  <si>
    <t>3.17</t>
  </si>
  <si>
    <t>Montaż ogrodzenia segmetowego U-12a z ramą i plytą poliwęglanową 2,1m*1,2m</t>
  </si>
  <si>
    <t>3.18</t>
  </si>
  <si>
    <t>Montaż barierki drogowej U-12a z poprzeczką dł. 1,5 m</t>
  </si>
  <si>
    <t>3.19</t>
  </si>
  <si>
    <t>Montaż bariery wygrodzeniowej  U-12a dł. 2.2 x1,1m</t>
  </si>
  <si>
    <t>3.20</t>
  </si>
  <si>
    <t>Montaż gniazd montażowych żeliwnych do słupków drogowych fi 70</t>
  </si>
  <si>
    <t>3.21</t>
  </si>
  <si>
    <t>Montaż gniazd montażowych żeliwnych do słupków drogowych fi 140</t>
  </si>
  <si>
    <t>3.22</t>
  </si>
  <si>
    <t>Montaż azylu drogowego - elemnet narożny/środkowy/narożny</t>
  </si>
  <si>
    <t>3.23</t>
  </si>
  <si>
    <t>Montaż progu zwalniającego wyspowego o wym. 2,0x2,0x0,075m - z kostki brukowej</t>
  </si>
  <si>
    <t>3.24</t>
  </si>
  <si>
    <t>Montaż progu zwalniającego wyspowego o wym. 2,0x2,0x0,075m - z tworzywa sztucznego</t>
  </si>
  <si>
    <t>3.25</t>
  </si>
  <si>
    <t>Montaż progu zwalniającego wyspowego o wym. 3,7x2,0x0,075m - z kostki brukowej</t>
  </si>
  <si>
    <t>3.26</t>
  </si>
  <si>
    <t>Montaż progu zwalniającego wyspowego o wym. 3,7x2,0x0,075m - z tworzywa sztucznego</t>
  </si>
  <si>
    <t>3.27</t>
  </si>
  <si>
    <t>Montaż progu zwalniającego płytowego o wym.1,0x0,1m - z kostki brukowej</t>
  </si>
  <si>
    <t>3.28</t>
  </si>
  <si>
    <t>Montaż progu zwalniającego wyspowego o wym. 1,0x0,5x0,01m - z tworzywa sztucznego - element /najazdowy/skarjny/narożny/środkowy/- prawy/lewy</t>
  </si>
  <si>
    <t>3.29</t>
  </si>
  <si>
    <t>Montaż progu zwalniającego U-16d 1,0x1,5x0,7</t>
  </si>
  <si>
    <t>3.30</t>
  </si>
  <si>
    <t>Montaż U-16b próg zwalniający płytowy gumowe h=0-100 mm</t>
  </si>
  <si>
    <t>3.31</t>
  </si>
  <si>
    <t>Separator parkingowy czarny z żółtą taśmą odblaskową 85cm</t>
  </si>
  <si>
    <t>3.32</t>
  </si>
  <si>
    <t>Separator parkingowy czarny z żółtą taśmą odblaskową 167cm</t>
  </si>
  <si>
    <t>3.33</t>
  </si>
  <si>
    <t>Montaż drogowego kocie oczko 3M dwustronne biało-czerone</t>
  </si>
  <si>
    <t>3.34</t>
  </si>
  <si>
    <t>Montaż drogowego kocie oczko aktywne LED solarnych</t>
  </si>
  <si>
    <t>3.35</t>
  </si>
  <si>
    <t>Montaż drogowego kocie oczek odblaskowych szklanych w gniazdach z trzpeniem klejone</t>
  </si>
  <si>
    <t>3.36</t>
  </si>
  <si>
    <t>Montaż znaku aktywnego D-6 SING FGLSH z detektorem ruchu i zasilaniem solarnym</t>
  </si>
  <si>
    <t>3.37</t>
  </si>
  <si>
    <t>Montaż znaku aktywnego D-6 KROCZĄCY LUDZIK z detektorem ruchu i zasilaniem solarnym</t>
  </si>
  <si>
    <t>4</t>
  </si>
  <si>
    <t>POZOSTAŁE</t>
  </si>
  <si>
    <t>4.1</t>
  </si>
  <si>
    <t>Przegląd kontrony stanu technicznego oraz widocznosci i czytelnosci istniejącego oznakowania drogowego i urządzeń bezpieczeństwa ruchu drgowego na terenie Miasta Dębica (samochód+pracownik)(12*8godz.)</t>
  </si>
  <si>
    <t>godz.</t>
  </si>
  <si>
    <t>4.2</t>
  </si>
  <si>
    <t>Pełnienie dyżuru telefonicznego w dni robocze od 15:00 do 7:00 dnia następnego, w dni wolne od pracy - całodobowo oraz wyjazdy do zabezpieczania oznakowania i odtworzenia w przypadkach szczególnie niebiezpiecznych</t>
  </si>
  <si>
    <t>4.3</t>
  </si>
  <si>
    <t>Wypożyczenie  znaków pionowych na potrzeby czasowej zminay organizacji ruchu (wszystkie kategorie, montaż, demontaż)</t>
  </si>
  <si>
    <t>4.4</t>
  </si>
  <si>
    <t>Wypożyczenie słupków do znaków drogowych na potrzeby czasowej zmiany organizacji ruchu (montaż, demontaż)</t>
  </si>
  <si>
    <t>4.5</t>
  </si>
  <si>
    <t>Zasłonięcie tarcz znaków drogowych na potrzeby czasowej zminay organizacji ruchu</t>
  </si>
  <si>
    <t>4.6</t>
  </si>
  <si>
    <t>Roboczogodzina w przypadku wykonywania inych robót niewymienionych w kosztorysie (samochód+ 2 pracowników)</t>
  </si>
  <si>
    <t>NETTO</t>
  </si>
  <si>
    <t>VAT</t>
  </si>
  <si>
    <t>BRUTTO</t>
  </si>
  <si>
    <t>Kalkulacja indywidualna &lt;KNR225/419/2&gt;</t>
  </si>
  <si>
    <t>Montaż słupków do znaków drogowych, z rur stalowych, Fi·70·mm na betonie C12/15 V=[0,05m3/szt.] długośćL=1,80[m]</t>
  </si>
  <si>
    <t>Montaż słupków do znaków drogowych, z rur stalowych, Fi·70·mm na betonie C12/15 V=[0,05m3/szt.] długośćL=2,80[m]</t>
  </si>
  <si>
    <t>Montaż słupków do znaków drogowych, z rur stalowych, Fi·70·mm  na betonie C12/15 V=[0,05m3/szt.] długośćL=3,50[m]</t>
  </si>
  <si>
    <t>Montaż słupków do znaków drogowych, z rur stalowych, Fi·70·mm na betonie C12/15 V=[0,05m3/szt.] długośćL=4,20[m]</t>
  </si>
  <si>
    <t>Przymocowanie tablic znaków drogowych,  lustro drogowe poliwęglanowe U-18a średnica 600 mm</t>
  </si>
  <si>
    <t>Przymocowanie tablic znaków drogowych,  lustro drogowe poliwęglanowe U-18a średnica 800 mm</t>
  </si>
  <si>
    <t>Przymocowanie tablic znaków drogowych,  lustro drogowe poliwęglanowe U-18b  1000x1200 mm</t>
  </si>
  <si>
    <t>Przymocowanie tablic znaków drogowych,  lustro drogowe poliwęglanowe U-18b  600x800 mm</t>
  </si>
  <si>
    <t>Kalkulacja indywidualna&lt;KNR 231/706/7&gt;</t>
  </si>
  <si>
    <t>Oznakowanie poziome jezdni farbą chlorokauczukową, linie na skrzyżowaniach i przejściach dla pieszych malowane mechanicznie, P-20 niebieskie , P-10 czerwone</t>
  </si>
  <si>
    <t>4.7</t>
  </si>
  <si>
    <t>szt.</t>
  </si>
  <si>
    <t>Opracowanie projektów stałej i czasowej organizacji ruchu do 200 mb drogi.</t>
  </si>
  <si>
    <t>3.38</t>
  </si>
  <si>
    <t>Montaż słupków do znaków drogowych, z rur stalowych, Fi·70·mm na betonie C12/15 V=[0,05m3/szt.] długośćL=3,5[m] z wysięgnik 1,5[m]</t>
  </si>
  <si>
    <t>1.29</t>
  </si>
  <si>
    <t>1.30</t>
  </si>
  <si>
    <t xml:space="preserve"> dodatek do poz. 1.8 za każdy wysięg 0,5[m]</t>
  </si>
  <si>
    <t>Poręcze ochronne łańcuchowe pojedyncze o rozstawie słupków co 2 m</t>
  </si>
  <si>
    <t>Poręcze ochronne łańcuchowe podwójne o rozstawie słupków co 2 m - U-12b</t>
  </si>
  <si>
    <t>Montaż słupka do oznakowania U-12b</t>
  </si>
  <si>
    <t>Montaż barierki drogowej U-12a z poprzeczką dł. 2 m</t>
  </si>
  <si>
    <t xml:space="preserve">Drogowa nawierzchnia antypoślizgowa (kruszywo boksytowe na żywicy) </t>
  </si>
  <si>
    <t xml:space="preserve">Remont drogowej nawierzchni antypoślizgowej (kruszywo boksytowe na żywicy) </t>
  </si>
  <si>
    <t>Montaż balustrady zabezpieczającej U-11a z pionwymi szczeblinkami dł. 2m</t>
  </si>
  <si>
    <t>Montaż balustrady zabezpieczającej U-11a z pionwymi szczeblinkami dł. 1.5m</t>
  </si>
  <si>
    <t>Poręcze ochronne łańcuchowe pojedyncze o rozstawie słupków co 1.5 m U-12b</t>
  </si>
  <si>
    <t>Montaż barieroporęczy U-11b (rozstaw słupów co 2 m)</t>
  </si>
  <si>
    <t>3.39</t>
  </si>
  <si>
    <t>3.40</t>
  </si>
  <si>
    <t>3.41</t>
  </si>
  <si>
    <t>3.42</t>
  </si>
  <si>
    <t>3.43</t>
  </si>
  <si>
    <t>3.44</t>
  </si>
  <si>
    <t>3.45</t>
  </si>
  <si>
    <t xml:space="preserve">Montaż znaku aktywnego D-6 SING FGLSH i PULSATOREM  z detektorem ruchu </t>
  </si>
  <si>
    <t xml:space="preserve">Montaż znaku aktywnego D-6 KROCZĄCY LUDZIK Z PULSATOREM i z detektorem ruchu </t>
  </si>
  <si>
    <t>3.46</t>
  </si>
  <si>
    <t>3.47</t>
  </si>
  <si>
    <t>BIEŻĄCE UTRZYMANIE OZNAKOWANIA DRÓG- OZNAKOWANIE PIONOWE, POZIOME, URZĄDZENIA BEZPIECZEŃSTEWA RUCHU DROGOWEGO NA TERENIE GMINY MIASTA DEBICY W ROKU 2023</t>
  </si>
  <si>
    <t>Poręcze ochronne, sztywne z pochwytem i przeciągiem z rur z rur Fi·60·mm, rozstaw słupków 2·m (trzepak)</t>
  </si>
  <si>
    <t>Poręcze ochronne łańcuchowe podwójne o rozstawie słupków co 2,0 m - U-12b</t>
  </si>
  <si>
    <t>Montaż słupka U-12c  stal ocynkowana fi 120 mm</t>
  </si>
  <si>
    <t>Poręcze ochronne, sztywne z pochwytem i przeciągiem z rur Fi·60·mm, rozstaw słupków 1,5·m (trzepak)</t>
  </si>
  <si>
    <t xml:space="preserve">Cena jedn. 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</si>
  <si>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</si>
  <si>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</si>
  <si>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</si>
  <si>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</si>
  <si>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</si>
  <si>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</si>
  <si>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</si>
  <si>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</si>
  <si>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</si>
  <si>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KOSZTORYS INWESTORSKI 2023R. Zał.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</si>
</sst>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2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5" fillId="0" borderId="0" xfId="0" applyFont="1"/>
    <xf numFmtId="0" fontId="3" fillId="3" borderId="1" xfId="2" applyFont="1" applyFill="1" applyBorder="1" applyAlignment="1">
      <alignment horizontal="center" vertical="center"/>
    </xf>
    <xf numFmtId="164" fontId="5" fillId="0" borderId="0" xfId="0" applyNumberFormat="1" applyFont="1"/>
    <xf numFmtId="4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1" xfId="1" applyFont="1" applyBorder="1" applyAlignment="1">
      <alignment vertical="center"/>
    </xf>
    <xf numFmtId="44" fontId="5" fillId="0" borderId="0" xfId="1" applyFont="1" applyAlignment="1">
      <alignment vertical="center"/>
    </xf>
    <xf numFmtId="44" fontId="5" fillId="0" borderId="1" xfId="1" applyFont="1" applyBorder="1" applyAlignment="1">
      <alignment vertical="center" wrapText="1"/>
    </xf>
    <xf numFmtId="44" fontId="5" fillId="0" borderId="1" xfId="1" applyFont="1" applyBorder="1" applyAlignment="1" applyProtection="1">
      <alignment vertical="center" wrapText="1"/>
    </xf>
    <xf numFmtId="44" fontId="3" fillId="3" borderId="1" xfId="1" applyFont="1" applyFill="1" applyBorder="1" applyAlignment="1">
      <alignment vertical="center"/>
    </xf>
    <xf numFmtId="44" fontId="3" fillId="3" borderId="1" xfId="1" applyFont="1" applyFill="1" applyBorder="1" applyAlignment="1" applyProtection="1">
      <alignment vertical="center"/>
    </xf>
    <xf numFmtId="44" fontId="5" fillId="0" borderId="1" xfId="1" applyFont="1" applyBorder="1" applyAlignment="1" applyProtection="1">
      <alignment vertical="center"/>
    </xf>
    <xf numFmtId="44" fontId="5" fillId="3" borderId="1" xfId="1" applyFont="1" applyFill="1" applyBorder="1" applyAlignment="1">
      <alignment vertical="center"/>
    </xf>
    <xf numFmtId="44" fontId="7" fillId="3" borderId="1" xfId="1" applyFont="1" applyFill="1" applyBorder="1" applyAlignment="1">
      <alignment vertical="center"/>
    </xf>
    <xf numFmtId="44" fontId="3" fillId="2" borderId="1" xfId="1" applyFont="1" applyFill="1" applyBorder="1" applyAlignment="1" applyProtection="1">
      <alignment vertical="center"/>
    </xf>
    <xf numFmtId="0" fontId="5" fillId="0" borderId="1" xfId="2" applyFont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left" vertical="center" wrapText="1"/>
    </xf>
    <xf numFmtId="49" fontId="3" fillId="3" borderId="1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right" vertical="top" wrapText="1"/>
    </xf>
    <xf numFmtId="49" fontId="3" fillId="3" borderId="3" xfId="2" applyNumberFormat="1" applyFont="1" applyFill="1" applyBorder="1" applyAlignment="1">
      <alignment horizontal="right" vertical="top" wrapText="1"/>
    </xf>
    <xf numFmtId="49" fontId="3" fillId="3" borderId="4" xfId="2" applyNumberFormat="1" applyFont="1" applyFill="1" applyBorder="1" applyAlignment="1">
      <alignment horizontal="righ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2" borderId="3" xfId="2" applyFont="1" applyFill="1" applyBorder="1" applyAlignment="1">
      <alignment horizontal="right" vertical="top" wrapText="1"/>
    </xf>
    <xf numFmtId="0" fontId="3" fillId="2" borderId="4" xfId="2" applyFont="1" applyFill="1" applyBorder="1" applyAlignment="1">
      <alignment horizontal="right" vertical="top" wrapText="1"/>
    </xf>
  </cellXfs>
  <cellStyles count="3">
    <cellStyle name="Normalny" xfId="0" builtinId="0"/>
    <cellStyle name="TableStyleLight1" xfId="2" xr:uid="{0615DC70-DAAB-4FE7-98C2-D2072C3F3DC3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4E23-B435-43F1-85FB-1CB6A14962A0}">
  <sheetPr>
    <pageSetUpPr fitToPage="1"/>
  </sheetPr>
  <dimension ref="A1:H106"/>
  <sheetViews>
    <sheetView tabSelected="1" zoomScale="160" zoomScaleNormal="160" workbookViewId="0">
      <selection sqref="A1:G1"/>
    </sheetView>
  </sheetViews>
  <sheetFormatPr defaultColWidth="52.28515625" defaultRowHeight="12.75" x14ac:dyDescent="0.2"/>
  <cols>
    <col min="1" max="1" width="4.42578125" style="29" bestFit="1" customWidth="1"/>
    <col min="2" max="2" width="14.42578125" style="29" customWidth="1"/>
    <col min="3" max="3" width="66.85546875" style="29" customWidth="1"/>
    <col min="4" max="4" width="5.140625" style="6" bestFit="1" customWidth="1"/>
    <col min="5" max="5" width="4.85546875" style="12" bestFit="1" customWidth="1"/>
    <col min="6" max="6" width="14" style="14" bestFit="1" customWidth="1"/>
    <col min="7" max="7" width="14.42578125" style="14" customWidth="1"/>
    <col min="8" max="8" width="21.28515625" style="1" customWidth="1"/>
    <col min="9" max="9" width="23.42578125" style="1" customWidth="1"/>
    <col min="10" max="16384" width="52.28515625" style="1"/>
  </cols>
  <sheetData>
    <row r="1" spans="1:8" ht="18.75" x14ac:dyDescent="0.3">
      <c r="A1" s="32" t="s">
        <v>229</v>
      </c>
      <c r="B1" s="33"/>
      <c r="C1" s="33"/>
      <c r="D1" s="33"/>
      <c r="E1" s="33"/>
      <c r="F1" s="33"/>
      <c r="G1" s="33"/>
    </row>
    <row r="2" spans="1:8" ht="30.75" customHeight="1" x14ac:dyDescent="0.2">
      <c r="A2" s="34" t="s">
        <v>214</v>
      </c>
      <c r="B2" s="35"/>
      <c r="C2" s="35"/>
      <c r="D2" s="35"/>
      <c r="E2" s="35"/>
      <c r="F2" s="35"/>
      <c r="G2" s="36"/>
    </row>
    <row r="3" spans="1:8" x14ac:dyDescent="0.2">
      <c r="A3" s="23" t="s">
        <v>0</v>
      </c>
      <c r="B3" s="23" t="s">
        <v>1</v>
      </c>
      <c r="C3" s="23" t="s">
        <v>2</v>
      </c>
      <c r="D3" s="7" t="s">
        <v>3</v>
      </c>
      <c r="E3" s="7" t="s">
        <v>4</v>
      </c>
      <c r="F3" s="15" t="s">
        <v>219</v>
      </c>
      <c r="G3" s="16" t="s">
        <v>5</v>
      </c>
    </row>
    <row r="4" spans="1:8" x14ac:dyDescent="0.2">
      <c r="A4" s="24" t="s">
        <v>6</v>
      </c>
      <c r="B4" s="24" t="s">
        <v>7</v>
      </c>
      <c r="C4" s="24" t="s">
        <v>8</v>
      </c>
      <c r="D4" s="2"/>
      <c r="E4" s="2"/>
      <c r="F4" s="17"/>
      <c r="G4" s="18">
        <f>SUM(G5:G34)</f>
        <v>0</v>
      </c>
    </row>
    <row r="5" spans="1:8" ht="25.5" x14ac:dyDescent="0.2">
      <c r="A5" s="25" t="s">
        <v>9</v>
      </c>
      <c r="B5" s="23" t="s">
        <v>10</v>
      </c>
      <c r="C5" s="23" t="s">
        <v>11</v>
      </c>
      <c r="D5" s="7" t="s">
        <v>12</v>
      </c>
      <c r="E5" s="8">
        <v>20</v>
      </c>
      <c r="F5" s="13"/>
      <c r="G5" s="19">
        <f>F5*E5</f>
        <v>0</v>
      </c>
      <c r="H5" s="4"/>
    </row>
    <row r="6" spans="1:8" ht="25.5" x14ac:dyDescent="0.2">
      <c r="A6" s="25" t="s">
        <v>13</v>
      </c>
      <c r="B6" s="23" t="s">
        <v>14</v>
      </c>
      <c r="C6" s="23" t="s">
        <v>15</v>
      </c>
      <c r="D6" s="7" t="s">
        <v>12</v>
      </c>
      <c r="E6" s="8">
        <v>20</v>
      </c>
      <c r="F6" s="13"/>
      <c r="G6" s="19">
        <f t="shared" ref="G6:G34" si="0">F6*E6</f>
        <v>0</v>
      </c>
      <c r="H6" s="4"/>
    </row>
    <row r="7" spans="1:8" ht="25.5" x14ac:dyDescent="0.2">
      <c r="A7" s="25" t="s">
        <v>16</v>
      </c>
      <c r="B7" s="23" t="s">
        <v>17</v>
      </c>
      <c r="C7" s="23" t="s">
        <v>18</v>
      </c>
      <c r="D7" s="7" t="s">
        <v>19</v>
      </c>
      <c r="E7" s="8">
        <v>15</v>
      </c>
      <c r="F7" s="13"/>
      <c r="G7" s="19">
        <f t="shared" si="0"/>
        <v>0</v>
      </c>
      <c r="H7" s="4"/>
    </row>
    <row r="8" spans="1:8" ht="38.25" x14ac:dyDescent="0.2">
      <c r="A8" s="25" t="s">
        <v>20</v>
      </c>
      <c r="B8" s="23" t="s">
        <v>174</v>
      </c>
      <c r="C8" s="23" t="s">
        <v>175</v>
      </c>
      <c r="D8" s="7" t="s">
        <v>12</v>
      </c>
      <c r="E8" s="8">
        <v>40</v>
      </c>
      <c r="F8" s="13"/>
      <c r="G8" s="19">
        <f t="shared" si="0"/>
        <v>0</v>
      </c>
      <c r="H8" s="4"/>
    </row>
    <row r="9" spans="1:8" ht="38.25" x14ac:dyDescent="0.2">
      <c r="A9" s="25" t="s">
        <v>22</v>
      </c>
      <c r="B9" s="23" t="s">
        <v>174</v>
      </c>
      <c r="C9" s="23" t="s">
        <v>176</v>
      </c>
      <c r="D9" s="7" t="s">
        <v>12</v>
      </c>
      <c r="E9" s="8">
        <v>40</v>
      </c>
      <c r="F9" s="13"/>
      <c r="G9" s="19">
        <f t="shared" si="0"/>
        <v>0</v>
      </c>
      <c r="H9" s="4"/>
    </row>
    <row r="10" spans="1:8" ht="38.25" x14ac:dyDescent="0.2">
      <c r="A10" s="25" t="s">
        <v>23</v>
      </c>
      <c r="B10" s="23" t="s">
        <v>174</v>
      </c>
      <c r="C10" s="23" t="s">
        <v>177</v>
      </c>
      <c r="D10" s="7" t="s">
        <v>12</v>
      </c>
      <c r="E10" s="8">
        <v>40</v>
      </c>
      <c r="F10" s="13"/>
      <c r="G10" s="19">
        <f t="shared" si="0"/>
        <v>0</v>
      </c>
      <c r="H10" s="4"/>
    </row>
    <row r="11" spans="1:8" ht="38.25" x14ac:dyDescent="0.2">
      <c r="A11" s="25" t="s">
        <v>24</v>
      </c>
      <c r="B11" s="23" t="s">
        <v>174</v>
      </c>
      <c r="C11" s="23" t="s">
        <v>178</v>
      </c>
      <c r="D11" s="7" t="s">
        <v>12</v>
      </c>
      <c r="E11" s="8">
        <v>50</v>
      </c>
      <c r="F11" s="13"/>
      <c r="G11" s="19">
        <f t="shared" ref="G11:G12" si="1">F11*E11</f>
        <v>0</v>
      </c>
      <c r="H11" s="4"/>
    </row>
    <row r="12" spans="1:8" ht="38.25" x14ac:dyDescent="0.2">
      <c r="A12" s="25" t="s">
        <v>25</v>
      </c>
      <c r="B12" s="23" t="s">
        <v>174</v>
      </c>
      <c r="C12" s="23" t="s">
        <v>189</v>
      </c>
      <c r="D12" s="7" t="s">
        <v>12</v>
      </c>
      <c r="E12" s="8">
        <v>15</v>
      </c>
      <c r="F12" s="13"/>
      <c r="G12" s="19">
        <f t="shared" si="1"/>
        <v>0</v>
      </c>
      <c r="H12" s="4"/>
    </row>
    <row r="13" spans="1:8" ht="38.25" x14ac:dyDescent="0.2">
      <c r="A13" s="25" t="s">
        <v>28</v>
      </c>
      <c r="B13" s="23" t="s">
        <v>174</v>
      </c>
      <c r="C13" s="23" t="s">
        <v>192</v>
      </c>
      <c r="D13" s="7" t="s">
        <v>12</v>
      </c>
      <c r="E13" s="8">
        <v>40</v>
      </c>
      <c r="F13" s="13"/>
      <c r="G13" s="19">
        <f t="shared" si="0"/>
        <v>0</v>
      </c>
      <c r="H13" s="4"/>
    </row>
    <row r="14" spans="1:8" x14ac:dyDescent="0.2">
      <c r="A14" s="25" t="s">
        <v>30</v>
      </c>
      <c r="B14" s="23" t="s">
        <v>26</v>
      </c>
      <c r="C14" s="23" t="s">
        <v>27</v>
      </c>
      <c r="D14" s="7" t="s">
        <v>12</v>
      </c>
      <c r="E14" s="8">
        <v>50</v>
      </c>
      <c r="F14" s="13"/>
      <c r="G14" s="19">
        <f t="shared" si="0"/>
        <v>0</v>
      </c>
      <c r="H14" s="4"/>
    </row>
    <row r="15" spans="1:8" ht="25.5" x14ac:dyDescent="0.2">
      <c r="A15" s="25" t="s">
        <v>33</v>
      </c>
      <c r="B15" s="23" t="s">
        <v>21</v>
      </c>
      <c r="C15" s="23" t="s">
        <v>29</v>
      </c>
      <c r="D15" s="7" t="s">
        <v>12</v>
      </c>
      <c r="E15" s="8">
        <v>10</v>
      </c>
      <c r="F15" s="13"/>
      <c r="G15" s="19">
        <f t="shared" si="0"/>
        <v>0</v>
      </c>
      <c r="H15" s="4"/>
    </row>
    <row r="16" spans="1:8" ht="25.5" x14ac:dyDescent="0.2">
      <c r="A16" s="25" t="s">
        <v>36</v>
      </c>
      <c r="B16" s="23" t="s">
        <v>21</v>
      </c>
      <c r="C16" s="23" t="s">
        <v>31</v>
      </c>
      <c r="D16" s="7" t="s">
        <v>32</v>
      </c>
      <c r="E16" s="8">
        <v>10</v>
      </c>
      <c r="F16" s="13"/>
      <c r="G16" s="19">
        <f t="shared" si="0"/>
        <v>0</v>
      </c>
      <c r="H16" s="4"/>
    </row>
    <row r="17" spans="1:8" ht="25.5" x14ac:dyDescent="0.2">
      <c r="A17" s="25" t="s">
        <v>38</v>
      </c>
      <c r="B17" s="23" t="s">
        <v>34</v>
      </c>
      <c r="C17" s="23" t="s">
        <v>35</v>
      </c>
      <c r="D17" s="7" t="s">
        <v>12</v>
      </c>
      <c r="E17" s="8">
        <v>40</v>
      </c>
      <c r="F17" s="13"/>
      <c r="G17" s="19">
        <f t="shared" si="0"/>
        <v>0</v>
      </c>
      <c r="H17" s="4"/>
    </row>
    <row r="18" spans="1:8" ht="25.5" x14ac:dyDescent="0.2">
      <c r="A18" s="25" t="s">
        <v>41</v>
      </c>
      <c r="B18" s="23" t="s">
        <v>34</v>
      </c>
      <c r="C18" s="23" t="s">
        <v>37</v>
      </c>
      <c r="D18" s="7" t="s">
        <v>12</v>
      </c>
      <c r="E18" s="8">
        <v>20</v>
      </c>
      <c r="F18" s="13"/>
      <c r="G18" s="19">
        <f t="shared" si="0"/>
        <v>0</v>
      </c>
      <c r="H18" s="4"/>
    </row>
    <row r="19" spans="1:8" ht="25.5" x14ac:dyDescent="0.2">
      <c r="A19" s="25" t="s">
        <v>43</v>
      </c>
      <c r="B19" s="23" t="s">
        <v>39</v>
      </c>
      <c r="C19" s="23" t="s">
        <v>40</v>
      </c>
      <c r="D19" s="7" t="s">
        <v>12</v>
      </c>
      <c r="E19" s="8">
        <v>50</v>
      </c>
      <c r="F19" s="13"/>
      <c r="G19" s="19">
        <f t="shared" si="0"/>
        <v>0</v>
      </c>
      <c r="H19" s="4"/>
    </row>
    <row r="20" spans="1:8" ht="25.5" x14ac:dyDescent="0.2">
      <c r="A20" s="25" t="s">
        <v>45</v>
      </c>
      <c r="B20" s="23" t="s">
        <v>39</v>
      </c>
      <c r="C20" s="23" t="s">
        <v>42</v>
      </c>
      <c r="D20" s="7" t="s">
        <v>12</v>
      </c>
      <c r="E20" s="8">
        <v>20</v>
      </c>
      <c r="F20" s="13"/>
      <c r="G20" s="19">
        <f t="shared" si="0"/>
        <v>0</v>
      </c>
      <c r="H20" s="4"/>
    </row>
    <row r="21" spans="1:8" ht="25.5" x14ac:dyDescent="0.2">
      <c r="A21" s="25" t="s">
        <v>48</v>
      </c>
      <c r="B21" s="23" t="s">
        <v>21</v>
      </c>
      <c r="C21" s="23" t="s">
        <v>44</v>
      </c>
      <c r="D21" s="7" t="s">
        <v>12</v>
      </c>
      <c r="E21" s="8">
        <v>30</v>
      </c>
      <c r="F21" s="13"/>
      <c r="G21" s="19">
        <f t="shared" si="0"/>
        <v>0</v>
      </c>
      <c r="H21" s="4"/>
    </row>
    <row r="22" spans="1:8" ht="25.5" x14ac:dyDescent="0.2">
      <c r="A22" s="25" t="s">
        <v>50</v>
      </c>
      <c r="B22" s="23" t="s">
        <v>46</v>
      </c>
      <c r="C22" s="23" t="s">
        <v>47</v>
      </c>
      <c r="D22" s="7" t="s">
        <v>12</v>
      </c>
      <c r="E22" s="8">
        <v>30</v>
      </c>
      <c r="F22" s="13"/>
      <c r="G22" s="19">
        <f t="shared" si="0"/>
        <v>0</v>
      </c>
      <c r="H22" s="4"/>
    </row>
    <row r="23" spans="1:8" ht="25.5" x14ac:dyDescent="0.2">
      <c r="A23" s="25" t="s">
        <v>52</v>
      </c>
      <c r="B23" s="23" t="s">
        <v>21</v>
      </c>
      <c r="C23" s="23" t="s">
        <v>49</v>
      </c>
      <c r="D23" s="7" t="s">
        <v>12</v>
      </c>
      <c r="E23" s="8">
        <v>5</v>
      </c>
      <c r="F23" s="13"/>
      <c r="G23" s="19">
        <f t="shared" si="0"/>
        <v>0</v>
      </c>
      <c r="H23" s="4"/>
    </row>
    <row r="24" spans="1:8" ht="25.5" x14ac:dyDescent="0.2">
      <c r="A24" s="25" t="s">
        <v>54</v>
      </c>
      <c r="B24" s="23" t="s">
        <v>21</v>
      </c>
      <c r="C24" s="23" t="s">
        <v>51</v>
      </c>
      <c r="D24" s="7" t="s">
        <v>12</v>
      </c>
      <c r="E24" s="8">
        <v>5</v>
      </c>
      <c r="F24" s="13"/>
      <c r="G24" s="19">
        <f t="shared" si="0"/>
        <v>0</v>
      </c>
      <c r="H24" s="4"/>
    </row>
    <row r="25" spans="1:8" ht="25.5" x14ac:dyDescent="0.2">
      <c r="A25" s="25" t="s">
        <v>56</v>
      </c>
      <c r="B25" s="23" t="s">
        <v>21</v>
      </c>
      <c r="C25" s="23" t="s">
        <v>53</v>
      </c>
      <c r="D25" s="7" t="s">
        <v>12</v>
      </c>
      <c r="E25" s="8">
        <v>1</v>
      </c>
      <c r="F25" s="13"/>
      <c r="G25" s="19">
        <f t="shared" si="0"/>
        <v>0</v>
      </c>
      <c r="H25" s="4"/>
    </row>
    <row r="26" spans="1:8" ht="25.5" x14ac:dyDescent="0.2">
      <c r="A26" s="25" t="s">
        <v>57</v>
      </c>
      <c r="B26" s="23" t="s">
        <v>21</v>
      </c>
      <c r="C26" s="23" t="s">
        <v>55</v>
      </c>
      <c r="D26" s="7" t="s">
        <v>12</v>
      </c>
      <c r="E26" s="8">
        <v>1</v>
      </c>
      <c r="F26" s="13"/>
      <c r="G26" s="19">
        <f t="shared" si="0"/>
        <v>0</v>
      </c>
      <c r="H26" s="4"/>
    </row>
    <row r="27" spans="1:8" ht="25.5" x14ac:dyDescent="0.2">
      <c r="A27" s="25" t="s">
        <v>58</v>
      </c>
      <c r="B27" s="23" t="s">
        <v>21</v>
      </c>
      <c r="C27" s="23" t="s">
        <v>179</v>
      </c>
      <c r="D27" s="7" t="s">
        <v>12</v>
      </c>
      <c r="E27" s="8">
        <v>1</v>
      </c>
      <c r="F27" s="13"/>
      <c r="G27" s="19">
        <f t="shared" si="0"/>
        <v>0</v>
      </c>
      <c r="H27" s="4"/>
    </row>
    <row r="28" spans="1:8" ht="25.5" x14ac:dyDescent="0.2">
      <c r="A28" s="25" t="s">
        <v>59</v>
      </c>
      <c r="B28" s="23" t="s">
        <v>21</v>
      </c>
      <c r="C28" s="23" t="s">
        <v>180</v>
      </c>
      <c r="D28" s="7" t="s">
        <v>12</v>
      </c>
      <c r="E28" s="8">
        <v>1</v>
      </c>
      <c r="F28" s="13"/>
      <c r="G28" s="19">
        <f t="shared" si="0"/>
        <v>0</v>
      </c>
      <c r="H28" s="4"/>
    </row>
    <row r="29" spans="1:8" ht="25.5" x14ac:dyDescent="0.2">
      <c r="A29" s="25" t="s">
        <v>60</v>
      </c>
      <c r="B29" s="23" t="s">
        <v>21</v>
      </c>
      <c r="C29" s="23" t="s">
        <v>182</v>
      </c>
      <c r="D29" s="7" t="s">
        <v>12</v>
      </c>
      <c r="E29" s="8">
        <v>1</v>
      </c>
      <c r="F29" s="13"/>
      <c r="G29" s="19">
        <f t="shared" si="0"/>
        <v>0</v>
      </c>
      <c r="H29" s="4"/>
    </row>
    <row r="30" spans="1:8" ht="25.5" x14ac:dyDescent="0.2">
      <c r="A30" s="25" t="s">
        <v>63</v>
      </c>
      <c r="B30" s="23" t="s">
        <v>21</v>
      </c>
      <c r="C30" s="23" t="s">
        <v>181</v>
      </c>
      <c r="D30" s="7" t="s">
        <v>12</v>
      </c>
      <c r="E30" s="8">
        <v>1</v>
      </c>
      <c r="F30" s="13"/>
      <c r="G30" s="19">
        <f t="shared" si="0"/>
        <v>0</v>
      </c>
      <c r="H30" s="4"/>
    </row>
    <row r="31" spans="1:8" ht="25.5" x14ac:dyDescent="0.2">
      <c r="A31" s="25" t="s">
        <v>65</v>
      </c>
      <c r="B31" s="23" t="s">
        <v>61</v>
      </c>
      <c r="C31" s="23" t="s">
        <v>62</v>
      </c>
      <c r="D31" s="7" t="s">
        <v>12</v>
      </c>
      <c r="E31" s="8">
        <v>20</v>
      </c>
      <c r="F31" s="13"/>
      <c r="G31" s="19">
        <f t="shared" si="0"/>
        <v>0</v>
      </c>
      <c r="H31" s="4"/>
    </row>
    <row r="32" spans="1:8" ht="25.5" x14ac:dyDescent="0.2">
      <c r="A32" s="25" t="s">
        <v>67</v>
      </c>
      <c r="B32" s="23" t="s">
        <v>21</v>
      </c>
      <c r="C32" s="23" t="s">
        <v>64</v>
      </c>
      <c r="D32" s="7" t="s">
        <v>12</v>
      </c>
      <c r="E32" s="8">
        <v>20</v>
      </c>
      <c r="F32" s="13"/>
      <c r="G32" s="19">
        <f t="shared" si="0"/>
        <v>0</v>
      </c>
      <c r="H32" s="4"/>
    </row>
    <row r="33" spans="1:8" ht="25.5" x14ac:dyDescent="0.2">
      <c r="A33" s="25" t="s">
        <v>190</v>
      </c>
      <c r="B33" s="23" t="s">
        <v>21</v>
      </c>
      <c r="C33" s="23" t="s">
        <v>66</v>
      </c>
      <c r="D33" s="7" t="s">
        <v>12</v>
      </c>
      <c r="E33" s="8">
        <v>20</v>
      </c>
      <c r="F33" s="13"/>
      <c r="G33" s="19">
        <f t="shared" si="0"/>
        <v>0</v>
      </c>
      <c r="H33" s="4"/>
    </row>
    <row r="34" spans="1:8" ht="25.5" x14ac:dyDescent="0.2">
      <c r="A34" s="25" t="s">
        <v>191</v>
      </c>
      <c r="B34" s="23" t="s">
        <v>21</v>
      </c>
      <c r="C34" s="23" t="s">
        <v>68</v>
      </c>
      <c r="D34" s="7" t="s">
        <v>12</v>
      </c>
      <c r="E34" s="8">
        <v>20</v>
      </c>
      <c r="F34" s="13"/>
      <c r="G34" s="19">
        <f t="shared" si="0"/>
        <v>0</v>
      </c>
      <c r="H34" s="4"/>
    </row>
    <row r="35" spans="1:8" x14ac:dyDescent="0.2">
      <c r="A35" s="24" t="s">
        <v>220</v>
      </c>
      <c r="B35" s="24" t="s">
        <v>7</v>
      </c>
      <c r="C35" s="24" t="s">
        <v>69</v>
      </c>
      <c r="D35" s="2"/>
      <c r="E35" s="2"/>
      <c r="F35" s="20"/>
      <c r="G35" s="18">
        <f>SUM(G36:G43)</f>
        <v>0</v>
      </c>
      <c r="H35" s="4"/>
    </row>
    <row r="36" spans="1:8" ht="25.5" x14ac:dyDescent="0.2">
      <c r="A36" s="25" t="s">
        <v>221</v>
      </c>
      <c r="B36" s="23" t="s">
        <v>70</v>
      </c>
      <c r="C36" s="23" t="s">
        <v>71</v>
      </c>
      <c r="D36" s="7" t="s">
        <v>72</v>
      </c>
      <c r="E36" s="8">
        <v>500</v>
      </c>
      <c r="F36" s="13"/>
      <c r="G36" s="19">
        <f>F36*E36</f>
        <v>0</v>
      </c>
      <c r="H36" s="4"/>
    </row>
    <row r="37" spans="1:8" ht="25.5" x14ac:dyDescent="0.2">
      <c r="A37" s="25" t="s">
        <v>222</v>
      </c>
      <c r="B37" s="23" t="s">
        <v>73</v>
      </c>
      <c r="C37" s="23" t="s">
        <v>74</v>
      </c>
      <c r="D37" s="7" t="s">
        <v>72</v>
      </c>
      <c r="E37" s="8">
        <v>500</v>
      </c>
      <c r="F37" s="13"/>
      <c r="G37" s="19">
        <f t="shared" ref="G37:G43" si="2">F37*E37</f>
        <v>0</v>
      </c>
      <c r="H37" s="4"/>
    </row>
    <row r="38" spans="1:8" ht="25.5" x14ac:dyDescent="0.2">
      <c r="A38" s="25" t="s">
        <v>223</v>
      </c>
      <c r="B38" s="23" t="s">
        <v>75</v>
      </c>
      <c r="C38" s="23" t="s">
        <v>76</v>
      </c>
      <c r="D38" s="7" t="s">
        <v>72</v>
      </c>
      <c r="E38" s="8">
        <v>500</v>
      </c>
      <c r="F38" s="13"/>
      <c r="G38" s="19">
        <f t="shared" si="2"/>
        <v>0</v>
      </c>
      <c r="H38" s="4"/>
    </row>
    <row r="39" spans="1:8" ht="38.25" x14ac:dyDescent="0.2">
      <c r="A39" s="25" t="s">
        <v>224</v>
      </c>
      <c r="B39" s="23" t="s">
        <v>183</v>
      </c>
      <c r="C39" s="23" t="s">
        <v>184</v>
      </c>
      <c r="D39" s="7" t="s">
        <v>72</v>
      </c>
      <c r="E39" s="8">
        <v>100</v>
      </c>
      <c r="F39" s="13"/>
      <c r="G39" s="19">
        <f t="shared" si="2"/>
        <v>0</v>
      </c>
      <c r="H39" s="4"/>
    </row>
    <row r="40" spans="1:8" ht="25.5" x14ac:dyDescent="0.2">
      <c r="A40" s="25" t="s">
        <v>225</v>
      </c>
      <c r="B40" s="23" t="s">
        <v>21</v>
      </c>
      <c r="C40" s="23" t="s">
        <v>77</v>
      </c>
      <c r="D40" s="7" t="s">
        <v>72</v>
      </c>
      <c r="E40" s="8">
        <v>100</v>
      </c>
      <c r="F40" s="13"/>
      <c r="G40" s="19">
        <f t="shared" si="2"/>
        <v>0</v>
      </c>
      <c r="H40" s="4"/>
    </row>
    <row r="41" spans="1:8" ht="25.5" x14ac:dyDescent="0.2">
      <c r="A41" s="25" t="s">
        <v>226</v>
      </c>
      <c r="B41" s="23" t="s">
        <v>21</v>
      </c>
      <c r="C41" s="23" t="s">
        <v>78</v>
      </c>
      <c r="D41" s="7" t="s">
        <v>72</v>
      </c>
      <c r="E41" s="8">
        <v>100</v>
      </c>
      <c r="F41" s="13"/>
      <c r="G41" s="19">
        <f t="shared" si="2"/>
        <v>0</v>
      </c>
      <c r="H41" s="4"/>
    </row>
    <row r="42" spans="1:8" ht="38.25" x14ac:dyDescent="0.2">
      <c r="A42" s="25" t="s">
        <v>227</v>
      </c>
      <c r="B42" s="23" t="s">
        <v>21</v>
      </c>
      <c r="C42" s="23" t="s">
        <v>79</v>
      </c>
      <c r="D42" s="7" t="s">
        <v>72</v>
      </c>
      <c r="E42" s="8">
        <v>100</v>
      </c>
      <c r="F42" s="13"/>
      <c r="G42" s="19">
        <f t="shared" si="2"/>
        <v>0</v>
      </c>
      <c r="H42" s="4"/>
    </row>
    <row r="43" spans="1:8" ht="25.5" x14ac:dyDescent="0.2">
      <c r="A43" s="25" t="s">
        <v>228</v>
      </c>
      <c r="B43" s="23" t="s">
        <v>70</v>
      </c>
      <c r="C43" s="23" t="s">
        <v>80</v>
      </c>
      <c r="D43" s="7" t="s">
        <v>72</v>
      </c>
      <c r="E43" s="8">
        <v>100</v>
      </c>
      <c r="F43" s="13"/>
      <c r="G43" s="19">
        <f t="shared" si="2"/>
        <v>0</v>
      </c>
      <c r="H43" s="4"/>
    </row>
    <row r="44" spans="1:8" x14ac:dyDescent="0.2">
      <c r="A44" s="26" t="s">
        <v>81</v>
      </c>
      <c r="B44" s="24" t="s">
        <v>7</v>
      </c>
      <c r="C44" s="24" t="s">
        <v>82</v>
      </c>
      <c r="D44" s="2"/>
      <c r="E44" s="2"/>
      <c r="F44" s="20"/>
      <c r="G44" s="18">
        <f>SUM(G45:G91)</f>
        <v>0</v>
      </c>
      <c r="H44" s="4"/>
    </row>
    <row r="45" spans="1:8" x14ac:dyDescent="0.2">
      <c r="A45" s="27" t="s">
        <v>83</v>
      </c>
      <c r="B45" s="27" t="s">
        <v>84</v>
      </c>
      <c r="C45" s="27" t="s">
        <v>85</v>
      </c>
      <c r="D45" s="5" t="s">
        <v>19</v>
      </c>
      <c r="E45" s="9">
        <v>30</v>
      </c>
      <c r="F45" s="13"/>
      <c r="G45" s="13">
        <f>F45*E45</f>
        <v>0</v>
      </c>
    </row>
    <row r="46" spans="1:8" x14ac:dyDescent="0.2">
      <c r="A46" s="27" t="s">
        <v>86</v>
      </c>
      <c r="B46" s="27" t="s">
        <v>87</v>
      </c>
      <c r="C46" s="27" t="s">
        <v>88</v>
      </c>
      <c r="D46" s="5" t="s">
        <v>19</v>
      </c>
      <c r="E46" s="9">
        <v>30</v>
      </c>
      <c r="F46" s="13"/>
      <c r="G46" s="13">
        <f t="shared" ref="G46:G91" si="3">F46*E46</f>
        <v>0</v>
      </c>
    </row>
    <row r="47" spans="1:8" ht="25.5" x14ac:dyDescent="0.2">
      <c r="A47" s="25" t="s">
        <v>89</v>
      </c>
      <c r="B47" s="23" t="s">
        <v>90</v>
      </c>
      <c r="C47" s="23" t="s">
        <v>218</v>
      </c>
      <c r="D47" s="7" t="s">
        <v>12</v>
      </c>
      <c r="E47" s="8">
        <v>10</v>
      </c>
      <c r="F47" s="13"/>
      <c r="G47" s="19">
        <f t="shared" ref="G47:G49" si="4">F47*E47</f>
        <v>0</v>
      </c>
      <c r="H47" s="4"/>
    </row>
    <row r="48" spans="1:8" x14ac:dyDescent="0.2">
      <c r="A48" s="25" t="s">
        <v>91</v>
      </c>
      <c r="B48" s="23" t="s">
        <v>92</v>
      </c>
      <c r="C48" s="23" t="s">
        <v>201</v>
      </c>
      <c r="D48" s="7" t="s">
        <v>12</v>
      </c>
      <c r="E48" s="8">
        <v>40</v>
      </c>
      <c r="F48" s="13"/>
      <c r="G48" s="19">
        <f t="shared" si="4"/>
        <v>0</v>
      </c>
      <c r="H48" s="4"/>
    </row>
    <row r="49" spans="1:8" x14ac:dyDescent="0.2">
      <c r="A49" s="25" t="s">
        <v>93</v>
      </c>
      <c r="B49" s="23" t="s">
        <v>94</v>
      </c>
      <c r="C49" s="23" t="s">
        <v>216</v>
      </c>
      <c r="D49" s="7" t="s">
        <v>12</v>
      </c>
      <c r="E49" s="8">
        <v>20</v>
      </c>
      <c r="F49" s="13"/>
      <c r="G49" s="19">
        <f t="shared" si="4"/>
        <v>0</v>
      </c>
      <c r="H49" s="4"/>
    </row>
    <row r="50" spans="1:8" ht="25.5" x14ac:dyDescent="0.2">
      <c r="A50" s="25" t="s">
        <v>95</v>
      </c>
      <c r="B50" s="23" t="s">
        <v>90</v>
      </c>
      <c r="C50" s="23" t="s">
        <v>215</v>
      </c>
      <c r="D50" s="7" t="s">
        <v>12</v>
      </c>
      <c r="E50" s="8">
        <v>20</v>
      </c>
      <c r="F50" s="13"/>
      <c r="G50" s="19">
        <f t="shared" si="3"/>
        <v>0</v>
      </c>
      <c r="H50" s="4"/>
    </row>
    <row r="51" spans="1:8" x14ac:dyDescent="0.2">
      <c r="A51" s="25" t="s">
        <v>97</v>
      </c>
      <c r="B51" s="23" t="s">
        <v>92</v>
      </c>
      <c r="C51" s="23" t="s">
        <v>193</v>
      </c>
      <c r="D51" s="7" t="s">
        <v>12</v>
      </c>
      <c r="E51" s="8">
        <v>20</v>
      </c>
      <c r="F51" s="13"/>
      <c r="G51" s="19">
        <f t="shared" si="3"/>
        <v>0</v>
      </c>
      <c r="H51" s="4"/>
    </row>
    <row r="52" spans="1:8" x14ac:dyDescent="0.2">
      <c r="A52" s="25" t="s">
        <v>99</v>
      </c>
      <c r="B52" s="23" t="s">
        <v>94</v>
      </c>
      <c r="C52" s="23" t="s">
        <v>194</v>
      </c>
      <c r="D52" s="7" t="s">
        <v>19</v>
      </c>
      <c r="E52" s="8">
        <v>20</v>
      </c>
      <c r="F52" s="13"/>
      <c r="G52" s="19">
        <f t="shared" si="3"/>
        <v>0</v>
      </c>
      <c r="H52" s="4"/>
    </row>
    <row r="53" spans="1:8" ht="25.5" x14ac:dyDescent="0.2">
      <c r="A53" s="25" t="s">
        <v>101</v>
      </c>
      <c r="B53" s="23" t="s">
        <v>21</v>
      </c>
      <c r="C53" s="23" t="s">
        <v>96</v>
      </c>
      <c r="D53" s="7" t="s">
        <v>32</v>
      </c>
      <c r="E53" s="8">
        <v>10</v>
      </c>
      <c r="F53" s="13"/>
      <c r="G53" s="19">
        <f t="shared" ref="G53" si="5">F53*E53</f>
        <v>0</v>
      </c>
      <c r="H53" s="4"/>
    </row>
    <row r="54" spans="1:8" ht="25.5" x14ac:dyDescent="0.2">
      <c r="A54" s="25" t="s">
        <v>103</v>
      </c>
      <c r="B54" s="23" t="s">
        <v>21</v>
      </c>
      <c r="C54" s="23" t="s">
        <v>195</v>
      </c>
      <c r="D54" s="7" t="s">
        <v>12</v>
      </c>
      <c r="E54" s="8">
        <v>10</v>
      </c>
      <c r="F54" s="13"/>
      <c r="G54" s="19">
        <f t="shared" si="3"/>
        <v>0</v>
      </c>
      <c r="H54" s="4"/>
    </row>
    <row r="55" spans="1:8" ht="25.5" x14ac:dyDescent="0.2">
      <c r="A55" s="25" t="s">
        <v>105</v>
      </c>
      <c r="B55" s="23" t="s">
        <v>21</v>
      </c>
      <c r="C55" s="23" t="s">
        <v>98</v>
      </c>
      <c r="D55" s="7" t="s">
        <v>12</v>
      </c>
      <c r="E55" s="8">
        <v>10</v>
      </c>
      <c r="F55" s="13"/>
      <c r="G55" s="19">
        <f t="shared" si="3"/>
        <v>0</v>
      </c>
      <c r="H55" s="4"/>
    </row>
    <row r="56" spans="1:8" ht="25.5" x14ac:dyDescent="0.2">
      <c r="A56" s="25" t="s">
        <v>106</v>
      </c>
      <c r="B56" s="23" t="s">
        <v>21</v>
      </c>
      <c r="C56" s="23" t="s">
        <v>100</v>
      </c>
      <c r="D56" s="7" t="s">
        <v>12</v>
      </c>
      <c r="E56" s="8">
        <v>5</v>
      </c>
      <c r="F56" s="13"/>
      <c r="G56" s="19">
        <f t="shared" si="3"/>
        <v>0</v>
      </c>
      <c r="H56" s="4"/>
    </row>
    <row r="57" spans="1:8" ht="25.5" x14ac:dyDescent="0.2">
      <c r="A57" s="25" t="s">
        <v>108</v>
      </c>
      <c r="B57" s="23" t="s">
        <v>21</v>
      </c>
      <c r="C57" s="23" t="s">
        <v>102</v>
      </c>
      <c r="D57" s="7" t="s">
        <v>12</v>
      </c>
      <c r="E57" s="8">
        <v>5</v>
      </c>
      <c r="F57" s="13"/>
      <c r="G57" s="19">
        <f t="shared" si="3"/>
        <v>0</v>
      </c>
      <c r="H57" s="4"/>
    </row>
    <row r="58" spans="1:8" ht="25.5" x14ac:dyDescent="0.2">
      <c r="A58" s="25" t="s">
        <v>110</v>
      </c>
      <c r="B58" s="23" t="s">
        <v>21</v>
      </c>
      <c r="C58" s="23" t="s">
        <v>104</v>
      </c>
      <c r="D58" s="7" t="s">
        <v>12</v>
      </c>
      <c r="E58" s="8">
        <v>2</v>
      </c>
      <c r="F58" s="13"/>
      <c r="G58" s="19">
        <f t="shared" si="3"/>
        <v>0</v>
      </c>
      <c r="H58" s="4"/>
    </row>
    <row r="59" spans="1:8" ht="25.5" x14ac:dyDescent="0.2">
      <c r="A59" s="25" t="s">
        <v>112</v>
      </c>
      <c r="B59" s="23" t="s">
        <v>21</v>
      </c>
      <c r="C59" s="23" t="s">
        <v>217</v>
      </c>
      <c r="D59" s="7" t="s">
        <v>12</v>
      </c>
      <c r="E59" s="10">
        <v>5</v>
      </c>
      <c r="F59" s="13"/>
      <c r="G59" s="19">
        <f t="shared" si="3"/>
        <v>0</v>
      </c>
      <c r="H59" s="4"/>
    </row>
    <row r="60" spans="1:8" ht="25.5" x14ac:dyDescent="0.2">
      <c r="A60" s="25" t="s">
        <v>113</v>
      </c>
      <c r="B60" s="23" t="s">
        <v>21</v>
      </c>
      <c r="C60" s="23" t="s">
        <v>107</v>
      </c>
      <c r="D60" s="7" t="s">
        <v>12</v>
      </c>
      <c r="E60" s="8">
        <v>2</v>
      </c>
      <c r="F60" s="13"/>
      <c r="G60" s="19">
        <f t="shared" si="3"/>
        <v>0</v>
      </c>
      <c r="H60" s="4"/>
    </row>
    <row r="61" spans="1:8" ht="25.5" x14ac:dyDescent="0.2">
      <c r="A61" s="25" t="s">
        <v>114</v>
      </c>
      <c r="B61" s="23" t="s">
        <v>21</v>
      </c>
      <c r="C61" s="23" t="s">
        <v>109</v>
      </c>
      <c r="D61" s="7" t="s">
        <v>12</v>
      </c>
      <c r="E61" s="8">
        <v>2</v>
      </c>
      <c r="F61" s="13"/>
      <c r="G61" s="19">
        <f t="shared" si="3"/>
        <v>0</v>
      </c>
      <c r="H61" s="4"/>
    </row>
    <row r="62" spans="1:8" ht="25.5" x14ac:dyDescent="0.2">
      <c r="A62" s="25" t="s">
        <v>116</v>
      </c>
      <c r="B62" s="23" t="s">
        <v>21</v>
      </c>
      <c r="C62" s="23" t="s">
        <v>111</v>
      </c>
      <c r="D62" s="7" t="s">
        <v>12</v>
      </c>
      <c r="E62" s="8">
        <v>2</v>
      </c>
      <c r="F62" s="13"/>
      <c r="G62" s="19">
        <f t="shared" si="3"/>
        <v>0</v>
      </c>
      <c r="H62" s="4"/>
    </row>
    <row r="63" spans="1:8" ht="25.5" x14ac:dyDescent="0.2">
      <c r="A63" s="25" t="s">
        <v>118</v>
      </c>
      <c r="B63" s="23" t="s">
        <v>21</v>
      </c>
      <c r="C63" s="23" t="s">
        <v>200</v>
      </c>
      <c r="D63" s="7" t="s">
        <v>12</v>
      </c>
      <c r="E63" s="8">
        <v>5</v>
      </c>
      <c r="F63" s="13"/>
      <c r="G63" s="19">
        <f t="shared" ref="G63" si="6">F63*E63</f>
        <v>0</v>
      </c>
      <c r="H63" s="4"/>
    </row>
    <row r="64" spans="1:8" ht="25.5" x14ac:dyDescent="0.2">
      <c r="A64" s="25" t="s">
        <v>120</v>
      </c>
      <c r="B64" s="23" t="s">
        <v>21</v>
      </c>
      <c r="C64" s="23" t="s">
        <v>199</v>
      </c>
      <c r="D64" s="7" t="s">
        <v>12</v>
      </c>
      <c r="E64" s="8">
        <v>5</v>
      </c>
      <c r="F64" s="13"/>
      <c r="G64" s="19">
        <f t="shared" si="3"/>
        <v>0</v>
      </c>
      <c r="H64" s="4"/>
    </row>
    <row r="65" spans="1:8" ht="25.5" x14ac:dyDescent="0.2">
      <c r="A65" s="25" t="s">
        <v>122</v>
      </c>
      <c r="B65" s="23" t="s">
        <v>21</v>
      </c>
      <c r="C65" s="23" t="s">
        <v>202</v>
      </c>
      <c r="D65" s="7" t="s">
        <v>32</v>
      </c>
      <c r="E65" s="8">
        <v>5</v>
      </c>
      <c r="F65" s="13"/>
      <c r="G65" s="19">
        <f t="shared" si="3"/>
        <v>0</v>
      </c>
      <c r="H65" s="4"/>
    </row>
    <row r="66" spans="1:8" ht="25.5" x14ac:dyDescent="0.2">
      <c r="A66" s="25" t="s">
        <v>124</v>
      </c>
      <c r="B66" s="23" t="s">
        <v>21</v>
      </c>
      <c r="C66" s="23" t="s">
        <v>115</v>
      </c>
      <c r="D66" s="7" t="s">
        <v>32</v>
      </c>
      <c r="E66" s="8">
        <v>5</v>
      </c>
      <c r="F66" s="13"/>
      <c r="G66" s="19">
        <f t="shared" si="3"/>
        <v>0</v>
      </c>
      <c r="H66" s="4"/>
    </row>
    <row r="67" spans="1:8" ht="25.5" x14ac:dyDescent="0.2">
      <c r="A67" s="25" t="s">
        <v>126</v>
      </c>
      <c r="B67" s="23" t="s">
        <v>21</v>
      </c>
      <c r="C67" s="23" t="s">
        <v>117</v>
      </c>
      <c r="D67" s="7" t="s">
        <v>12</v>
      </c>
      <c r="E67" s="8">
        <v>5</v>
      </c>
      <c r="F67" s="13"/>
      <c r="G67" s="19">
        <f t="shared" ref="G67" si="7">F67*E67</f>
        <v>0</v>
      </c>
      <c r="H67" s="4"/>
    </row>
    <row r="68" spans="1:8" ht="25.5" x14ac:dyDescent="0.2">
      <c r="A68" s="25" t="s">
        <v>128</v>
      </c>
      <c r="B68" s="23" t="s">
        <v>21</v>
      </c>
      <c r="C68" s="23" t="s">
        <v>196</v>
      </c>
      <c r="D68" s="7" t="s">
        <v>12</v>
      </c>
      <c r="E68" s="8">
        <v>5</v>
      </c>
      <c r="F68" s="13"/>
      <c r="G68" s="19">
        <f t="shared" si="3"/>
        <v>0</v>
      </c>
      <c r="H68" s="4"/>
    </row>
    <row r="69" spans="1:8" ht="25.5" x14ac:dyDescent="0.2">
      <c r="A69" s="25" t="s">
        <v>130</v>
      </c>
      <c r="B69" s="23" t="s">
        <v>21</v>
      </c>
      <c r="C69" s="23" t="s">
        <v>119</v>
      </c>
      <c r="D69" s="7" t="s">
        <v>12</v>
      </c>
      <c r="E69" s="8">
        <v>5</v>
      </c>
      <c r="F69" s="13"/>
      <c r="G69" s="19">
        <f t="shared" si="3"/>
        <v>0</v>
      </c>
      <c r="H69" s="4"/>
    </row>
    <row r="70" spans="1:8" ht="25.5" x14ac:dyDescent="0.2">
      <c r="A70" s="25" t="s">
        <v>132</v>
      </c>
      <c r="B70" s="23" t="s">
        <v>21</v>
      </c>
      <c r="C70" s="23" t="s">
        <v>121</v>
      </c>
      <c r="D70" s="7" t="s">
        <v>12</v>
      </c>
      <c r="E70" s="8">
        <v>5</v>
      </c>
      <c r="F70" s="13"/>
      <c r="G70" s="19">
        <f t="shared" si="3"/>
        <v>0</v>
      </c>
      <c r="H70" s="4"/>
    </row>
    <row r="71" spans="1:8" ht="25.5" x14ac:dyDescent="0.2">
      <c r="A71" s="25" t="s">
        <v>134</v>
      </c>
      <c r="B71" s="23" t="s">
        <v>21</v>
      </c>
      <c r="C71" s="23" t="s">
        <v>123</v>
      </c>
      <c r="D71" s="7" t="s">
        <v>12</v>
      </c>
      <c r="E71" s="8">
        <v>5</v>
      </c>
      <c r="F71" s="13"/>
      <c r="G71" s="19">
        <f t="shared" si="3"/>
        <v>0</v>
      </c>
      <c r="H71" s="4"/>
    </row>
    <row r="72" spans="1:8" ht="25.5" x14ac:dyDescent="0.2">
      <c r="A72" s="25" t="s">
        <v>136</v>
      </c>
      <c r="B72" s="23" t="s">
        <v>21</v>
      </c>
      <c r="C72" s="23" t="s">
        <v>125</v>
      </c>
      <c r="D72" s="7" t="s">
        <v>12</v>
      </c>
      <c r="E72" s="8">
        <v>5</v>
      </c>
      <c r="F72" s="13"/>
      <c r="G72" s="19">
        <f t="shared" si="3"/>
        <v>0</v>
      </c>
      <c r="H72" s="4"/>
    </row>
    <row r="73" spans="1:8" ht="25.5" x14ac:dyDescent="0.2">
      <c r="A73" s="25" t="s">
        <v>138</v>
      </c>
      <c r="B73" s="23" t="s">
        <v>21</v>
      </c>
      <c r="C73" s="23" t="s">
        <v>127</v>
      </c>
      <c r="D73" s="7" t="s">
        <v>12</v>
      </c>
      <c r="E73" s="8">
        <v>2</v>
      </c>
      <c r="F73" s="13"/>
      <c r="G73" s="19">
        <f t="shared" si="3"/>
        <v>0</v>
      </c>
      <c r="H73" s="4"/>
    </row>
    <row r="74" spans="1:8" ht="25.5" x14ac:dyDescent="0.2">
      <c r="A74" s="25" t="s">
        <v>140</v>
      </c>
      <c r="B74" s="23" t="s">
        <v>21</v>
      </c>
      <c r="C74" s="23" t="s">
        <v>129</v>
      </c>
      <c r="D74" s="7" t="s">
        <v>12</v>
      </c>
      <c r="E74" s="8">
        <v>2</v>
      </c>
      <c r="F74" s="13"/>
      <c r="G74" s="19">
        <f t="shared" si="3"/>
        <v>0</v>
      </c>
      <c r="H74" s="4"/>
    </row>
    <row r="75" spans="1:8" ht="25.5" x14ac:dyDescent="0.2">
      <c r="A75" s="25" t="s">
        <v>142</v>
      </c>
      <c r="B75" s="23" t="s">
        <v>21</v>
      </c>
      <c r="C75" s="23" t="s">
        <v>131</v>
      </c>
      <c r="D75" s="7" t="s">
        <v>12</v>
      </c>
      <c r="E75" s="8">
        <v>1</v>
      </c>
      <c r="F75" s="13"/>
      <c r="G75" s="19">
        <f t="shared" si="3"/>
        <v>0</v>
      </c>
      <c r="H75" s="4"/>
    </row>
    <row r="76" spans="1:8" ht="25.5" x14ac:dyDescent="0.2">
      <c r="A76" s="25" t="s">
        <v>144</v>
      </c>
      <c r="B76" s="23" t="s">
        <v>21</v>
      </c>
      <c r="C76" s="23" t="s">
        <v>133</v>
      </c>
      <c r="D76" s="7" t="s">
        <v>12</v>
      </c>
      <c r="E76" s="8">
        <v>1</v>
      </c>
      <c r="F76" s="13"/>
      <c r="G76" s="19">
        <f t="shared" si="3"/>
        <v>0</v>
      </c>
      <c r="H76" s="4"/>
    </row>
    <row r="77" spans="1:8" ht="25.5" x14ac:dyDescent="0.2">
      <c r="A77" s="25" t="s">
        <v>146</v>
      </c>
      <c r="B77" s="23" t="s">
        <v>21</v>
      </c>
      <c r="C77" s="23" t="s">
        <v>135</v>
      </c>
      <c r="D77" s="7" t="s">
        <v>72</v>
      </c>
      <c r="E77" s="8">
        <v>10</v>
      </c>
      <c r="F77" s="13"/>
      <c r="G77" s="19">
        <f t="shared" si="3"/>
        <v>0</v>
      </c>
      <c r="H77" s="4"/>
    </row>
    <row r="78" spans="1:8" ht="25.5" x14ac:dyDescent="0.2">
      <c r="A78" s="25" t="s">
        <v>148</v>
      </c>
      <c r="B78" s="23" t="s">
        <v>21</v>
      </c>
      <c r="C78" s="23" t="s">
        <v>137</v>
      </c>
      <c r="D78" s="7" t="s">
        <v>12</v>
      </c>
      <c r="E78" s="10">
        <v>10</v>
      </c>
      <c r="F78" s="13"/>
      <c r="G78" s="19">
        <f t="shared" si="3"/>
        <v>0</v>
      </c>
      <c r="H78" s="4"/>
    </row>
    <row r="79" spans="1:8" ht="25.5" x14ac:dyDescent="0.2">
      <c r="A79" s="25" t="s">
        <v>150</v>
      </c>
      <c r="B79" s="23" t="s">
        <v>21</v>
      </c>
      <c r="C79" s="23" t="s">
        <v>139</v>
      </c>
      <c r="D79" s="7" t="s">
        <v>32</v>
      </c>
      <c r="E79" s="8">
        <v>4</v>
      </c>
      <c r="F79" s="13"/>
      <c r="G79" s="19">
        <f t="shared" si="3"/>
        <v>0</v>
      </c>
      <c r="H79" s="4"/>
    </row>
    <row r="80" spans="1:8" ht="25.5" x14ac:dyDescent="0.2">
      <c r="A80" s="25" t="s">
        <v>152</v>
      </c>
      <c r="B80" s="23" t="s">
        <v>21</v>
      </c>
      <c r="C80" s="23" t="s">
        <v>141</v>
      </c>
      <c r="D80" s="7" t="s">
        <v>32</v>
      </c>
      <c r="E80" s="8">
        <v>2</v>
      </c>
      <c r="F80" s="13"/>
      <c r="G80" s="19">
        <f t="shared" si="3"/>
        <v>0</v>
      </c>
      <c r="H80" s="4"/>
    </row>
    <row r="81" spans="1:8" ht="25.5" x14ac:dyDescent="0.2">
      <c r="A81" s="25" t="s">
        <v>154</v>
      </c>
      <c r="B81" s="23" t="s">
        <v>21</v>
      </c>
      <c r="C81" s="31" t="s">
        <v>143</v>
      </c>
      <c r="D81" s="7" t="s">
        <v>12</v>
      </c>
      <c r="E81" s="8">
        <v>4</v>
      </c>
      <c r="F81" s="13"/>
      <c r="G81" s="19">
        <f t="shared" si="3"/>
        <v>0</v>
      </c>
      <c r="H81" s="4"/>
    </row>
    <row r="82" spans="1:8" ht="25.5" x14ac:dyDescent="0.2">
      <c r="A82" s="25" t="s">
        <v>188</v>
      </c>
      <c r="B82" s="23" t="s">
        <v>21</v>
      </c>
      <c r="C82" s="31" t="s">
        <v>145</v>
      </c>
      <c r="D82" s="7" t="s">
        <v>12</v>
      </c>
      <c r="E82" s="8">
        <v>4</v>
      </c>
      <c r="F82" s="13"/>
      <c r="G82" s="19">
        <f t="shared" si="3"/>
        <v>0</v>
      </c>
      <c r="H82" s="4"/>
    </row>
    <row r="83" spans="1:8" ht="25.5" x14ac:dyDescent="0.2">
      <c r="A83" s="25" t="s">
        <v>203</v>
      </c>
      <c r="B83" s="23" t="s">
        <v>21</v>
      </c>
      <c r="C83" s="23" t="s">
        <v>147</v>
      </c>
      <c r="D83" s="7" t="s">
        <v>12</v>
      </c>
      <c r="E83" s="8">
        <v>4</v>
      </c>
      <c r="F83" s="13"/>
      <c r="G83" s="19">
        <f t="shared" si="3"/>
        <v>0</v>
      </c>
      <c r="H83" s="4"/>
    </row>
    <row r="84" spans="1:8" ht="25.5" x14ac:dyDescent="0.2">
      <c r="A84" s="25" t="s">
        <v>204</v>
      </c>
      <c r="B84" s="23" t="s">
        <v>21</v>
      </c>
      <c r="C84" s="23" t="s">
        <v>149</v>
      </c>
      <c r="D84" s="7" t="s">
        <v>12</v>
      </c>
      <c r="E84" s="8">
        <v>4</v>
      </c>
      <c r="F84" s="13"/>
      <c r="G84" s="19">
        <f t="shared" si="3"/>
        <v>0</v>
      </c>
      <c r="H84" s="4"/>
    </row>
    <row r="85" spans="1:8" ht="25.5" x14ac:dyDescent="0.2">
      <c r="A85" s="25" t="s">
        <v>205</v>
      </c>
      <c r="B85" s="23" t="s">
        <v>21</v>
      </c>
      <c r="C85" s="23" t="s">
        <v>151</v>
      </c>
      <c r="D85" s="7" t="s">
        <v>12</v>
      </c>
      <c r="E85" s="8">
        <v>5</v>
      </c>
      <c r="F85" s="13"/>
      <c r="G85" s="19">
        <f t="shared" si="3"/>
        <v>0</v>
      </c>
      <c r="H85" s="4"/>
    </row>
    <row r="86" spans="1:8" ht="25.5" x14ac:dyDescent="0.2">
      <c r="A86" s="25" t="s">
        <v>206</v>
      </c>
      <c r="B86" s="23" t="s">
        <v>21</v>
      </c>
      <c r="C86" s="23" t="s">
        <v>153</v>
      </c>
      <c r="D86" s="7" t="s">
        <v>12</v>
      </c>
      <c r="E86" s="10">
        <v>1</v>
      </c>
      <c r="F86" s="13"/>
      <c r="G86" s="19">
        <f t="shared" ref="G86:G87" si="8">F86*E86</f>
        <v>0</v>
      </c>
      <c r="H86" s="4"/>
    </row>
    <row r="87" spans="1:8" ht="25.5" x14ac:dyDescent="0.2">
      <c r="A87" s="25" t="s">
        <v>207</v>
      </c>
      <c r="B87" s="23" t="s">
        <v>21</v>
      </c>
      <c r="C87" s="23" t="s">
        <v>155</v>
      </c>
      <c r="D87" s="7" t="s">
        <v>12</v>
      </c>
      <c r="E87" s="10">
        <v>1</v>
      </c>
      <c r="F87" s="13"/>
      <c r="G87" s="19">
        <f t="shared" si="8"/>
        <v>0</v>
      </c>
      <c r="H87" s="4"/>
    </row>
    <row r="88" spans="1:8" ht="25.5" x14ac:dyDescent="0.2">
      <c r="A88" s="25" t="s">
        <v>208</v>
      </c>
      <c r="B88" s="23" t="s">
        <v>21</v>
      </c>
      <c r="C88" s="23" t="s">
        <v>210</v>
      </c>
      <c r="D88" s="7" t="s">
        <v>12</v>
      </c>
      <c r="E88" s="10">
        <v>1</v>
      </c>
      <c r="F88" s="13"/>
      <c r="G88" s="19">
        <f t="shared" si="3"/>
        <v>0</v>
      </c>
      <c r="H88" s="4"/>
    </row>
    <row r="89" spans="1:8" ht="25.5" x14ac:dyDescent="0.2">
      <c r="A89" s="25" t="s">
        <v>209</v>
      </c>
      <c r="B89" s="23" t="s">
        <v>21</v>
      </c>
      <c r="C89" s="23" t="s">
        <v>211</v>
      </c>
      <c r="D89" s="7" t="s">
        <v>12</v>
      </c>
      <c r="E89" s="10">
        <v>1</v>
      </c>
      <c r="F89" s="13"/>
      <c r="G89" s="19">
        <f t="shared" ref="G89:G90" si="9">F89*E89</f>
        <v>0</v>
      </c>
      <c r="H89" s="4"/>
    </row>
    <row r="90" spans="1:8" ht="25.5" x14ac:dyDescent="0.2">
      <c r="A90" s="25" t="s">
        <v>212</v>
      </c>
      <c r="B90" s="23" t="s">
        <v>21</v>
      </c>
      <c r="C90" s="23" t="s">
        <v>197</v>
      </c>
      <c r="D90" s="7" t="s">
        <v>72</v>
      </c>
      <c r="E90" s="10">
        <v>100</v>
      </c>
      <c r="F90" s="13"/>
      <c r="G90" s="19">
        <f t="shared" si="9"/>
        <v>0</v>
      </c>
      <c r="H90" s="4"/>
    </row>
    <row r="91" spans="1:8" ht="25.5" x14ac:dyDescent="0.2">
      <c r="A91" s="25" t="s">
        <v>213</v>
      </c>
      <c r="B91" s="23" t="s">
        <v>21</v>
      </c>
      <c r="C91" s="23" t="s">
        <v>198</v>
      </c>
      <c r="D91" s="7" t="s">
        <v>72</v>
      </c>
      <c r="E91" s="10">
        <v>50</v>
      </c>
      <c r="F91" s="13"/>
      <c r="G91" s="19">
        <f t="shared" si="3"/>
        <v>0</v>
      </c>
      <c r="H91" s="4"/>
    </row>
    <row r="92" spans="1:8" x14ac:dyDescent="0.2">
      <c r="A92" s="26" t="s">
        <v>156</v>
      </c>
      <c r="B92" s="24" t="s">
        <v>7</v>
      </c>
      <c r="C92" s="24" t="s">
        <v>157</v>
      </c>
      <c r="D92" s="11"/>
      <c r="E92" s="11"/>
      <c r="F92" s="21"/>
      <c r="G92" s="18">
        <f>SUM(G93:G99)</f>
        <v>0</v>
      </c>
      <c r="H92" s="4"/>
    </row>
    <row r="93" spans="1:8" ht="38.25" x14ac:dyDescent="0.2">
      <c r="A93" s="25" t="s">
        <v>158</v>
      </c>
      <c r="B93" s="23" t="s">
        <v>21</v>
      </c>
      <c r="C93" s="23" t="s">
        <v>159</v>
      </c>
      <c r="D93" s="7" t="s">
        <v>160</v>
      </c>
      <c r="E93" s="8">
        <v>96</v>
      </c>
      <c r="F93" s="13"/>
      <c r="G93" s="19">
        <f t="shared" ref="G93:G99" si="10">F93*E93</f>
        <v>0</v>
      </c>
      <c r="H93" s="4"/>
    </row>
    <row r="94" spans="1:8" ht="38.25" x14ac:dyDescent="0.2">
      <c r="A94" s="25" t="s">
        <v>161</v>
      </c>
      <c r="B94" s="23" t="s">
        <v>21</v>
      </c>
      <c r="C94" s="23" t="s">
        <v>162</v>
      </c>
      <c r="D94" s="7" t="s">
        <v>12</v>
      </c>
      <c r="E94" s="8">
        <v>12</v>
      </c>
      <c r="F94" s="13"/>
      <c r="G94" s="19">
        <f t="shared" si="10"/>
        <v>0</v>
      </c>
      <c r="H94" s="4"/>
    </row>
    <row r="95" spans="1:8" ht="25.5" x14ac:dyDescent="0.2">
      <c r="A95" s="25" t="s">
        <v>163</v>
      </c>
      <c r="B95" s="23" t="s">
        <v>21</v>
      </c>
      <c r="C95" s="23" t="s">
        <v>164</v>
      </c>
      <c r="D95" s="7" t="s">
        <v>12</v>
      </c>
      <c r="E95" s="8">
        <v>10</v>
      </c>
      <c r="F95" s="13"/>
      <c r="G95" s="19">
        <f t="shared" si="10"/>
        <v>0</v>
      </c>
      <c r="H95" s="4"/>
    </row>
    <row r="96" spans="1:8" ht="25.5" x14ac:dyDescent="0.2">
      <c r="A96" s="25" t="s">
        <v>165</v>
      </c>
      <c r="B96" s="23" t="s">
        <v>21</v>
      </c>
      <c r="C96" s="23" t="s">
        <v>166</v>
      </c>
      <c r="D96" s="7" t="s">
        <v>12</v>
      </c>
      <c r="E96" s="8">
        <v>10</v>
      </c>
      <c r="F96" s="13"/>
      <c r="G96" s="19">
        <f t="shared" si="10"/>
        <v>0</v>
      </c>
      <c r="H96" s="4"/>
    </row>
    <row r="97" spans="1:8" ht="25.5" x14ac:dyDescent="0.2">
      <c r="A97" s="25" t="s">
        <v>167</v>
      </c>
      <c r="B97" s="23" t="s">
        <v>21</v>
      </c>
      <c r="C97" s="23" t="s">
        <v>168</v>
      </c>
      <c r="D97" s="7" t="s">
        <v>12</v>
      </c>
      <c r="E97" s="8">
        <v>10</v>
      </c>
      <c r="F97" s="13"/>
      <c r="G97" s="19">
        <f t="shared" si="10"/>
        <v>0</v>
      </c>
      <c r="H97" s="4"/>
    </row>
    <row r="98" spans="1:8" ht="25.5" x14ac:dyDescent="0.2">
      <c r="A98" s="25" t="s">
        <v>169</v>
      </c>
      <c r="B98" s="23" t="s">
        <v>21</v>
      </c>
      <c r="C98" s="23" t="s">
        <v>170</v>
      </c>
      <c r="D98" s="7" t="s">
        <v>160</v>
      </c>
      <c r="E98" s="8">
        <v>10</v>
      </c>
      <c r="F98" s="13"/>
      <c r="G98" s="19">
        <f t="shared" ref="G98" si="11">F98*E98</f>
        <v>0</v>
      </c>
      <c r="H98" s="4"/>
    </row>
    <row r="99" spans="1:8" ht="25.5" x14ac:dyDescent="0.2">
      <c r="A99" s="25" t="s">
        <v>185</v>
      </c>
      <c r="B99" s="23" t="s">
        <v>21</v>
      </c>
      <c r="C99" s="23" t="s">
        <v>187</v>
      </c>
      <c r="D99" s="7" t="s">
        <v>186</v>
      </c>
      <c r="E99" s="8">
        <v>5</v>
      </c>
      <c r="F99" s="13"/>
      <c r="G99" s="19">
        <f t="shared" si="10"/>
        <v>0</v>
      </c>
      <c r="H99" s="4"/>
    </row>
    <row r="100" spans="1:8" x14ac:dyDescent="0.2">
      <c r="A100" s="28"/>
      <c r="B100" s="30"/>
      <c r="C100" s="37" t="s">
        <v>171</v>
      </c>
      <c r="D100" s="38"/>
      <c r="E100" s="38"/>
      <c r="F100" s="39"/>
      <c r="G100" s="17">
        <f>G92+G44+G35+G4</f>
        <v>0</v>
      </c>
    </row>
    <row r="101" spans="1:8" x14ac:dyDescent="0.2">
      <c r="A101" s="28"/>
      <c r="B101" s="30"/>
      <c r="C101" s="37" t="s">
        <v>172</v>
      </c>
      <c r="D101" s="38"/>
      <c r="E101" s="38"/>
      <c r="F101" s="39"/>
      <c r="G101" s="17">
        <f>G100*0.23</f>
        <v>0</v>
      </c>
    </row>
    <row r="102" spans="1:8" x14ac:dyDescent="0.2">
      <c r="A102" s="28"/>
      <c r="B102" s="28"/>
      <c r="C102" s="40" t="s">
        <v>173</v>
      </c>
      <c r="D102" s="41"/>
      <c r="E102" s="41"/>
      <c r="F102" s="42"/>
      <c r="G102" s="22">
        <f>G101+G100</f>
        <v>0</v>
      </c>
    </row>
    <row r="104" spans="1:8" x14ac:dyDescent="0.2">
      <c r="H104" s="3"/>
    </row>
    <row r="106" spans="1:8" x14ac:dyDescent="0.2">
      <c r="H106" s="3"/>
    </row>
  </sheetData>
  <mergeCells count="5">
    <mergeCell ref="A1:G1"/>
    <mergeCell ref="A2:G2"/>
    <mergeCell ref="C100:F100"/>
    <mergeCell ref="C101:F101"/>
    <mergeCell ref="C102:F102"/>
  </mergeCells>
  <phoneticPr fontId="9" type="noConversion"/>
  <pageMargins left="0.23622047244094491" right="3.937007874015748E-2" top="0.74803149606299213" bottom="0.74803149606299213" header="0.11811023622047245" footer="0.11811023622047245"/>
  <pageSetup paperSize="9" scale="80" fitToHeight="0" orientation="portrait" r:id="rId1"/>
  <ignoredErrors>
    <ignoredError sqref="G35 G44 G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Lula</dc:creator>
  <cp:lastModifiedBy>Paweł Broszewski</cp:lastModifiedBy>
  <cp:lastPrinted>2022-11-18T11:38:05Z</cp:lastPrinted>
  <dcterms:created xsi:type="dcterms:W3CDTF">2020-10-07T07:13:42Z</dcterms:created>
  <dcterms:modified xsi:type="dcterms:W3CDTF">2022-12-08T12:25:22Z</dcterms:modified>
</cp:coreProperties>
</file>