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Arkusz1" sheetId="1" r:id="rId1"/>
    <sheet name="Arkusz2" sheetId="2" r:id="rId2"/>
    <sheet name="Arkusz3" sheetId="3" r:id="rId3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38" i="1"/>
  <c r="L38" i="1" s="1"/>
  <c r="K33" i="1"/>
  <c r="K34" i="1" s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9" i="1"/>
  <c r="K10" i="1" s="1"/>
  <c r="K4" i="1"/>
  <c r="K5" i="1" s="1"/>
  <c r="L68" i="1" l="1"/>
  <c r="K29" i="1"/>
  <c r="K68" i="1"/>
  <c r="L4" i="1"/>
  <c r="L5" i="1" s="1"/>
  <c r="L9" i="1"/>
  <c r="L10" i="1" s="1"/>
  <c r="L14" i="1"/>
  <c r="L29" i="1" s="1"/>
  <c r="L33" i="1"/>
  <c r="L34" i="1" s="1"/>
</calcChain>
</file>

<file path=xl/sharedStrings.xml><?xml version="1.0" encoding="utf-8"?>
<sst xmlns="http://schemas.openxmlformats.org/spreadsheetml/2006/main" count="250" uniqueCount="161">
  <si>
    <t>CZĘŚĆ NR 1 – Paracetamol</t>
  </si>
  <si>
    <t>l.p.</t>
  </si>
  <si>
    <t>Nazwa międzynarodowa</t>
  </si>
  <si>
    <t>Nazwa handlowa</t>
  </si>
  <si>
    <t>kod EAN</t>
  </si>
  <si>
    <t>Postać</t>
  </si>
  <si>
    <t>Dawka</t>
  </si>
  <si>
    <t>Ilość sztuk w opakowaniu</t>
  </si>
  <si>
    <t>szacunkowe zapotrz. (op.)</t>
  </si>
  <si>
    <t>cena jedn. Netto (PLN)</t>
  </si>
  <si>
    <t>stawka
 VAT (%)</t>
  </si>
  <si>
    <t>wartość
 netto (PLN)</t>
  </si>
  <si>
    <t>wartość brutto (PLN)</t>
  </si>
  <si>
    <t>Paracetamol</t>
  </si>
  <si>
    <t>ROZT.DO INF.</t>
  </si>
  <si>
    <t>10 MG/ML</t>
  </si>
  <si>
    <t xml:space="preserve">10 BUT 50 ML </t>
  </si>
  <si>
    <t>RAZEM WARTOŚĆ CZĘŚCI NR 1:</t>
  </si>
  <si>
    <t>CZĘŚĆ NR 2 – Paracetamol</t>
  </si>
  <si>
    <t>ROZT. DO INF.</t>
  </si>
  <si>
    <t xml:space="preserve">10 BUT 100 ML </t>
  </si>
  <si>
    <t>RAZEM WARTOŚĆ CZĘŚCI NR 2 :</t>
  </si>
  <si>
    <t>CZĘŚĆ NR 3 - Leki wziewne</t>
  </si>
  <si>
    <t>Budesonide</t>
  </si>
  <si>
    <t>ZAWIESINA DO NEBUL.                        Substancja zmikronizowana.  Możliwość mieszania z innymi lekami: salbutamol,terbutalina,fenoterol,acetylocysteina,kromoglikan sodowy,ipratropium.                                     Możliwość przechowywania otwartego pojemnika do 12godzin.          Jeden producent do wszystkich dawek</t>
  </si>
  <si>
    <t>0,25 MG/1 ML</t>
  </si>
  <si>
    <t>5 POJ.2ML</t>
  </si>
  <si>
    <t>0,125 MG/1 ML</t>
  </si>
  <si>
    <t>20 POJ.2ML</t>
  </si>
  <si>
    <t>0,5 MG 1ML</t>
  </si>
  <si>
    <t>Fluticasoni propionas</t>
  </si>
  <si>
    <t>PROSZEK DO INH.</t>
  </si>
  <si>
    <t>0,25 MG/DAWKA</t>
  </si>
  <si>
    <t>60 DAWEK</t>
  </si>
  <si>
    <t>0,05 MG/DAWKA</t>
  </si>
  <si>
    <t>AEROZ.WZIEWNY,ZAWIESINA</t>
  </si>
  <si>
    <t>120 DAWEK</t>
  </si>
  <si>
    <t>Fluticasone + Salmeterol</t>
  </si>
  <si>
    <t>50MIKROG. + 25 MIKROG./DAWKA</t>
  </si>
  <si>
    <t>Formoterol</t>
  </si>
  <si>
    <t>PROSZEK DO INH.W KAPS.TWARDYCH</t>
  </si>
  <si>
    <t>12 MCG</t>
  </si>
  <si>
    <t>Ipratropium bromide</t>
  </si>
  <si>
    <t>PŁYN DO INH Z NEBULIZATORA</t>
  </si>
  <si>
    <t>0,25 MG/ML</t>
  </si>
  <si>
    <t>20 ML</t>
  </si>
  <si>
    <t>AER. WZIEWNY,ROZTWÓR</t>
  </si>
  <si>
    <t>0,02 MG/DAWKA</t>
  </si>
  <si>
    <t>1 POJ A 10ML (200 DAWEK )</t>
  </si>
  <si>
    <t>Ipratropium+Fenoterol</t>
  </si>
  <si>
    <t>ROZT. DO NEBULIZACJI</t>
  </si>
  <si>
    <t>0,25 MG+0,5 MG/ML</t>
  </si>
  <si>
    <t>1 BUT A 20ML</t>
  </si>
  <si>
    <t>AER. INHALACYJNY,ROZTWÓR</t>
  </si>
  <si>
    <t>0,021MG+0,05MG/DAWKA</t>
  </si>
  <si>
    <t>200 DAWEK</t>
  </si>
  <si>
    <t>Salmeterol</t>
  </si>
  <si>
    <t>AER. WZIEWNY,ZAWIESINA</t>
  </si>
  <si>
    <t>0,025 MG/DAWKA</t>
  </si>
  <si>
    <t>Tiotropium</t>
  </si>
  <si>
    <t>Proszek do inh w kaps.twardych.+inhalator</t>
  </si>
  <si>
    <t>18 mikrogramów/dawkę</t>
  </si>
  <si>
    <t>30 kaps. + 1 szt. inhalator</t>
  </si>
  <si>
    <t>RAZEM WARTOŚĆ CZĘŚCI NR 3 :</t>
  </si>
  <si>
    <t>CZĘŚĆ NR 4 - Leki p/wirusowe</t>
  </si>
  <si>
    <t>Oseltamivir</t>
  </si>
  <si>
    <t>KAPS TWARDA</t>
  </si>
  <si>
    <t>30 MG</t>
  </si>
  <si>
    <t>10 KAPS</t>
  </si>
  <si>
    <t>RAZEM WARTOŚĆ CZĘŚCI NR 4 :</t>
  </si>
  <si>
    <t>CZĘŚĆ NR 5 - Leki różne</t>
  </si>
  <si>
    <t>Amantadini sulfas</t>
  </si>
  <si>
    <t>200MG/500ML</t>
  </si>
  <si>
    <t>10 BUT</t>
  </si>
  <si>
    <t>TABL.POWL.</t>
  </si>
  <si>
    <t>100MG</t>
  </si>
  <si>
    <t>100TABL</t>
  </si>
  <si>
    <t>Atracurium besilate</t>
  </si>
  <si>
    <t>ROZT.DO WSTRZ.I INF.</t>
  </si>
  <si>
    <t>50 MG/5 ML</t>
  </si>
  <si>
    <t>5 AMP 5 ML</t>
  </si>
  <si>
    <t>Cholekalcyferol</t>
  </si>
  <si>
    <t>kaps./tabl.                             (rejestracja lek)</t>
  </si>
  <si>
    <t>2000 IU</t>
  </si>
  <si>
    <t>Cyproteroni acetas</t>
  </si>
  <si>
    <t>TABL.</t>
  </si>
  <si>
    <t>50 MG</t>
  </si>
  <si>
    <t>20 TABL.</t>
  </si>
  <si>
    <t xml:space="preserve">Garamycin </t>
  </si>
  <si>
    <t>gąbka 2mg/cm2</t>
  </si>
  <si>
    <t>10x10x0,5cm</t>
  </si>
  <si>
    <t>1 SZT.</t>
  </si>
  <si>
    <t>5x5x0,5cm</t>
  </si>
  <si>
    <t>5x20x0,5cm</t>
  </si>
  <si>
    <t>Insulina aspart z zawiesiną protaminową insuliny aspart (mieszanka analogowa, w stosunku 30/70)</t>
  </si>
  <si>
    <t>ROZT.  DO WSTRZ.</t>
  </si>
  <si>
    <t>300j.m./3ml</t>
  </si>
  <si>
    <t>10 WKŁADÓW</t>
  </si>
  <si>
    <t>Lidocainum hydrochloridum</t>
  </si>
  <si>
    <t>ŻEL</t>
  </si>
  <si>
    <t>20 MG/ G</t>
  </si>
  <si>
    <t>TUBA 30 G TYPU A</t>
  </si>
  <si>
    <t>TUBA 30 G TYPU U Z KANIULĄ</t>
  </si>
  <si>
    <t>Natrii amidotrizoas + Meglumini amidotrizoas</t>
  </si>
  <si>
    <t>roztwór doustny i doodbytniczy</t>
  </si>
  <si>
    <t>660MG + 100MG/1ML</t>
  </si>
  <si>
    <t>10 BUT. 100ML</t>
  </si>
  <si>
    <t>Octreotide acetate</t>
  </si>
  <si>
    <t>ROZT.DO WSTRZ.</t>
  </si>
  <si>
    <t>0,1MG/1ML</t>
  </si>
  <si>
    <t>5 AMP.</t>
  </si>
  <si>
    <t>Osltamivir</t>
  </si>
  <si>
    <t>45 MG</t>
  </si>
  <si>
    <t>75 MG</t>
  </si>
  <si>
    <t>Pancuronium bromide</t>
  </si>
  <si>
    <t>4 MG/ 2 ML</t>
  </si>
  <si>
    <t>10 AMP 2 ML</t>
  </si>
  <si>
    <t>Phenobarbitalum</t>
  </si>
  <si>
    <t>TABL</t>
  </si>
  <si>
    <t>15 MG</t>
  </si>
  <si>
    <t>10 TABL</t>
  </si>
  <si>
    <t>Sitagliptinum</t>
  </si>
  <si>
    <t>28TABL</t>
  </si>
  <si>
    <t>Sulfathiazolum argentum</t>
  </si>
  <si>
    <t>KREM</t>
  </si>
  <si>
    <t>20 MG/1 G</t>
  </si>
  <si>
    <t>TUBY 40,0</t>
  </si>
  <si>
    <t>TUBA 100,0</t>
  </si>
  <si>
    <t>Suxamethonium chloride</t>
  </si>
  <si>
    <t>PR. DO SP. ROZT. DO WSTRZ.</t>
  </si>
  <si>
    <t>200 MG</t>
  </si>
  <si>
    <t>10 FIOL.</t>
  </si>
  <si>
    <t xml:space="preserve">Tachosil - matryca z klejem do tkanek zawierająca fibrynogen ludzki,                       Długi termin ważności </t>
  </si>
  <si>
    <t>ROZMIAR       2,5 X 3 X 0,5CM</t>
  </si>
  <si>
    <t xml:space="preserve">Tachosil - matryca z klejem do tkanek zawierająca fibrynogen ludzki                        Długi termin ważności </t>
  </si>
  <si>
    <t>ROZMIAR       4,8 X 4,8 X 0,5CM</t>
  </si>
  <si>
    <t>2 SZT.</t>
  </si>
  <si>
    <t>Tamsulosin</t>
  </si>
  <si>
    <t>KAPSUŁKI O PRZEDŁUŻONYM UWALNIANIU</t>
  </si>
  <si>
    <t>0,4MG</t>
  </si>
  <si>
    <t>30 KAPS.</t>
  </si>
  <si>
    <t>Tranexamic acid</t>
  </si>
  <si>
    <t>500MG</t>
  </si>
  <si>
    <t>100MG/1ML</t>
  </si>
  <si>
    <t>5 AMP.5ML</t>
  </si>
  <si>
    <t>Vaccinum tetani adsorbatum</t>
  </si>
  <si>
    <t>ZAWIESINA DO WSTRZ.</t>
  </si>
  <si>
    <t>AMP. 0,5 ML X 1</t>
  </si>
  <si>
    <t>Sukabitryl+valsartan</t>
  </si>
  <si>
    <t xml:space="preserve">dawka 24,3mg/25,7mg </t>
  </si>
  <si>
    <t>56 tabl</t>
  </si>
  <si>
    <t xml:space="preserve">49mg+51mg </t>
  </si>
  <si>
    <t>56 tabl.</t>
  </si>
  <si>
    <t>Wysokobiałkowa odżywka w postaci proszku, o smaku neutralnym, bez błonnika. Do stosowania w hipoproteinemii</t>
  </si>
  <si>
    <t xml:space="preserve">PROSZEK </t>
  </si>
  <si>
    <t>Kaloryczność 368kcal/100g, białka 87,2/100g</t>
  </si>
  <si>
    <t>225g proszku / puszka</t>
  </si>
  <si>
    <t>RAZEM WARTOŚĆ CZĘŚCI NR 5 :</t>
  </si>
  <si>
    <t xml:space="preserve"> </t>
  </si>
  <si>
    <t xml:space="preserve">Podpisy osób upoważnionych do występowania w imieniu Wykonawcy kwalifikowanym podpisem elektronicznym </t>
  </si>
  <si>
    <t>Załącznik nr 1 do oferty (dodatek nr 2 do SWZ) na dostawę produktów leczniczych i wyrobów medycznych do apteki zakładowej przez okres 12 miesięcy dla NZOZ Szpital im. prof. Z. Religi w Słubicach Sp. z o. o., nr sprawy: ZP/N/15/25;                                                                                                                                                                                              Wykonawca: .................................................................................................................................................................................................................................................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</si>
</sst>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,_z_ł_-;\-* #,##0.00,_z_ł_-;_-* \-??\ _z_ł_-;_-@_-"/>
  </numFmts>
  <fonts count="14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name val="Arial CE"/>
      <family val="2"/>
      <charset val="238"/>
    </font>
    <font>
      <i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DDDDDD"/>
      </patternFill>
    </fill>
    <fill>
      <patternFill patternType="solid">
        <fgColor rgb="FFDDDDDD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CC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164" fontId="9" fillId="0" borderId="0" applyBorder="0" applyProtection="0"/>
    <xf numFmtId="0" fontId="1" fillId="0" borderId="0"/>
    <xf numFmtId="0" fontId="8" fillId="0" borderId="0"/>
    <xf numFmtId="0" fontId="8" fillId="0" borderId="0"/>
  </cellStyleXfs>
  <cellXfs count="92">
    <xf numFmtId="0" fontId="0" fillId="0" borderId="0" xfId="0"/>
    <xf numFmtId="0" fontId="7" fillId="4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/>
    </xf>
    <xf numFmtId="1" fontId="4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0" fillId="0" borderId="0" xfId="0" applyAlignment="1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/>
    <xf numFmtId="0" fontId="0" fillId="0" borderId="0" xfId="0" applyFont="1" applyBorder="1" applyAlignment="1" applyProtection="1"/>
    <xf numFmtId="0" fontId="3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1" fontId="5" fillId="0" borderId="0" xfId="0" applyNumberFormat="1" applyFont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6" fillId="4" borderId="1" xfId="2" applyFont="1" applyFill="1" applyBorder="1" applyAlignment="1" applyProtection="1">
      <alignment horizontal="center" vertical="center"/>
    </xf>
    <xf numFmtId="2" fontId="6" fillId="4" borderId="1" xfId="3" applyNumberFormat="1" applyFont="1" applyFill="1" applyBorder="1" applyAlignment="1" applyProtection="1">
      <alignment horizontal="justify" vertical="center"/>
    </xf>
    <xf numFmtId="1" fontId="6" fillId="4" borderId="1" xfId="3" applyNumberFormat="1" applyFont="1" applyFill="1" applyBorder="1" applyAlignment="1" applyProtection="1">
      <alignment horizontal="justify" vertical="center" wrapText="1"/>
    </xf>
    <xf numFmtId="1" fontId="7" fillId="4" borderId="1" xfId="3" applyNumberFormat="1" applyFont="1" applyFill="1" applyBorder="1" applyAlignment="1" applyProtection="1">
      <alignment horizontal="center" vertical="center"/>
    </xf>
    <xf numFmtId="4" fontId="6" fillId="4" borderId="1" xfId="2" applyNumberFormat="1" applyFont="1" applyFill="1" applyBorder="1" applyAlignment="1" applyProtection="1">
      <alignment horizontal="right" vertical="center"/>
    </xf>
    <xf numFmtId="4" fontId="6" fillId="0" borderId="1" xfId="4" applyNumberFormat="1" applyFont="1" applyBorder="1" applyAlignment="1" applyProtection="1">
      <alignment horizontal="right" vertical="center"/>
    </xf>
    <xf numFmtId="0" fontId="0" fillId="4" borderId="0" xfId="0" applyFill="1" applyAlignment="1" applyProtection="1"/>
    <xf numFmtId="4" fontId="5" fillId="0" borderId="1" xfId="4" applyNumberFormat="1" applyFont="1" applyBorder="1" applyAlignment="1" applyProtection="1">
      <alignment horizontal="right" vertical="center"/>
    </xf>
    <xf numFmtId="1" fontId="5" fillId="0" borderId="2" xfId="2" applyNumberFormat="1" applyFont="1" applyBorder="1" applyAlignment="1" applyProtection="1">
      <alignment horizontal="right" vertical="center"/>
    </xf>
    <xf numFmtId="1" fontId="5" fillId="0" borderId="2" xfId="2" applyNumberFormat="1" applyFont="1" applyBorder="1" applyAlignment="1" applyProtection="1">
      <alignment horizontal="right" vertical="center" wrapText="1"/>
    </xf>
    <xf numFmtId="4" fontId="5" fillId="0" borderId="2" xfId="4" applyNumberFormat="1" applyFont="1" applyBorder="1" applyAlignment="1" applyProtection="1">
      <alignment horizontal="right" vertical="center"/>
    </xf>
    <xf numFmtId="2" fontId="6" fillId="4" borderId="3" xfId="3" applyNumberFormat="1" applyFont="1" applyFill="1" applyBorder="1" applyAlignment="1" applyProtection="1">
      <alignment horizontal="justify" vertical="center"/>
    </xf>
    <xf numFmtId="0" fontId="6" fillId="4" borderId="3" xfId="2" applyFont="1" applyFill="1" applyBorder="1" applyAlignment="1" applyProtection="1">
      <alignment horizontal="center" vertical="center"/>
    </xf>
    <xf numFmtId="2" fontId="6" fillId="4" borderId="3" xfId="3" applyNumberFormat="1" applyFont="1" applyFill="1" applyBorder="1" applyAlignment="1" applyProtection="1">
      <alignment horizontal="justify" vertical="center" wrapText="1"/>
    </xf>
    <xf numFmtId="1" fontId="7" fillId="4" borderId="3" xfId="3" applyNumberFormat="1" applyFont="1" applyFill="1" applyBorder="1" applyAlignment="1" applyProtection="1">
      <alignment horizontal="center" vertical="center"/>
    </xf>
    <xf numFmtId="4" fontId="6" fillId="4" borderId="3" xfId="2" applyNumberFormat="1" applyFont="1" applyFill="1" applyBorder="1" applyAlignment="1" applyProtection="1">
      <alignment horizontal="right" vertical="center"/>
    </xf>
    <xf numFmtId="2" fontId="6" fillId="4" borderId="1" xfId="2" applyNumberFormat="1" applyFont="1" applyFill="1" applyBorder="1" applyAlignment="1" applyProtection="1">
      <alignment horizontal="right" vertical="center"/>
    </xf>
    <xf numFmtId="4" fontId="5" fillId="0" borderId="0" xfId="4" applyNumberFormat="1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right" vertical="center" wrapText="1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</xf>
    <xf numFmtId="1" fontId="7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</xf>
    <xf numFmtId="2" fontId="6" fillId="0" borderId="1" xfId="4" applyNumberFormat="1" applyFont="1" applyBorder="1" applyAlignment="1" applyProtection="1">
      <alignment horizontal="center" vertical="center"/>
    </xf>
    <xf numFmtId="4" fontId="6" fillId="0" borderId="0" xfId="4" applyNumberFormat="1" applyFont="1" applyBorder="1" applyAlignment="1" applyProtection="1">
      <alignment horizontal="right" vertical="center"/>
    </xf>
    <xf numFmtId="0" fontId="6" fillId="4" borderId="0" xfId="0" applyFont="1" applyFill="1" applyBorder="1" applyAlignment="1" applyProtection="1">
      <alignment vertical="center"/>
    </xf>
    <xf numFmtId="164" fontId="10" fillId="4" borderId="0" xfId="1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164" fontId="10" fillId="0" borderId="0" xfId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vertical="center"/>
    </xf>
    <xf numFmtId="1" fontId="6" fillId="0" borderId="1" xfId="0" applyNumberFormat="1" applyFont="1" applyBorder="1" applyAlignment="1" applyProtection="1">
      <alignment horizontal="center" vertical="center"/>
    </xf>
    <xf numFmtId="2" fontId="6" fillId="0" borderId="1" xfId="0" applyNumberFormat="1" applyFont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right" vertical="center"/>
    </xf>
    <xf numFmtId="2" fontId="11" fillId="0" borderId="0" xfId="0" applyNumberFormat="1" applyFont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/>
    </xf>
    <xf numFmtId="1" fontId="5" fillId="4" borderId="0" xfId="0" applyNumberFormat="1" applyFont="1" applyFill="1" applyBorder="1" applyAlignment="1" applyProtection="1">
      <alignment horizontal="center" vertical="center"/>
    </xf>
    <xf numFmtId="4" fontId="6" fillId="4" borderId="1" xfId="0" applyNumberFormat="1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1" fontId="6" fillId="4" borderId="1" xfId="0" applyNumberFormat="1" applyFont="1" applyFill="1" applyBorder="1" applyAlignment="1" applyProtection="1">
      <alignment horizontal="left" vertical="center"/>
    </xf>
    <xf numFmtId="4" fontId="6" fillId="0" borderId="1" xfId="0" applyNumberFormat="1" applyFont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vertical="center"/>
    </xf>
    <xf numFmtId="1" fontId="6" fillId="4" borderId="1" xfId="0" applyNumberFormat="1" applyFont="1" applyFill="1" applyBorder="1" applyAlignment="1" applyProtection="1">
      <alignment horizontal="center" vertical="center"/>
    </xf>
    <xf numFmtId="2" fontId="6" fillId="4" borderId="1" xfId="0" applyNumberFormat="1" applyFont="1" applyFill="1" applyBorder="1" applyAlignment="1" applyProtection="1">
      <alignment horizontal="center" vertical="center"/>
    </xf>
    <xf numFmtId="4" fontId="6" fillId="4" borderId="0" xfId="4" applyNumberFormat="1" applyFont="1" applyFill="1" applyBorder="1" applyAlignment="1" applyProtection="1">
      <alignment horizontal="right" vertical="center"/>
    </xf>
    <xf numFmtId="2" fontId="11" fillId="4" borderId="0" xfId="0" applyNumberFormat="1" applyFont="1" applyFill="1" applyBorder="1" applyAlignment="1" applyProtection="1">
      <alignment horizontal="center" vertical="center"/>
    </xf>
    <xf numFmtId="1" fontId="6" fillId="4" borderId="1" xfId="0" applyNumberFormat="1" applyFont="1" applyFill="1" applyBorder="1" applyAlignment="1" applyProtection="1">
      <alignment horizontal="left" vertical="center" wrapText="1"/>
    </xf>
    <xf numFmtId="1" fontId="6" fillId="4" borderId="1" xfId="0" applyNumberFormat="1" applyFont="1" applyFill="1" applyBorder="1" applyAlignment="1" applyProtection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left" vertical="center"/>
    </xf>
    <xf numFmtId="2" fontId="6" fillId="0" borderId="1" xfId="4" applyNumberFormat="1" applyFont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left" vertical="center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2" fontId="6" fillId="0" borderId="1" xfId="4" applyNumberFormat="1" applyFont="1" applyBorder="1" applyAlignment="1" applyProtection="1">
      <alignment horizontal="center" vertical="center" wrapText="1"/>
    </xf>
    <xf numFmtId="1" fontId="6" fillId="0" borderId="1" xfId="4" applyNumberFormat="1" applyFont="1" applyBorder="1" applyAlignment="1" applyProtection="1">
      <alignment horizontal="center" vertical="center" wrapText="1"/>
    </xf>
    <xf numFmtId="1" fontId="7" fillId="0" borderId="1" xfId="4" applyNumberFormat="1" applyFont="1" applyBorder="1" applyAlignment="1" applyProtection="1">
      <alignment horizontal="center" vertical="center"/>
    </xf>
    <xf numFmtId="2" fontId="10" fillId="0" borderId="0" xfId="0" applyNumberFormat="1" applyFont="1" applyBorder="1" applyAlignment="1" applyProtection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</xf>
    <xf numFmtId="1" fontId="6" fillId="0" borderId="0" xfId="0" applyNumberFormat="1" applyFont="1" applyBorder="1" applyAlignment="1" applyProtection="1">
      <alignment horizontal="center" vertical="center"/>
    </xf>
    <xf numFmtId="0" fontId="0" fillId="0" borderId="0" xfId="0" applyFont="1" applyAlignment="1" applyProtection="1"/>
    <xf numFmtId="0" fontId="12" fillId="4" borderId="2" xfId="4" applyFont="1" applyFill="1" applyBorder="1" applyAlignment="1" applyProtection="1">
      <alignment wrapText="1"/>
    </xf>
    <xf numFmtId="0" fontId="12" fillId="4" borderId="2" xfId="4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right" vertical="center" wrapText="1"/>
    </xf>
    <xf numFmtId="0" fontId="13" fillId="0" borderId="0" xfId="0" applyFont="1" applyAlignment="1">
      <alignment horizontal="center" vertical="center"/>
    </xf>
    <xf numFmtId="1" fontId="4" fillId="5" borderId="1" xfId="2" applyNumberFormat="1" applyFont="1" applyFill="1" applyBorder="1" applyAlignment="1" applyProtection="1">
      <alignment horizontal="right" vertical="center"/>
    </xf>
    <xf numFmtId="0" fontId="4" fillId="5" borderId="1" xfId="0" applyFont="1" applyFill="1" applyBorder="1" applyAlignment="1" applyProtection="1">
      <alignment horizontal="right" vertical="center"/>
    </xf>
    <xf numFmtId="4" fontId="6" fillId="4" borderId="1" xfId="4" applyNumberFormat="1" applyFont="1" applyFill="1" applyBorder="1" applyAlignment="1" applyProtection="1">
      <alignment vertical="center"/>
    </xf>
  </cellXfs>
  <cellStyles count="5">
    <cellStyle name="Dziesiętny" xfId="1" builtinId="3"/>
    <cellStyle name="Excel Built-in Explanatory Text" xfId="4"/>
    <cellStyle name="Excel Built-in Normal" xfId="3"/>
    <cellStyle name="Normalny" xfId="0" builtinId="0"/>
    <cellStyle name="Normalny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ABFFF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71"/>
  <sheetViews>
    <sheetView tabSelected="1" zoomScale="107" zoomScaleNormal="107" workbookViewId="0">
      <selection activeCell="L29" sqref="L29"/>
    </sheetView>
  </sheetViews>
  <sheetFormatPr defaultColWidth="8.7109375" defaultRowHeight="15" x14ac:dyDescent="0.25"/>
  <cols>
    <col min="1" max="1" width="3.140625" style="7" customWidth="1"/>
    <col min="2" max="2" width="17.85546875" style="8" customWidth="1"/>
    <col min="3" max="3" width="12.42578125" style="7" customWidth="1"/>
    <col min="4" max="4" width="11.28515625" style="9" customWidth="1"/>
    <col min="5" max="5" width="17.5703125" style="9" customWidth="1"/>
    <col min="6" max="6" width="12" style="7" customWidth="1"/>
    <col min="7" max="7" width="10.7109375" style="10" customWidth="1"/>
    <col min="8" max="8" width="11" style="7" customWidth="1"/>
    <col min="9" max="9" width="9.42578125" style="9" customWidth="1"/>
    <col min="10" max="10" width="5.5703125" style="7" customWidth="1"/>
    <col min="11" max="11" width="9.7109375" style="7" customWidth="1"/>
    <col min="12" max="12" width="9.28515625" style="7" customWidth="1"/>
    <col min="13" max="13" width="26" style="7" customWidth="1"/>
    <col min="14" max="14" width="10" style="11" customWidth="1"/>
    <col min="15" max="15" width="9" style="12" customWidth="1"/>
    <col min="16" max="1024" width="8.7109375" style="7"/>
  </cols>
  <sheetData>
    <row r="1" spans="1:15" s="7" customFormat="1" ht="73.5" customHeight="1" x14ac:dyDescent="0.25">
      <c r="A1" s="6" t="s">
        <v>160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13"/>
      <c r="N1" s="14"/>
    </row>
    <row r="2" spans="1:15" s="7" customFormat="1" ht="23.25" customHeight="1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5"/>
    </row>
    <row r="3" spans="1:15" s="7" customFormat="1" ht="39" customHeight="1" x14ac:dyDescent="0.25">
      <c r="A3" s="16" t="s">
        <v>1</v>
      </c>
      <c r="B3" s="17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8" t="s">
        <v>8</v>
      </c>
      <c r="I3" s="16" t="s">
        <v>9</v>
      </c>
      <c r="J3" s="16" t="s">
        <v>10</v>
      </c>
      <c r="K3" s="16" t="s">
        <v>11</v>
      </c>
      <c r="L3" s="16" t="s">
        <v>12</v>
      </c>
      <c r="M3" s="15"/>
    </row>
    <row r="4" spans="1:15" s="7" customFormat="1" ht="49.5" customHeight="1" x14ac:dyDescent="0.25">
      <c r="A4" s="19">
        <v>1</v>
      </c>
      <c r="B4" s="20" t="s">
        <v>13</v>
      </c>
      <c r="C4" s="20"/>
      <c r="D4" s="19"/>
      <c r="E4" s="20" t="s">
        <v>14</v>
      </c>
      <c r="F4" s="20" t="s">
        <v>15</v>
      </c>
      <c r="G4" s="21" t="s">
        <v>16</v>
      </c>
      <c r="H4" s="22">
        <v>40</v>
      </c>
      <c r="I4" s="23"/>
      <c r="J4" s="19"/>
      <c r="K4" s="35">
        <f>H4*I4</f>
        <v>0</v>
      </c>
      <c r="L4" s="24">
        <f>K4+(K4*J4/100)</f>
        <v>0</v>
      </c>
      <c r="M4" s="25"/>
    </row>
    <row r="5" spans="1:15" s="7" customFormat="1" ht="23.25" customHeight="1" x14ac:dyDescent="0.25">
      <c r="A5" s="89" t="s">
        <v>17</v>
      </c>
      <c r="B5" s="89"/>
      <c r="C5" s="89"/>
      <c r="D5" s="89"/>
      <c r="E5" s="89"/>
      <c r="F5" s="89"/>
      <c r="G5" s="89"/>
      <c r="H5" s="89"/>
      <c r="I5" s="89"/>
      <c r="J5" s="89"/>
      <c r="K5" s="26">
        <f>SUM(K3:K4)</f>
        <v>0</v>
      </c>
      <c r="L5" s="26">
        <f>SUM(L3:L4)</f>
        <v>0</v>
      </c>
    </row>
    <row r="6" spans="1:15" s="7" customFormat="1" ht="23.25" customHeight="1" x14ac:dyDescent="0.25">
      <c r="A6" s="27"/>
      <c r="B6" s="27"/>
      <c r="C6" s="27"/>
      <c r="D6" s="27"/>
      <c r="E6" s="27"/>
      <c r="F6" s="27"/>
      <c r="G6" s="28"/>
      <c r="H6" s="27"/>
      <c r="I6" s="27"/>
      <c r="J6" s="27"/>
      <c r="K6" s="29"/>
      <c r="L6" s="29"/>
    </row>
    <row r="7" spans="1:15" s="7" customFormat="1" ht="23.25" customHeight="1" x14ac:dyDescent="0.25">
      <c r="A7" s="5" t="s">
        <v>18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15"/>
    </row>
    <row r="8" spans="1:15" s="7" customFormat="1" ht="46.5" customHeight="1" x14ac:dyDescent="0.25">
      <c r="A8" s="16" t="s">
        <v>1</v>
      </c>
      <c r="B8" s="17" t="s">
        <v>2</v>
      </c>
      <c r="C8" s="16" t="s">
        <v>3</v>
      </c>
      <c r="D8" s="16" t="s">
        <v>4</v>
      </c>
      <c r="E8" s="16" t="s">
        <v>5</v>
      </c>
      <c r="F8" s="16" t="s">
        <v>6</v>
      </c>
      <c r="G8" s="16" t="s">
        <v>7</v>
      </c>
      <c r="H8" s="18" t="s">
        <v>8</v>
      </c>
      <c r="I8" s="16" t="s">
        <v>9</v>
      </c>
      <c r="J8" s="16" t="s">
        <v>10</v>
      </c>
      <c r="K8" s="16" t="s">
        <v>11</v>
      </c>
      <c r="L8" s="16" t="s">
        <v>12</v>
      </c>
      <c r="M8" s="15"/>
    </row>
    <row r="9" spans="1:15" s="7" customFormat="1" ht="48" customHeight="1" x14ac:dyDescent="0.25">
      <c r="A9" s="19">
        <v>1</v>
      </c>
      <c r="B9" s="20" t="s">
        <v>13</v>
      </c>
      <c r="C9" s="30"/>
      <c r="D9" s="31"/>
      <c r="E9" s="30" t="s">
        <v>19</v>
      </c>
      <c r="F9" s="30" t="s">
        <v>15</v>
      </c>
      <c r="G9" s="32" t="s">
        <v>20</v>
      </c>
      <c r="H9" s="33">
        <v>702</v>
      </c>
      <c r="I9" s="34"/>
      <c r="J9" s="31"/>
      <c r="K9" s="35">
        <f>H9*I9</f>
        <v>0</v>
      </c>
      <c r="L9" s="35">
        <f>K9+(K9*J9/100)</f>
        <v>0</v>
      </c>
      <c r="M9" s="25"/>
    </row>
    <row r="10" spans="1:15" s="7" customFormat="1" ht="25.15" customHeight="1" x14ac:dyDescent="0.25">
      <c r="A10" s="90" t="s">
        <v>21</v>
      </c>
      <c r="B10" s="90"/>
      <c r="C10" s="90"/>
      <c r="D10" s="90"/>
      <c r="E10" s="90"/>
      <c r="F10" s="90"/>
      <c r="G10" s="90"/>
      <c r="H10" s="90"/>
      <c r="I10" s="90"/>
      <c r="J10" s="90"/>
      <c r="K10" s="26">
        <f>SUM(K9)</f>
        <v>0</v>
      </c>
      <c r="L10" s="26">
        <f>SUM(L9)</f>
        <v>0</v>
      </c>
      <c r="M10" s="36"/>
    </row>
    <row r="11" spans="1:15" s="7" customFormat="1" ht="36.75" customHeight="1" x14ac:dyDescent="0.25">
      <c r="A11" s="37"/>
      <c r="B11" s="37"/>
      <c r="C11" s="37"/>
      <c r="D11" s="37"/>
      <c r="E11" s="37"/>
      <c r="F11" s="37"/>
      <c r="G11" s="38"/>
      <c r="H11" s="37"/>
      <c r="I11" s="37"/>
      <c r="J11" s="37"/>
      <c r="K11" s="29"/>
      <c r="L11" s="29"/>
      <c r="M11" s="36"/>
    </row>
    <row r="12" spans="1:15" s="7" customFormat="1" ht="23.25" customHeight="1" x14ac:dyDescent="0.25">
      <c r="A12" s="5" t="s">
        <v>22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15"/>
    </row>
    <row r="13" spans="1:15" s="7" customFormat="1" ht="52.5" customHeight="1" x14ac:dyDescent="0.25">
      <c r="A13" s="16" t="s">
        <v>1</v>
      </c>
      <c r="B13" s="17" t="s">
        <v>2</v>
      </c>
      <c r="C13" s="16" t="s">
        <v>3</v>
      </c>
      <c r="D13" s="16" t="s">
        <v>4</v>
      </c>
      <c r="E13" s="16" t="s">
        <v>5</v>
      </c>
      <c r="F13" s="16" t="s">
        <v>6</v>
      </c>
      <c r="G13" s="16" t="s">
        <v>7</v>
      </c>
      <c r="H13" s="18" t="s">
        <v>8</v>
      </c>
      <c r="I13" s="16" t="s">
        <v>9</v>
      </c>
      <c r="J13" s="16" t="s">
        <v>10</v>
      </c>
      <c r="K13" s="16" t="s">
        <v>11</v>
      </c>
      <c r="L13" s="16" t="s">
        <v>12</v>
      </c>
      <c r="M13" s="15"/>
    </row>
    <row r="14" spans="1:15" ht="65.25" customHeight="1" x14ac:dyDescent="0.25">
      <c r="A14" s="39">
        <v>1</v>
      </c>
      <c r="B14" s="4" t="s">
        <v>23</v>
      </c>
      <c r="C14" s="40"/>
      <c r="D14" s="41"/>
      <c r="E14" s="3" t="s">
        <v>24</v>
      </c>
      <c r="F14" s="39" t="s">
        <v>25</v>
      </c>
      <c r="G14" s="42" t="s">
        <v>26</v>
      </c>
      <c r="H14" s="43">
        <v>300</v>
      </c>
      <c r="I14" s="44"/>
      <c r="J14" s="39"/>
      <c r="K14" s="24">
        <f t="shared" ref="K14:K28" si="0">H14*I14</f>
        <v>0</v>
      </c>
      <c r="L14" s="24">
        <f t="shared" ref="L14:L28" si="1">K14+(K14*J14/100)</f>
        <v>0</v>
      </c>
      <c r="M14" s="45"/>
      <c r="N14" s="46"/>
      <c r="O14" s="47"/>
    </row>
    <row r="15" spans="1:15" ht="60" customHeight="1" x14ac:dyDescent="0.25">
      <c r="A15" s="39">
        <v>2</v>
      </c>
      <c r="B15" s="4"/>
      <c r="C15" s="40"/>
      <c r="D15" s="41"/>
      <c r="E15" s="3"/>
      <c r="F15" s="39" t="s">
        <v>27</v>
      </c>
      <c r="G15" s="42" t="s">
        <v>28</v>
      </c>
      <c r="H15" s="43">
        <v>20</v>
      </c>
      <c r="I15" s="44"/>
      <c r="J15" s="39"/>
      <c r="K15" s="24">
        <f t="shared" si="0"/>
        <v>0</v>
      </c>
      <c r="L15" s="24">
        <f t="shared" si="1"/>
        <v>0</v>
      </c>
      <c r="M15" s="45"/>
      <c r="N15" s="46"/>
      <c r="O15" s="47"/>
    </row>
    <row r="16" spans="1:15" ht="49.5" customHeight="1" x14ac:dyDescent="0.25">
      <c r="A16" s="39">
        <v>3</v>
      </c>
      <c r="B16" s="4"/>
      <c r="C16" s="40"/>
      <c r="D16" s="41"/>
      <c r="E16" s="3"/>
      <c r="F16" s="39" t="s">
        <v>29</v>
      </c>
      <c r="G16" s="42" t="s">
        <v>26</v>
      </c>
      <c r="H16" s="43">
        <v>200</v>
      </c>
      <c r="I16" s="44"/>
      <c r="J16" s="39"/>
      <c r="K16" s="24">
        <f t="shared" si="0"/>
        <v>0</v>
      </c>
      <c r="L16" s="24">
        <f t="shared" si="1"/>
        <v>0</v>
      </c>
      <c r="M16" s="45"/>
      <c r="N16" s="48"/>
      <c r="O16" s="49"/>
    </row>
    <row r="17" spans="1:15" ht="36.75" customHeight="1" x14ac:dyDescent="0.25">
      <c r="A17" s="39">
        <v>4</v>
      </c>
      <c r="B17" s="2" t="s">
        <v>30</v>
      </c>
      <c r="C17" s="51"/>
      <c r="D17" s="52"/>
      <c r="E17" s="42" t="s">
        <v>31</v>
      </c>
      <c r="F17" s="42" t="s">
        <v>32</v>
      </c>
      <c r="G17" s="42" t="s">
        <v>33</v>
      </c>
      <c r="H17" s="39">
        <v>5</v>
      </c>
      <c r="I17" s="53"/>
      <c r="J17" s="39"/>
      <c r="K17" s="24">
        <f t="shared" si="0"/>
        <v>0</v>
      </c>
      <c r="L17" s="24">
        <f t="shared" si="1"/>
        <v>0</v>
      </c>
      <c r="M17" s="45"/>
      <c r="N17" s="54"/>
      <c r="O17" s="55"/>
    </row>
    <row r="18" spans="1:15" ht="36.75" customHeight="1" x14ac:dyDescent="0.25">
      <c r="A18" s="39">
        <v>5</v>
      </c>
      <c r="B18" s="2"/>
      <c r="C18" s="51"/>
      <c r="D18" s="52"/>
      <c r="E18" s="42" t="s">
        <v>31</v>
      </c>
      <c r="F18" s="42" t="s">
        <v>34</v>
      </c>
      <c r="G18" s="42" t="s">
        <v>33</v>
      </c>
      <c r="H18" s="39">
        <v>5</v>
      </c>
      <c r="I18" s="53"/>
      <c r="J18" s="39"/>
      <c r="K18" s="24">
        <f t="shared" si="0"/>
        <v>0</v>
      </c>
      <c r="L18" s="24">
        <f t="shared" si="1"/>
        <v>0</v>
      </c>
      <c r="M18" s="45"/>
      <c r="N18" s="54"/>
      <c r="O18" s="55"/>
    </row>
    <row r="19" spans="1:15" ht="36.75" customHeight="1" x14ac:dyDescent="0.25">
      <c r="A19" s="39">
        <v>6</v>
      </c>
      <c r="B19" s="2"/>
      <c r="C19" s="51"/>
      <c r="D19" s="52"/>
      <c r="E19" s="42" t="s">
        <v>35</v>
      </c>
      <c r="F19" s="42" t="s">
        <v>32</v>
      </c>
      <c r="G19" s="42" t="s">
        <v>36</v>
      </c>
      <c r="H19" s="39">
        <v>5</v>
      </c>
      <c r="I19" s="53"/>
      <c r="J19" s="39"/>
      <c r="K19" s="24">
        <f t="shared" si="0"/>
        <v>0</v>
      </c>
      <c r="L19" s="24">
        <f t="shared" si="1"/>
        <v>0</v>
      </c>
      <c r="M19" s="45"/>
      <c r="N19" s="54"/>
      <c r="O19" s="55"/>
    </row>
    <row r="20" spans="1:15" ht="36.75" customHeight="1" x14ac:dyDescent="0.25">
      <c r="A20" s="39">
        <v>7</v>
      </c>
      <c r="B20" s="2"/>
      <c r="C20" s="51"/>
      <c r="D20" s="52"/>
      <c r="E20" s="42" t="s">
        <v>35</v>
      </c>
      <c r="F20" s="42" t="s">
        <v>34</v>
      </c>
      <c r="G20" s="42" t="s">
        <v>36</v>
      </c>
      <c r="H20" s="39">
        <v>8</v>
      </c>
      <c r="I20" s="53"/>
      <c r="J20" s="39"/>
      <c r="K20" s="24">
        <f t="shared" si="0"/>
        <v>0</v>
      </c>
      <c r="L20" s="24">
        <f t="shared" si="1"/>
        <v>0</v>
      </c>
      <c r="M20" s="45"/>
      <c r="N20" s="54"/>
      <c r="O20" s="55"/>
    </row>
    <row r="21" spans="1:15" ht="60.75" customHeight="1" x14ac:dyDescent="0.25">
      <c r="A21" s="39">
        <v>8</v>
      </c>
      <c r="B21" s="50" t="s">
        <v>37</v>
      </c>
      <c r="C21" s="51"/>
      <c r="D21" s="52"/>
      <c r="E21" s="42" t="s">
        <v>35</v>
      </c>
      <c r="F21" s="42" t="s">
        <v>38</v>
      </c>
      <c r="G21" s="42" t="s">
        <v>36</v>
      </c>
      <c r="H21" s="39">
        <v>5</v>
      </c>
      <c r="I21" s="53"/>
      <c r="J21" s="39"/>
      <c r="K21" s="24">
        <f t="shared" si="0"/>
        <v>0</v>
      </c>
      <c r="L21" s="24">
        <f t="shared" si="1"/>
        <v>0</v>
      </c>
      <c r="M21" s="45"/>
      <c r="N21" s="54"/>
      <c r="O21" s="55"/>
    </row>
    <row r="22" spans="1:15" ht="36.75" customHeight="1" x14ac:dyDescent="0.25">
      <c r="A22" s="39">
        <v>9</v>
      </c>
      <c r="B22" s="50" t="s">
        <v>39</v>
      </c>
      <c r="C22" s="51"/>
      <c r="D22" s="52"/>
      <c r="E22" s="42" t="s">
        <v>40</v>
      </c>
      <c r="F22" s="42" t="s">
        <v>41</v>
      </c>
      <c r="G22" s="42">
        <v>60</v>
      </c>
      <c r="H22" s="39">
        <v>10</v>
      </c>
      <c r="I22" s="53"/>
      <c r="J22" s="39"/>
      <c r="K22" s="24">
        <f t="shared" si="0"/>
        <v>0</v>
      </c>
      <c r="L22" s="24">
        <f t="shared" si="1"/>
        <v>0</v>
      </c>
      <c r="M22" s="45"/>
      <c r="N22" s="54"/>
      <c r="O22" s="55"/>
    </row>
    <row r="23" spans="1:15" ht="36.75" customHeight="1" x14ac:dyDescent="0.25">
      <c r="A23" s="39">
        <v>10</v>
      </c>
      <c r="B23" s="2" t="s">
        <v>42</v>
      </c>
      <c r="C23" s="51"/>
      <c r="D23" s="52"/>
      <c r="E23" s="42" t="s">
        <v>43</v>
      </c>
      <c r="F23" s="42" t="s">
        <v>44</v>
      </c>
      <c r="G23" s="42" t="s">
        <v>45</v>
      </c>
      <c r="H23" s="39">
        <v>20</v>
      </c>
      <c r="I23" s="53"/>
      <c r="J23" s="39"/>
      <c r="K23" s="24">
        <f t="shared" si="0"/>
        <v>0</v>
      </c>
      <c r="L23" s="24">
        <f t="shared" si="1"/>
        <v>0</v>
      </c>
      <c r="M23" s="45"/>
      <c r="N23" s="54"/>
      <c r="O23" s="55"/>
    </row>
    <row r="24" spans="1:15" ht="36.75" customHeight="1" x14ac:dyDescent="0.25">
      <c r="A24" s="39">
        <v>11</v>
      </c>
      <c r="B24" s="2"/>
      <c r="C24" s="51"/>
      <c r="D24" s="52"/>
      <c r="E24" s="42" t="s">
        <v>46</v>
      </c>
      <c r="F24" s="42" t="s">
        <v>47</v>
      </c>
      <c r="G24" s="42" t="s">
        <v>48</v>
      </c>
      <c r="H24" s="39">
        <v>4</v>
      </c>
      <c r="I24" s="53"/>
      <c r="J24" s="39"/>
      <c r="K24" s="24">
        <f t="shared" si="0"/>
        <v>0</v>
      </c>
      <c r="L24" s="24">
        <f t="shared" si="1"/>
        <v>0</v>
      </c>
      <c r="M24" s="45"/>
      <c r="N24" s="54"/>
      <c r="O24" s="55"/>
    </row>
    <row r="25" spans="1:15" ht="36.75" customHeight="1" x14ac:dyDescent="0.25">
      <c r="A25" s="39">
        <v>12</v>
      </c>
      <c r="B25" s="2" t="s">
        <v>49</v>
      </c>
      <c r="C25" s="51"/>
      <c r="D25" s="52"/>
      <c r="E25" s="42" t="s">
        <v>50</v>
      </c>
      <c r="F25" s="42" t="s">
        <v>51</v>
      </c>
      <c r="G25" s="42" t="s">
        <v>52</v>
      </c>
      <c r="H25" s="39">
        <v>200</v>
      </c>
      <c r="I25" s="53"/>
      <c r="J25" s="39"/>
      <c r="K25" s="24">
        <f t="shared" si="0"/>
        <v>0</v>
      </c>
      <c r="L25" s="24">
        <f t="shared" si="1"/>
        <v>0</v>
      </c>
      <c r="M25" s="45"/>
      <c r="N25" s="54"/>
      <c r="O25" s="55"/>
    </row>
    <row r="26" spans="1:15" ht="36.75" customHeight="1" x14ac:dyDescent="0.25">
      <c r="A26" s="39">
        <v>13</v>
      </c>
      <c r="B26" s="2"/>
      <c r="C26" s="51"/>
      <c r="D26" s="52"/>
      <c r="E26" s="42" t="s">
        <v>53</v>
      </c>
      <c r="F26" s="42" t="s">
        <v>54</v>
      </c>
      <c r="G26" s="42" t="s">
        <v>55</v>
      </c>
      <c r="H26" s="39">
        <v>5</v>
      </c>
      <c r="I26" s="53"/>
      <c r="J26" s="39"/>
      <c r="K26" s="24">
        <f t="shared" si="0"/>
        <v>0</v>
      </c>
      <c r="L26" s="24">
        <f t="shared" si="1"/>
        <v>0</v>
      </c>
      <c r="M26" s="45"/>
      <c r="N26" s="54"/>
      <c r="O26" s="55"/>
    </row>
    <row r="27" spans="1:15" ht="36.75" customHeight="1" x14ac:dyDescent="0.25">
      <c r="A27" s="39">
        <v>14</v>
      </c>
      <c r="B27" s="50" t="s">
        <v>56</v>
      </c>
      <c r="C27" s="51"/>
      <c r="D27" s="52"/>
      <c r="E27" s="42" t="s">
        <v>57</v>
      </c>
      <c r="F27" s="42" t="s">
        <v>58</v>
      </c>
      <c r="G27" s="42" t="s">
        <v>36</v>
      </c>
      <c r="H27" s="39">
        <v>5</v>
      </c>
      <c r="I27" s="53"/>
      <c r="J27" s="39"/>
      <c r="K27" s="24">
        <f t="shared" si="0"/>
        <v>0</v>
      </c>
      <c r="L27" s="24">
        <f t="shared" si="1"/>
        <v>0</v>
      </c>
      <c r="M27" s="45"/>
      <c r="N27" s="54"/>
      <c r="O27" s="55"/>
    </row>
    <row r="28" spans="1:15" ht="36.75" customHeight="1" x14ac:dyDescent="0.25">
      <c r="A28" s="39">
        <v>15</v>
      </c>
      <c r="B28" s="50" t="s">
        <v>59</v>
      </c>
      <c r="C28" s="51"/>
      <c r="D28" s="52"/>
      <c r="E28" s="42" t="s">
        <v>60</v>
      </c>
      <c r="F28" s="42" t="s">
        <v>61</v>
      </c>
      <c r="G28" s="42" t="s">
        <v>62</v>
      </c>
      <c r="H28" s="39">
        <v>6</v>
      </c>
      <c r="I28" s="53"/>
      <c r="J28" s="39"/>
      <c r="K28" s="24">
        <f t="shared" si="0"/>
        <v>0</v>
      </c>
      <c r="L28" s="24">
        <f t="shared" si="1"/>
        <v>0</v>
      </c>
      <c r="M28" s="45"/>
      <c r="N28" s="54"/>
      <c r="O28" s="55"/>
    </row>
    <row r="29" spans="1:15" s="7" customFormat="1" ht="23.65" customHeight="1" x14ac:dyDescent="0.25">
      <c r="A29" s="90" t="s">
        <v>63</v>
      </c>
      <c r="B29" s="90"/>
      <c r="C29" s="90"/>
      <c r="D29" s="90"/>
      <c r="E29" s="90"/>
      <c r="F29" s="90"/>
      <c r="G29" s="90"/>
      <c r="H29" s="90"/>
      <c r="I29" s="90"/>
      <c r="J29" s="90"/>
      <c r="K29" s="26">
        <f>SUM(K14:K28)</f>
        <v>0</v>
      </c>
      <c r="L29" s="26">
        <f>SUM(L14:L28)</f>
        <v>0</v>
      </c>
      <c r="M29" s="36"/>
    </row>
    <row r="30" spans="1:15" s="7" customFormat="1" ht="36.75" customHeight="1" x14ac:dyDescent="0.25">
      <c r="A30" s="37"/>
      <c r="B30" s="37"/>
      <c r="C30" s="37"/>
      <c r="D30" s="37"/>
      <c r="E30" s="37"/>
      <c r="F30" s="37"/>
      <c r="G30" s="38"/>
      <c r="H30" s="37"/>
      <c r="I30" s="37"/>
      <c r="J30" s="37"/>
      <c r="K30" s="29"/>
      <c r="L30" s="29"/>
      <c r="M30" s="36"/>
    </row>
    <row r="31" spans="1:15" s="7" customFormat="1" ht="23.25" customHeight="1" x14ac:dyDescent="0.25">
      <c r="A31" s="5" t="s">
        <v>64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15"/>
    </row>
    <row r="32" spans="1:15" s="7" customFormat="1" ht="44.25" customHeight="1" x14ac:dyDescent="0.25">
      <c r="A32" s="16" t="s">
        <v>1</v>
      </c>
      <c r="B32" s="17" t="s">
        <v>2</v>
      </c>
      <c r="C32" s="16" t="s">
        <v>3</v>
      </c>
      <c r="D32" s="16" t="s">
        <v>4</v>
      </c>
      <c r="E32" s="16" t="s">
        <v>5</v>
      </c>
      <c r="F32" s="16" t="s">
        <v>6</v>
      </c>
      <c r="G32" s="16" t="s">
        <v>7</v>
      </c>
      <c r="H32" s="18" t="s">
        <v>8</v>
      </c>
      <c r="I32" s="16" t="s">
        <v>9</v>
      </c>
      <c r="J32" s="16" t="s">
        <v>10</v>
      </c>
      <c r="K32" s="16" t="s">
        <v>11</v>
      </c>
      <c r="L32" s="16" t="s">
        <v>12</v>
      </c>
      <c r="M32" s="15"/>
    </row>
    <row r="33" spans="1:15" ht="36.75" customHeight="1" x14ac:dyDescent="0.25">
      <c r="A33" s="39">
        <v>1</v>
      </c>
      <c r="B33" s="50" t="s">
        <v>65</v>
      </c>
      <c r="C33" s="51"/>
      <c r="D33" s="52"/>
      <c r="E33" s="42" t="s">
        <v>66</v>
      </c>
      <c r="F33" s="42" t="s">
        <v>67</v>
      </c>
      <c r="G33" s="42" t="s">
        <v>68</v>
      </c>
      <c r="H33" s="39">
        <v>12</v>
      </c>
      <c r="I33" s="53"/>
      <c r="J33" s="39"/>
      <c r="K33" s="24">
        <f>H33*I33</f>
        <v>0</v>
      </c>
      <c r="L33" s="24">
        <f>K33+(K33*J33/100)</f>
        <v>0</v>
      </c>
      <c r="M33" s="45"/>
      <c r="N33" s="54"/>
      <c r="O33" s="55"/>
    </row>
    <row r="34" spans="1:15" s="7" customFormat="1" ht="27.4" customHeight="1" x14ac:dyDescent="0.25">
      <c r="A34" s="90" t="s">
        <v>69</v>
      </c>
      <c r="B34" s="90"/>
      <c r="C34" s="90"/>
      <c r="D34" s="90"/>
      <c r="E34" s="90"/>
      <c r="F34" s="90"/>
      <c r="G34" s="90"/>
      <c r="H34" s="90"/>
      <c r="I34" s="90"/>
      <c r="J34" s="90"/>
      <c r="K34" s="26">
        <f>SUM(K33:K33)</f>
        <v>0</v>
      </c>
      <c r="L34" s="26">
        <f>SUM(L33:L33)</f>
        <v>0</v>
      </c>
      <c r="M34" s="36"/>
    </row>
    <row r="35" spans="1:15" s="7" customFormat="1" ht="36.75" customHeight="1" x14ac:dyDescent="0.25">
      <c r="A35" s="37"/>
      <c r="B35" s="37"/>
      <c r="C35" s="37"/>
      <c r="D35" s="37"/>
      <c r="E35" s="37"/>
      <c r="F35" s="37"/>
      <c r="G35" s="38"/>
      <c r="H35" s="37"/>
      <c r="I35" s="37"/>
      <c r="J35" s="37"/>
      <c r="K35" s="29"/>
      <c r="L35" s="29"/>
      <c r="M35" s="36"/>
    </row>
    <row r="36" spans="1:15" s="7" customFormat="1" ht="23.25" customHeight="1" x14ac:dyDescent="0.25">
      <c r="A36" s="5" t="s">
        <v>70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15"/>
    </row>
    <row r="37" spans="1:15" s="7" customFormat="1" ht="58.5" customHeight="1" x14ac:dyDescent="0.25">
      <c r="A37" s="16" t="s">
        <v>1</v>
      </c>
      <c r="B37" s="17" t="s">
        <v>2</v>
      </c>
      <c r="C37" s="16" t="s">
        <v>3</v>
      </c>
      <c r="D37" s="16" t="s">
        <v>4</v>
      </c>
      <c r="E37" s="16" t="s">
        <v>5</v>
      </c>
      <c r="F37" s="16" t="s">
        <v>6</v>
      </c>
      <c r="G37" s="16" t="s">
        <v>7</v>
      </c>
      <c r="H37" s="18" t="s">
        <v>8</v>
      </c>
      <c r="I37" s="16" t="s">
        <v>9</v>
      </c>
      <c r="J37" s="16" t="s">
        <v>10</v>
      </c>
      <c r="K37" s="16" t="s">
        <v>11</v>
      </c>
      <c r="L37" s="16" t="s">
        <v>12</v>
      </c>
      <c r="M37" s="15"/>
    </row>
    <row r="38" spans="1:15" s="25" customFormat="1" ht="58.5" customHeight="1" x14ac:dyDescent="0.25">
      <c r="A38" s="56">
        <v>1</v>
      </c>
      <c r="B38" s="57" t="s">
        <v>71</v>
      </c>
      <c r="C38" s="56"/>
      <c r="D38" s="56"/>
      <c r="E38" s="58" t="s">
        <v>14</v>
      </c>
      <c r="F38" s="58" t="s">
        <v>72</v>
      </c>
      <c r="G38" s="58" t="s">
        <v>73</v>
      </c>
      <c r="H38" s="59">
        <v>5</v>
      </c>
      <c r="I38" s="56"/>
      <c r="J38" s="56"/>
      <c r="K38" s="91">
        <f t="shared" ref="K38:K67" si="2">H38*I38</f>
        <v>0</v>
      </c>
      <c r="L38" s="91">
        <f t="shared" ref="L38:L67" si="3">K38+(K38*J38/100)</f>
        <v>0</v>
      </c>
      <c r="M38" s="60"/>
    </row>
    <row r="39" spans="1:15" s="25" customFormat="1" ht="58.5" customHeight="1" x14ac:dyDescent="0.25">
      <c r="A39" s="56">
        <v>2</v>
      </c>
      <c r="B39" s="57" t="s">
        <v>71</v>
      </c>
      <c r="C39" s="56"/>
      <c r="D39" s="56"/>
      <c r="E39" s="58" t="s">
        <v>74</v>
      </c>
      <c r="F39" s="58" t="s">
        <v>75</v>
      </c>
      <c r="G39" s="58" t="s">
        <v>76</v>
      </c>
      <c r="H39" s="59">
        <v>5</v>
      </c>
      <c r="I39" s="61"/>
      <c r="J39" s="56"/>
      <c r="K39" s="91">
        <f t="shared" si="2"/>
        <v>0</v>
      </c>
      <c r="L39" s="91">
        <f t="shared" si="3"/>
        <v>0</v>
      </c>
      <c r="M39" s="60"/>
    </row>
    <row r="40" spans="1:15" s="25" customFormat="1" ht="36.75" customHeight="1" x14ac:dyDescent="0.25">
      <c r="A40" s="56">
        <v>3</v>
      </c>
      <c r="B40" s="57" t="s">
        <v>77</v>
      </c>
      <c r="C40" s="56"/>
      <c r="D40" s="56"/>
      <c r="E40" s="58" t="s">
        <v>78</v>
      </c>
      <c r="F40" s="58" t="s">
        <v>79</v>
      </c>
      <c r="G40" s="58" t="s">
        <v>80</v>
      </c>
      <c r="H40" s="59">
        <v>3</v>
      </c>
      <c r="I40" s="56"/>
      <c r="J40" s="56"/>
      <c r="K40" s="91">
        <f t="shared" si="2"/>
        <v>0</v>
      </c>
      <c r="L40" s="91">
        <f t="shared" si="3"/>
        <v>0</v>
      </c>
      <c r="M40" s="62"/>
    </row>
    <row r="41" spans="1:15" s="25" customFormat="1" ht="36.75" customHeight="1" x14ac:dyDescent="0.25">
      <c r="A41" s="56">
        <v>4</v>
      </c>
      <c r="B41" s="57" t="s">
        <v>81</v>
      </c>
      <c r="C41" s="56"/>
      <c r="D41" s="56"/>
      <c r="E41" s="58" t="s">
        <v>82</v>
      </c>
      <c r="F41" s="58" t="s">
        <v>83</v>
      </c>
      <c r="G41" s="58" t="s">
        <v>36</v>
      </c>
      <c r="H41" s="59">
        <v>40</v>
      </c>
      <c r="I41" s="61"/>
      <c r="J41" s="56"/>
      <c r="K41" s="91">
        <f t="shared" si="2"/>
        <v>0</v>
      </c>
      <c r="L41" s="91">
        <f t="shared" si="3"/>
        <v>0</v>
      </c>
      <c r="M41" s="62"/>
    </row>
    <row r="42" spans="1:15" s="25" customFormat="1" ht="58.5" customHeight="1" x14ac:dyDescent="0.25">
      <c r="A42" s="56">
        <v>5</v>
      </c>
      <c r="B42" s="57" t="s">
        <v>84</v>
      </c>
      <c r="C42" s="56"/>
      <c r="D42" s="56"/>
      <c r="E42" s="58" t="s">
        <v>85</v>
      </c>
      <c r="F42" s="58" t="s">
        <v>86</v>
      </c>
      <c r="G42" s="58" t="s">
        <v>87</v>
      </c>
      <c r="H42" s="59">
        <v>25</v>
      </c>
      <c r="I42" s="61"/>
      <c r="J42" s="56"/>
      <c r="K42" s="91">
        <f t="shared" si="2"/>
        <v>0</v>
      </c>
      <c r="L42" s="91">
        <f t="shared" si="3"/>
        <v>0</v>
      </c>
      <c r="M42" s="60"/>
    </row>
    <row r="43" spans="1:15" s="7" customFormat="1" ht="23.25" customHeight="1" x14ac:dyDescent="0.25">
      <c r="A43" s="56">
        <v>6</v>
      </c>
      <c r="B43" s="63" t="s">
        <v>88</v>
      </c>
      <c r="C43" s="52"/>
      <c r="D43" s="52"/>
      <c r="E43" s="52" t="s">
        <v>89</v>
      </c>
      <c r="F43" s="52" t="s">
        <v>90</v>
      </c>
      <c r="G43" s="42" t="s">
        <v>91</v>
      </c>
      <c r="H43" s="52">
        <v>10</v>
      </c>
      <c r="I43" s="64"/>
      <c r="J43" s="52"/>
      <c r="K43" s="91">
        <f t="shared" si="2"/>
        <v>0</v>
      </c>
      <c r="L43" s="91">
        <f t="shared" si="3"/>
        <v>0</v>
      </c>
      <c r="M43" s="15"/>
    </row>
    <row r="44" spans="1:15" s="7" customFormat="1" ht="23.25" customHeight="1" x14ac:dyDescent="0.25">
      <c r="A44" s="56">
        <v>7</v>
      </c>
      <c r="B44" s="63" t="s">
        <v>88</v>
      </c>
      <c r="C44" s="52"/>
      <c r="D44" s="52"/>
      <c r="E44" s="52" t="s">
        <v>89</v>
      </c>
      <c r="F44" s="52" t="s">
        <v>92</v>
      </c>
      <c r="G44" s="42" t="s">
        <v>91</v>
      </c>
      <c r="H44" s="52">
        <v>10</v>
      </c>
      <c r="I44" s="39"/>
      <c r="J44" s="52"/>
      <c r="K44" s="91">
        <f t="shared" si="2"/>
        <v>0</v>
      </c>
      <c r="L44" s="91">
        <f t="shared" si="3"/>
        <v>0</v>
      </c>
      <c r="M44" s="15"/>
    </row>
    <row r="45" spans="1:15" s="7" customFormat="1" ht="23.25" customHeight="1" x14ac:dyDescent="0.25">
      <c r="A45" s="56">
        <v>8</v>
      </c>
      <c r="B45" s="63" t="s">
        <v>88</v>
      </c>
      <c r="C45" s="52"/>
      <c r="D45" s="52"/>
      <c r="E45" s="52" t="s">
        <v>89</v>
      </c>
      <c r="F45" s="52" t="s">
        <v>93</v>
      </c>
      <c r="G45" s="42" t="s">
        <v>91</v>
      </c>
      <c r="H45" s="52">
        <v>5</v>
      </c>
      <c r="I45" s="53"/>
      <c r="J45" s="52"/>
      <c r="K45" s="91">
        <f t="shared" si="2"/>
        <v>0</v>
      </c>
      <c r="L45" s="91">
        <f t="shared" si="3"/>
        <v>0</v>
      </c>
      <c r="M45" s="15"/>
    </row>
    <row r="46" spans="1:15" ht="74.25" customHeight="1" x14ac:dyDescent="0.25">
      <c r="A46" s="56">
        <v>9</v>
      </c>
      <c r="B46" s="50" t="s">
        <v>94</v>
      </c>
      <c r="C46" s="51"/>
      <c r="D46" s="52"/>
      <c r="E46" s="42" t="s">
        <v>95</v>
      </c>
      <c r="F46" s="42" t="s">
        <v>96</v>
      </c>
      <c r="G46" s="42" t="s">
        <v>97</v>
      </c>
      <c r="H46" s="39">
        <v>10</v>
      </c>
      <c r="I46" s="53"/>
      <c r="J46" s="39"/>
      <c r="K46" s="91">
        <f t="shared" si="2"/>
        <v>0</v>
      </c>
      <c r="L46" s="91">
        <f t="shared" si="3"/>
        <v>0</v>
      </c>
      <c r="M46" s="45"/>
      <c r="N46" s="54"/>
      <c r="O46" s="55"/>
    </row>
    <row r="47" spans="1:15" s="25" customFormat="1" ht="47.25" customHeight="1" x14ac:dyDescent="0.25">
      <c r="A47" s="56">
        <v>10</v>
      </c>
      <c r="B47" s="1" t="s">
        <v>98</v>
      </c>
      <c r="C47" s="65"/>
      <c r="D47" s="66"/>
      <c r="E47" s="58" t="s">
        <v>99</v>
      </c>
      <c r="F47" s="58" t="s">
        <v>100</v>
      </c>
      <c r="G47" s="58" t="s">
        <v>101</v>
      </c>
      <c r="H47" s="56">
        <v>80</v>
      </c>
      <c r="I47" s="67"/>
      <c r="J47" s="56"/>
      <c r="K47" s="91">
        <f t="shared" si="2"/>
        <v>0</v>
      </c>
      <c r="L47" s="91">
        <f t="shared" si="3"/>
        <v>0</v>
      </c>
      <c r="M47" s="68"/>
      <c r="N47" s="54"/>
      <c r="O47" s="69"/>
    </row>
    <row r="48" spans="1:15" s="25" customFormat="1" ht="45.75" customHeight="1" x14ac:dyDescent="0.25">
      <c r="A48" s="56">
        <v>11</v>
      </c>
      <c r="B48" s="1"/>
      <c r="C48" s="65"/>
      <c r="D48" s="66"/>
      <c r="E48" s="58" t="s">
        <v>99</v>
      </c>
      <c r="F48" s="58" t="s">
        <v>100</v>
      </c>
      <c r="G48" s="58" t="s">
        <v>102</v>
      </c>
      <c r="H48" s="56">
        <v>200</v>
      </c>
      <c r="I48" s="67"/>
      <c r="J48" s="56"/>
      <c r="K48" s="91">
        <f t="shared" si="2"/>
        <v>0</v>
      </c>
      <c r="L48" s="91">
        <f t="shared" si="3"/>
        <v>0</v>
      </c>
      <c r="M48" s="68"/>
      <c r="N48" s="54"/>
      <c r="O48" s="69"/>
    </row>
    <row r="49" spans="1:15" s="25" customFormat="1" ht="33.75" customHeight="1" x14ac:dyDescent="0.25">
      <c r="A49" s="56">
        <v>12</v>
      </c>
      <c r="B49" s="70" t="s">
        <v>103</v>
      </c>
      <c r="C49" s="66"/>
      <c r="D49" s="66"/>
      <c r="E49" s="71" t="s">
        <v>104</v>
      </c>
      <c r="F49" s="71" t="s">
        <v>105</v>
      </c>
      <c r="G49" s="58" t="s">
        <v>106</v>
      </c>
      <c r="H49" s="66">
        <v>10</v>
      </c>
      <c r="I49" s="67"/>
      <c r="J49" s="66"/>
      <c r="K49" s="91">
        <f t="shared" si="2"/>
        <v>0</v>
      </c>
      <c r="L49" s="91">
        <f t="shared" si="3"/>
        <v>0</v>
      </c>
      <c r="M49" s="68" t="s">
        <v>158</v>
      </c>
    </row>
    <row r="50" spans="1:15" s="25" customFormat="1" ht="27.75" customHeight="1" x14ac:dyDescent="0.25">
      <c r="A50" s="56">
        <v>13</v>
      </c>
      <c r="B50" s="72" t="s">
        <v>107</v>
      </c>
      <c r="C50" s="66"/>
      <c r="D50" s="66"/>
      <c r="E50" s="58" t="s">
        <v>108</v>
      </c>
      <c r="F50" s="66" t="s">
        <v>109</v>
      </c>
      <c r="G50" s="58" t="s">
        <v>110</v>
      </c>
      <c r="H50" s="66">
        <v>50</v>
      </c>
      <c r="I50" s="67"/>
      <c r="J50" s="66"/>
      <c r="K50" s="91">
        <f t="shared" si="2"/>
        <v>0</v>
      </c>
      <c r="L50" s="91">
        <f t="shared" si="3"/>
        <v>0</v>
      </c>
      <c r="M50" s="68" t="s">
        <v>158</v>
      </c>
    </row>
    <row r="51" spans="1:15" s="25" customFormat="1" ht="23.25" customHeight="1" x14ac:dyDescent="0.25">
      <c r="A51" s="56">
        <v>14</v>
      </c>
      <c r="B51" s="72" t="s">
        <v>111</v>
      </c>
      <c r="C51" s="66"/>
      <c r="D51" s="66"/>
      <c r="E51" s="58" t="s">
        <v>66</v>
      </c>
      <c r="F51" s="66" t="s">
        <v>112</v>
      </c>
      <c r="G51" s="58" t="s">
        <v>68</v>
      </c>
      <c r="H51" s="66">
        <v>12</v>
      </c>
      <c r="I51" s="67"/>
      <c r="J51" s="66"/>
      <c r="K51" s="91">
        <f t="shared" si="2"/>
        <v>0</v>
      </c>
      <c r="L51" s="91">
        <f t="shared" si="3"/>
        <v>0</v>
      </c>
      <c r="M51" s="68"/>
    </row>
    <row r="52" spans="1:15" s="25" customFormat="1" ht="23.25" customHeight="1" x14ac:dyDescent="0.25">
      <c r="A52" s="56">
        <v>15</v>
      </c>
      <c r="B52" s="72" t="s">
        <v>111</v>
      </c>
      <c r="C52" s="66"/>
      <c r="D52" s="66"/>
      <c r="E52" s="58" t="s">
        <v>66</v>
      </c>
      <c r="F52" s="66" t="s">
        <v>113</v>
      </c>
      <c r="G52" s="58" t="s">
        <v>68</v>
      </c>
      <c r="H52" s="66">
        <v>20</v>
      </c>
      <c r="I52" s="67"/>
      <c r="J52" s="66"/>
      <c r="K52" s="91">
        <f t="shared" si="2"/>
        <v>0</v>
      </c>
      <c r="L52" s="91">
        <f t="shared" si="3"/>
        <v>0</v>
      </c>
      <c r="M52" s="68"/>
    </row>
    <row r="53" spans="1:15" ht="36.75" customHeight="1" x14ac:dyDescent="0.25">
      <c r="A53" s="56">
        <v>16</v>
      </c>
      <c r="B53" s="50" t="s">
        <v>114</v>
      </c>
      <c r="C53" s="51"/>
      <c r="D53" s="52"/>
      <c r="E53" s="42" t="s">
        <v>108</v>
      </c>
      <c r="F53" s="42" t="s">
        <v>115</v>
      </c>
      <c r="G53" s="42" t="s">
        <v>116</v>
      </c>
      <c r="H53" s="39">
        <v>3</v>
      </c>
      <c r="I53" s="53"/>
      <c r="J53" s="39"/>
      <c r="K53" s="91">
        <f t="shared" si="2"/>
        <v>0</v>
      </c>
      <c r="L53" s="91">
        <f t="shared" si="3"/>
        <v>0</v>
      </c>
      <c r="M53" s="45"/>
      <c r="N53" s="54"/>
      <c r="O53" s="55"/>
    </row>
    <row r="54" spans="1:15" ht="36.75" customHeight="1" x14ac:dyDescent="0.25">
      <c r="A54" s="56">
        <v>17</v>
      </c>
      <c r="B54" s="73" t="s">
        <v>117</v>
      </c>
      <c r="C54" s="74"/>
      <c r="D54" s="75"/>
      <c r="E54" s="76" t="s">
        <v>118</v>
      </c>
      <c r="F54" s="44" t="s">
        <v>119</v>
      </c>
      <c r="G54" s="77" t="s">
        <v>120</v>
      </c>
      <c r="H54" s="78">
        <v>8</v>
      </c>
      <c r="I54" s="64"/>
      <c r="J54" s="39"/>
      <c r="K54" s="91">
        <f t="shared" si="2"/>
        <v>0</v>
      </c>
      <c r="L54" s="91">
        <f t="shared" si="3"/>
        <v>0</v>
      </c>
      <c r="N54" s="48"/>
      <c r="O54" s="79"/>
    </row>
    <row r="55" spans="1:15" s="82" customFormat="1" ht="23.25" customHeight="1" x14ac:dyDescent="0.25">
      <c r="A55" s="56">
        <v>18</v>
      </c>
      <c r="B55" s="63" t="s">
        <v>121</v>
      </c>
      <c r="C55" s="52"/>
      <c r="D55" s="52"/>
      <c r="E55" s="52" t="s">
        <v>74</v>
      </c>
      <c r="F55" s="52" t="s">
        <v>75</v>
      </c>
      <c r="G55" s="80" t="s">
        <v>122</v>
      </c>
      <c r="H55" s="52">
        <v>24</v>
      </c>
      <c r="I55" s="53"/>
      <c r="J55" s="52"/>
      <c r="K55" s="91">
        <f t="shared" si="2"/>
        <v>0</v>
      </c>
      <c r="L55" s="91">
        <f t="shared" si="3"/>
        <v>0</v>
      </c>
      <c r="M55" s="81"/>
    </row>
    <row r="56" spans="1:15" ht="36.75" customHeight="1" x14ac:dyDescent="0.25">
      <c r="A56" s="56">
        <v>19</v>
      </c>
      <c r="B56" s="2" t="s">
        <v>123</v>
      </c>
      <c r="C56" s="51"/>
      <c r="D56" s="52"/>
      <c r="E56" s="42" t="s">
        <v>124</v>
      </c>
      <c r="F56" s="42" t="s">
        <v>125</v>
      </c>
      <c r="G56" s="42" t="s">
        <v>126</v>
      </c>
      <c r="H56" s="39">
        <v>50</v>
      </c>
      <c r="I56" s="53"/>
      <c r="J56" s="39"/>
      <c r="K56" s="91">
        <f t="shared" si="2"/>
        <v>0</v>
      </c>
      <c r="L56" s="91">
        <f t="shared" si="3"/>
        <v>0</v>
      </c>
      <c r="M56" s="45"/>
      <c r="N56" s="54"/>
      <c r="O56" s="55"/>
    </row>
    <row r="57" spans="1:15" ht="36.75" customHeight="1" x14ac:dyDescent="0.25">
      <c r="A57" s="56">
        <v>20</v>
      </c>
      <c r="B57" s="2"/>
      <c r="C57" s="51"/>
      <c r="D57" s="52"/>
      <c r="E57" s="42" t="s">
        <v>124</v>
      </c>
      <c r="F57" s="42" t="s">
        <v>125</v>
      </c>
      <c r="G57" s="42" t="s">
        <v>127</v>
      </c>
      <c r="H57" s="39">
        <v>80</v>
      </c>
      <c r="I57" s="53"/>
      <c r="J57" s="39"/>
      <c r="K57" s="91">
        <f t="shared" si="2"/>
        <v>0</v>
      </c>
      <c r="L57" s="91">
        <f t="shared" si="3"/>
        <v>0</v>
      </c>
      <c r="M57" s="45"/>
      <c r="N57" s="54"/>
      <c r="O57" s="55"/>
    </row>
    <row r="58" spans="1:15" ht="36.75" customHeight="1" x14ac:dyDescent="0.25">
      <c r="A58" s="56">
        <v>21</v>
      </c>
      <c r="B58" s="50" t="s">
        <v>128</v>
      </c>
      <c r="C58" s="51"/>
      <c r="D58" s="52"/>
      <c r="E58" s="42" t="s">
        <v>129</v>
      </c>
      <c r="F58" s="42" t="s">
        <v>130</v>
      </c>
      <c r="G58" s="42" t="s">
        <v>131</v>
      </c>
      <c r="H58" s="39">
        <v>35</v>
      </c>
      <c r="I58" s="53"/>
      <c r="J58" s="39"/>
      <c r="K58" s="91">
        <f t="shared" si="2"/>
        <v>0</v>
      </c>
      <c r="L58" s="91">
        <f t="shared" si="3"/>
        <v>0</v>
      </c>
      <c r="M58" s="45"/>
      <c r="N58" s="54"/>
      <c r="O58" s="55"/>
    </row>
    <row r="59" spans="1:15" s="25" customFormat="1" ht="69.599999999999994" customHeight="1" x14ac:dyDescent="0.25">
      <c r="A59" s="56">
        <v>22</v>
      </c>
      <c r="B59" s="83" t="s">
        <v>132</v>
      </c>
      <c r="C59" s="65"/>
      <c r="D59" s="66"/>
      <c r="E59" s="56"/>
      <c r="F59" s="58" t="s">
        <v>133</v>
      </c>
      <c r="G59" s="58" t="s">
        <v>91</v>
      </c>
      <c r="H59" s="56">
        <v>20</v>
      </c>
      <c r="I59" s="67"/>
      <c r="J59" s="56"/>
      <c r="K59" s="91">
        <f t="shared" si="2"/>
        <v>0</v>
      </c>
      <c r="L59" s="91">
        <f t="shared" si="3"/>
        <v>0</v>
      </c>
      <c r="M59" s="68"/>
      <c r="N59" s="54"/>
      <c r="O59" s="69"/>
    </row>
    <row r="60" spans="1:15" s="25" customFormat="1" ht="64.7" customHeight="1" x14ac:dyDescent="0.25">
      <c r="A60" s="56">
        <v>23</v>
      </c>
      <c r="B60" s="83" t="s">
        <v>134</v>
      </c>
      <c r="C60" s="65"/>
      <c r="D60" s="66"/>
      <c r="E60" s="56"/>
      <c r="F60" s="58" t="s">
        <v>135</v>
      </c>
      <c r="G60" s="58" t="s">
        <v>136</v>
      </c>
      <c r="H60" s="56">
        <v>20</v>
      </c>
      <c r="I60" s="67"/>
      <c r="J60" s="56"/>
      <c r="K60" s="91">
        <f t="shared" si="2"/>
        <v>0</v>
      </c>
      <c r="L60" s="91">
        <f t="shared" si="3"/>
        <v>0</v>
      </c>
      <c r="M60" s="68"/>
      <c r="N60" s="54"/>
      <c r="O60" s="69"/>
    </row>
    <row r="61" spans="1:15" s="25" customFormat="1" ht="64.7" customHeight="1" x14ac:dyDescent="0.25">
      <c r="A61" s="56">
        <v>24</v>
      </c>
      <c r="B61" s="84" t="s">
        <v>137</v>
      </c>
      <c r="C61" s="65"/>
      <c r="D61" s="66"/>
      <c r="E61" s="58" t="s">
        <v>138</v>
      </c>
      <c r="F61" s="58" t="s">
        <v>139</v>
      </c>
      <c r="G61" s="58" t="s">
        <v>140</v>
      </c>
      <c r="H61" s="56">
        <v>12</v>
      </c>
      <c r="I61" s="67"/>
      <c r="J61" s="56"/>
      <c r="K61" s="91">
        <f t="shared" si="2"/>
        <v>0</v>
      </c>
      <c r="L61" s="91">
        <f t="shared" si="3"/>
        <v>0</v>
      </c>
      <c r="M61" s="68"/>
      <c r="N61" s="54"/>
      <c r="O61" s="69"/>
    </row>
    <row r="62" spans="1:15" ht="36.75" customHeight="1" x14ac:dyDescent="0.25">
      <c r="A62" s="56">
        <v>25</v>
      </c>
      <c r="B62" s="2" t="s">
        <v>141</v>
      </c>
      <c r="C62" s="51"/>
      <c r="D62" s="52"/>
      <c r="E62" s="42" t="s">
        <v>74</v>
      </c>
      <c r="F62" s="42" t="s">
        <v>142</v>
      </c>
      <c r="G62" s="42" t="s">
        <v>87</v>
      </c>
      <c r="H62" s="39">
        <v>14</v>
      </c>
      <c r="I62" s="53"/>
      <c r="J62" s="39"/>
      <c r="K62" s="91">
        <f t="shared" si="2"/>
        <v>0</v>
      </c>
      <c r="L62" s="91">
        <f t="shared" si="3"/>
        <v>0</v>
      </c>
      <c r="M62" s="45"/>
      <c r="N62" s="54"/>
      <c r="O62" s="55"/>
    </row>
    <row r="63" spans="1:15" ht="36.75" customHeight="1" x14ac:dyDescent="0.25">
      <c r="A63" s="56">
        <v>26</v>
      </c>
      <c r="B63" s="2"/>
      <c r="C63" s="51"/>
      <c r="D63" s="52"/>
      <c r="E63" s="42" t="s">
        <v>108</v>
      </c>
      <c r="F63" s="42" t="s">
        <v>143</v>
      </c>
      <c r="G63" s="42" t="s">
        <v>144</v>
      </c>
      <c r="H63" s="39">
        <v>200</v>
      </c>
      <c r="I63" s="53"/>
      <c r="J63" s="39"/>
      <c r="K63" s="91">
        <f t="shared" si="2"/>
        <v>0</v>
      </c>
      <c r="L63" s="91">
        <f t="shared" si="3"/>
        <v>0</v>
      </c>
      <c r="M63" s="45"/>
      <c r="N63" s="54"/>
      <c r="O63" s="55"/>
    </row>
    <row r="64" spans="1:15" ht="36.75" customHeight="1" x14ac:dyDescent="0.25">
      <c r="A64" s="56">
        <v>27</v>
      </c>
      <c r="B64" s="50" t="s">
        <v>145</v>
      </c>
      <c r="C64" s="51"/>
      <c r="D64" s="52"/>
      <c r="E64" s="42" t="s">
        <v>146</v>
      </c>
      <c r="F64" s="42"/>
      <c r="G64" s="42" t="s">
        <v>147</v>
      </c>
      <c r="H64" s="39">
        <v>100</v>
      </c>
      <c r="I64" s="53"/>
      <c r="J64" s="39"/>
      <c r="K64" s="91">
        <f t="shared" si="2"/>
        <v>0</v>
      </c>
      <c r="L64" s="91">
        <f t="shared" si="3"/>
        <v>0</v>
      </c>
      <c r="M64" s="45"/>
      <c r="N64" s="54"/>
      <c r="O64" s="55"/>
    </row>
    <row r="65" spans="1:15" ht="42.75" customHeight="1" x14ac:dyDescent="0.25">
      <c r="A65" s="56">
        <v>28</v>
      </c>
      <c r="B65" s="50" t="s">
        <v>148</v>
      </c>
      <c r="C65" s="51"/>
      <c r="D65" s="52"/>
      <c r="E65" s="58" t="s">
        <v>74</v>
      </c>
      <c r="F65" s="42" t="s">
        <v>149</v>
      </c>
      <c r="G65" s="42" t="s">
        <v>150</v>
      </c>
      <c r="H65" s="39">
        <v>2</v>
      </c>
      <c r="I65" s="53"/>
      <c r="J65" s="39"/>
      <c r="K65" s="91">
        <f t="shared" si="2"/>
        <v>0</v>
      </c>
      <c r="L65" s="91">
        <f t="shared" si="3"/>
        <v>0</v>
      </c>
      <c r="M65" s="45"/>
      <c r="N65" s="54"/>
      <c r="O65" s="55"/>
    </row>
    <row r="66" spans="1:15" ht="42.75" customHeight="1" x14ac:dyDescent="0.25">
      <c r="A66" s="56">
        <v>29</v>
      </c>
      <c r="B66" s="50" t="s">
        <v>148</v>
      </c>
      <c r="C66" s="51"/>
      <c r="D66" s="52"/>
      <c r="E66" s="58" t="s">
        <v>74</v>
      </c>
      <c r="F66" s="42" t="s">
        <v>151</v>
      </c>
      <c r="G66" s="42" t="s">
        <v>152</v>
      </c>
      <c r="H66" s="39">
        <v>2</v>
      </c>
      <c r="I66" s="53"/>
      <c r="J66" s="39"/>
      <c r="K66" s="91">
        <f t="shared" si="2"/>
        <v>0</v>
      </c>
      <c r="L66" s="91">
        <f t="shared" si="3"/>
        <v>0</v>
      </c>
      <c r="M66" s="45"/>
      <c r="N66" s="54"/>
      <c r="O66" s="55"/>
    </row>
    <row r="67" spans="1:15" ht="84.75" customHeight="1" x14ac:dyDescent="0.25">
      <c r="A67" s="56">
        <v>30</v>
      </c>
      <c r="B67" s="50" t="s">
        <v>153</v>
      </c>
      <c r="C67" s="51"/>
      <c r="D67" s="52"/>
      <c r="E67" s="58" t="s">
        <v>154</v>
      </c>
      <c r="F67" s="42" t="s">
        <v>155</v>
      </c>
      <c r="G67" s="42" t="s">
        <v>156</v>
      </c>
      <c r="H67" s="39">
        <v>24</v>
      </c>
      <c r="I67" s="53"/>
      <c r="J67" s="39"/>
      <c r="K67" s="91">
        <f t="shared" si="2"/>
        <v>0</v>
      </c>
      <c r="L67" s="91">
        <f t="shared" si="3"/>
        <v>0</v>
      </c>
      <c r="M67" s="45"/>
      <c r="N67" s="54"/>
      <c r="O67" s="55"/>
    </row>
    <row r="68" spans="1:15" s="7" customFormat="1" ht="23.25" customHeight="1" x14ac:dyDescent="0.25">
      <c r="A68" s="90" t="s">
        <v>157</v>
      </c>
      <c r="B68" s="90"/>
      <c r="C68" s="90"/>
      <c r="D68" s="90"/>
      <c r="E68" s="90"/>
      <c r="F68" s="90"/>
      <c r="G68" s="90"/>
      <c r="H68" s="90"/>
      <c r="I68" s="90"/>
      <c r="J68" s="90"/>
      <c r="K68" s="26">
        <f>SUM(K36:K67)</f>
        <v>0</v>
      </c>
      <c r="L68" s="26">
        <f>SUM(L36:L67)</f>
        <v>0</v>
      </c>
      <c r="M68" s="36"/>
    </row>
    <row r="69" spans="1:15" ht="36.75" customHeight="1" x14ac:dyDescent="0.25">
      <c r="A69" s="85"/>
      <c r="B69" s="86"/>
      <c r="C69" s="86"/>
      <c r="D69" s="86"/>
      <c r="E69" s="86"/>
      <c r="F69" s="86"/>
      <c r="G69" s="87"/>
      <c r="H69" s="85"/>
      <c r="I69" s="86"/>
      <c r="J69" s="85"/>
      <c r="K69" s="36"/>
      <c r="L69" s="36"/>
      <c r="M69" s="36"/>
    </row>
    <row r="70" spans="1:15" ht="15" customHeight="1" x14ac:dyDescent="0.25">
      <c r="B70" s="88" t="s">
        <v>159</v>
      </c>
      <c r="C70" s="88"/>
      <c r="D70" s="88"/>
      <c r="E70" s="88"/>
      <c r="F70" s="88"/>
      <c r="G70" s="88"/>
      <c r="H70" s="88"/>
      <c r="I70" s="88"/>
    </row>
    <row r="71" spans="1:15" x14ac:dyDescent="0.25">
      <c r="B71" s="88"/>
      <c r="C71" s="88"/>
      <c r="D71" s="88"/>
      <c r="E71" s="88"/>
      <c r="F71" s="88"/>
      <c r="G71" s="88"/>
      <c r="H71" s="88"/>
      <c r="I71" s="88"/>
    </row>
  </sheetData>
  <mergeCells count="20">
    <mergeCell ref="B70:I71"/>
    <mergeCell ref="B47:B48"/>
    <mergeCell ref="B56:B57"/>
    <mergeCell ref="B62:B63"/>
    <mergeCell ref="A68:J68"/>
    <mergeCell ref="B25:B26"/>
    <mergeCell ref="A29:J29"/>
    <mergeCell ref="A31:L31"/>
    <mergeCell ref="A34:J34"/>
    <mergeCell ref="A36:L36"/>
    <mergeCell ref="A12:L12"/>
    <mergeCell ref="B14:B16"/>
    <mergeCell ref="E14:E16"/>
    <mergeCell ref="B17:B20"/>
    <mergeCell ref="B23:B24"/>
    <mergeCell ref="A1:L1"/>
    <mergeCell ref="A2:L2"/>
    <mergeCell ref="A5:J5"/>
    <mergeCell ref="A7:L7"/>
    <mergeCell ref="A10:J10"/>
  </mergeCells>
  <pageMargins left="0.7" right="0.7" top="0.75" bottom="0.75" header="0.511811023622047" footer="0.511811023622047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zoomScale="95" zoomScaleNormal="95" workbookViewId="0">
      <selection activeCell="Q26" sqref="Q26"/>
    </sheetView>
  </sheetViews>
  <sheetFormatPr defaultColWidth="8.7109375" defaultRowHeight="15" x14ac:dyDescent="0.25"/>
  <cols>
    <col min="1" max="1024" width="8.7109375" style="7"/>
  </cols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zoomScale="95" zoomScaleNormal="95" workbookViewId="0"/>
  </sheetViews>
  <sheetFormatPr defaultColWidth="8.7109375" defaultRowHeight="15" x14ac:dyDescent="0.25"/>
  <cols>
    <col min="1" max="1024" width="8.7109375" style="7"/>
  </cols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379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iwona</dc:creator>
  <dc:description/>
  <cp:lastModifiedBy>iwona</cp:lastModifiedBy>
  <cp:revision>114</cp:revision>
  <cp:lastPrinted>2024-05-13T10:46:06Z</cp:lastPrinted>
  <dcterms:created xsi:type="dcterms:W3CDTF">2022-11-17T07:10:21Z</dcterms:created>
  <dcterms:modified xsi:type="dcterms:W3CDTF">2025-10-23T05:53:26Z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MSIP_Label_6cd985e1-7125-4d22-85c6-54668b18c9f3_ActionId">
    <vt:lpwstr>a43263d1-8ae9-4d15-9f87-f600a70279d2</vt:lpwstr>
  </property>
  <property fmtid="{D5CDD505-2E9C-101B-9397-08002B2CF9AE}" pid="5" name="MSIP_Label_6cd985e1-7125-4d22-85c6-54668b18c9f3_ContentBits">
    <vt:lpwstr>0</vt:lpwstr>
  </property>
  <property fmtid="{D5CDD505-2E9C-101B-9397-08002B2CF9AE}" pid="6" name="MSIP_Label_6cd985e1-7125-4d22-85c6-54668b18c9f3_Enabled">
    <vt:lpwstr>true</vt:lpwstr>
  </property>
  <property fmtid="{D5CDD505-2E9C-101B-9397-08002B2CF9AE}" pid="7" name="MSIP_Label_6cd985e1-7125-4d22-85c6-54668b18c9f3_Method">
    <vt:lpwstr>Privileged</vt:lpwstr>
  </property>
  <property fmtid="{D5CDD505-2E9C-101B-9397-08002B2CF9AE}" pid="8" name="MSIP_Label_6cd985e1-7125-4d22-85c6-54668b18c9f3_Name">
    <vt:lpwstr>6cd985e1-7125-4d22-85c6-54668b18c9f3</vt:lpwstr>
  </property>
  <property fmtid="{D5CDD505-2E9C-101B-9397-08002B2CF9AE}" pid="9" name="MSIP_Label_6cd985e1-7125-4d22-85c6-54668b18c9f3_SetDate">
    <vt:lpwstr>2022-12-23T08:16:13Z</vt:lpwstr>
  </property>
  <property fmtid="{D5CDD505-2E9C-101B-9397-08002B2CF9AE}" pid="10" name="MSIP_Label_6cd985e1-7125-4d22-85c6-54668b18c9f3_SiteId">
    <vt:lpwstr>15d1bef2-0a6a-46f9-be4c-023279325e51</vt:lpwstr>
  </property>
  <property fmtid="{D5CDD505-2E9C-101B-9397-08002B2CF9AE}" pid="11" name="ScaleCrop">
    <vt:bool>false</vt:bool>
  </property>
  <property fmtid="{D5CDD505-2E9C-101B-9397-08002B2CF9AE}" pid="12" name="ShareDoc">
    <vt:bool>false</vt:bool>
  </property>
</Properties>
</file>