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8055" activeTab="0"/>
  </bookViews>
  <sheets>
    <sheet name="Arkusz2" sheetId="1" r:id="rId1"/>
  </sheets>
  <definedNames>
    <definedName name="_xlnm.Print_Area" localSheetId="0">'Arkusz2'!$A$1:$C$2</definedName>
  </definedNames>
  <calcPr fullCalcOnLoad="1"/>
</workbook>
</file>

<file path=xl/sharedStrings.xml><?xml version="1.0" encoding="utf-8"?>
<sst xmlns="http://schemas.openxmlformats.org/spreadsheetml/2006/main" count="34" uniqueCount="33">
  <si>
    <t>Lp.</t>
  </si>
  <si>
    <t>Nazwa miedzynarodowa  substancj czynnej, skład lub zastosowanie</t>
  </si>
  <si>
    <t>Wartość szacowana</t>
  </si>
  <si>
    <t>AESCULAP CHIFA SP. Z O.O., UL. TYSIĄCLECIA 14, 64-300 NOWY TOMYŚL</t>
  </si>
  <si>
    <t>Nici chirurgiczne, syntetyczne, wchłanialne, plecione dwuskładnikowe (glikonat-mleczan) powleczone mieszanią stearnianu wapnia i kopolimerów glikolidu i laktydu zapewniające 140% podtrzymywania tkankowego początkowego, 80% po 2 tygodniach i 30% po trzech tygodniach od implantacji i wchłaniające się całkowicie między 56-70 dniem od implantacji</t>
  </si>
  <si>
    <t>Nici monofilamentowe, niewchłanialne.</t>
  </si>
  <si>
    <t>Monofilamentowa nić syntetyczna, wchłanialna 90-110 dni, wytrzymałość węzła/ podtrzymywanie tkankowe 75 % po 14 dniach od wszczepienia, około 40% po 21 dniach</t>
  </si>
  <si>
    <t>Nici niewchłanialne, plecione, poliestrowe z powleczeniem poszczególnych włókien stanowiących strukturę nici</t>
  </si>
  <si>
    <t>Monofilament syntetyczny wchłanialny w okresie 180 dni, o podtrzymywaniu tkankowym ok. 65% po 3 tyg. i 50% po 4 tyg. od implantacji, wskazane są do używania w ogólnych zabiegach zbliżania lub/i podwiązywania tkanek miękkich, włącznie z użyciem w chirurgii tkanki sercowo-naczyniowej oraz w zabiegach na naczyniach obwodowych.</t>
  </si>
  <si>
    <t>Szew monofilamentowy, syntetyczny, wchłaniany wykonany  z glikolidu, dioksanonu i węglanu trimetylu  system składający się z igły chirurgicznej na jednym końcu, a na drugim końcu posiadający pętlowy chwytak oraz jednokierunkowe haczyki na długości nici; o podrzymaniu tkankowym około 21  dni , czas całkowitego wchłonięcia do 90-110 dni .</t>
  </si>
  <si>
    <t>szwy naczyniowe , niewchłanialne, wykonane z polipropylenu z dodatkiem glikolu</t>
  </si>
  <si>
    <t>Nici chirurgiczne, syntetyczne, wchłanialne, plecione, z kwasu poliglikolowego, powlekane stearnianem wapnia i polikaprolaktonem, posiadające powleczenie antybakteryjne w postaci chlorheksydyny, redukcja wytrzymałości na zerwanie do 60-70% wyjściowej wytrzymałości po 14 dniach i 25-45% po 21 dniach; wchłaniające się całkowicie między 60-90 dniem od implantacji</t>
  </si>
  <si>
    <t>Igła chirurgiczna sterylna ze stali  nierdzewnej, z uchem do przewlekania nici chirurgicznych, pakowana po 2 szt.,</t>
  </si>
  <si>
    <t>specjalistyczny zestaw szewny zapobiegający rozejściu się zespolenia jamy brzusznej  składajacy się  z nici ze stali chirurgicznej , skręcanej , oraz dwóch płytek polietylenowych w rozmiarze  100mm x 30mm x 8 mm</t>
  </si>
  <si>
    <t>Pakiet 23 - Staplery  do zabiegów laparoskopowych I TORAKOSKOPOWYCH</t>
  </si>
  <si>
    <t xml:space="preserve"> Szew syntetyczny, polipropylenowy, niewchłanialny, jednowłóknowy z kontrolowanym rozciąganiem i plastycznym odkształcaniem węzła. Igły o zwiększonej stabilności w imadle, wykonanej ze stopu stali odpornej na odkształcenie, zalecana do szwu kapciuchowego</t>
  </si>
  <si>
    <t xml:space="preserve"> Szew syntetyczny jednowłóknowy, wchłanialny wykonany z polydioksanonu, z nieścieralnym powleczeniem, z dodatkiem triclosanu o szerokim spektrum dzialania antybakteryjnego. Okres podtrzymywania tkankowego do 90 dni. Okres wchłaniania 182 - 238 dni. Igły o zwiększonej stabilności w imadle, wykonanej ze stopu stali odpornej na odkształcenie. </t>
  </si>
  <si>
    <t>Staplery i ładunki zamykająco-tnące</t>
  </si>
  <si>
    <t>Staplery do zabiegów kolorektalnych</t>
  </si>
  <si>
    <t>Staplery do zabiegów żołądkowo-jelitowych</t>
  </si>
  <si>
    <t>Jednorazowe narzędzia do pielęgnacji optyk i  ewakuacji preparatów</t>
  </si>
  <si>
    <t>Zabezpieczenie rany</t>
  </si>
  <si>
    <t xml:space="preserve">TROAKARY </t>
  </si>
  <si>
    <t>Klipsy tytanowe</t>
  </si>
  <si>
    <t>Klipsy polimerowe</t>
  </si>
  <si>
    <t xml:space="preserve">Stapler specjalistyczny </t>
  </si>
  <si>
    <t>Stapler skórny</t>
  </si>
  <si>
    <t>Beryl Med. LTD, 1st Floor, 26 Fouberts Place, London W1F 7PP, UK</t>
  </si>
  <si>
    <t>MEDTRONIC POLAND SP. Z O.O., UL. POLNA 11 00-633 WARSZAWA</t>
  </si>
  <si>
    <t>TELEFLEX POLSKA SP. Z O.O., UL. ŻWIRKI I WIGURY 16A, 02-092 WARSZAWA</t>
  </si>
  <si>
    <t>SUN-MED SPÓŁKA CYWILNA DOMINIK SIEKIERSKI SŁAWOMIR NAPARTY, UL. FRANCISZKAŃSKA 104/112, 91-845 ŁÓDŹ</t>
  </si>
  <si>
    <t>SURG-TECH LEKI I KUCHARSKI SPÓŁKA JAWNA, UL.UNII LUBELSKIEJ 1 LOK.121
61-249 POZNAŃ</t>
  </si>
  <si>
    <t>JOHNSON&amp;JOHNSON POLAND SP. Z O.O., UL. IŁŻECKA 24, 02-135 WARSZAWA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</si>
</sst>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00000000"/>
    <numFmt numFmtId="166" formatCode="#,##0.00000"/>
    <numFmt numFmtId="167" formatCode="#,##0.00;\-#,##0.00"/>
    <numFmt numFmtId="168" formatCode="#,##0.00\ &quot;zł&quot;"/>
    <numFmt numFmtId="169" formatCode="#,##0.00\ _z_ł"/>
  </numFmts>
  <fonts count="48"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1" xfId="57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61" applyFont="1" applyFill="1" applyBorder="1" applyAlignment="1">
      <alignment horizontal="left"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44" applyFont="1" applyFill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44" fontId="5" fillId="5" borderId="11" xfId="71" applyFont="1" applyFill="1" applyBorder="1" applyAlignment="1">
      <alignment vertical="center" wrapText="1"/>
    </xf>
    <xf numFmtId="44" fontId="3" fillId="5" borderId="11" xfId="71" applyFont="1" applyFill="1" applyBorder="1" applyAlignment="1">
      <alignment vertical="center" wrapText="1"/>
    </xf>
    <xf numFmtId="44" fontId="5" fillId="5" borderId="11" xfId="71" applyFont="1" applyFill="1" applyBorder="1" applyAlignment="1">
      <alignment wrapText="1"/>
    </xf>
    <xf numFmtId="44" fontId="7" fillId="34" borderId="11" xfId="71" applyFont="1" applyFill="1" applyBorder="1" applyAlignment="1">
      <alignment horizontal="center" vertical="center" wrapText="1"/>
    </xf>
    <xf numFmtId="44" fontId="3" fillId="5" borderId="11" xfId="71" applyFont="1" applyFill="1" applyBorder="1" applyAlignment="1">
      <alignment/>
    </xf>
    <xf numFmtId="0" fontId="1" fillId="35" borderId="11" xfId="57" applyFont="1" applyFill="1" applyBorder="1" applyAlignment="1" applyProtection="1">
      <alignment horizontal="center" vertical="center" wrapText="1"/>
      <protection/>
    </xf>
    <xf numFmtId="0" fontId="1" fillId="36" borderId="11" xfId="57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1" fillId="36" borderId="11" xfId="57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>
      <alignment/>
    </xf>
    <xf numFmtId="0" fontId="0" fillId="0" borderId="0" xfId="0" applyAlignment="1">
      <alignment textRotation="90" wrapText="1"/>
    </xf>
    <xf numFmtId="0" fontId="0" fillId="0" borderId="0" xfId="0" applyFont="1" applyAlignment="1">
      <alignment textRotation="90" wrapText="1"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8" fillId="0" borderId="11" xfId="71" applyFont="1" applyFill="1" applyBorder="1" applyAlignment="1">
      <alignment wrapText="1"/>
    </xf>
    <xf numFmtId="44" fontId="47" fillId="0" borderId="12" xfId="71" applyFont="1" applyFill="1" applyBorder="1" applyAlignment="1">
      <alignment horizontal="left" vertical="top" indent="1" shrinkToFit="1"/>
    </xf>
    <xf numFmtId="44" fontId="8" fillId="0" borderId="11" xfId="71" applyFont="1" applyFill="1" applyBorder="1" applyAlignment="1">
      <alignment vertical="center" wrapText="1"/>
    </xf>
    <xf numFmtId="44" fontId="0" fillId="0" borderId="11" xfId="71" applyFont="1" applyBorder="1" applyAlignment="1">
      <alignment/>
    </xf>
    <xf numFmtId="44" fontId="0" fillId="0" borderId="11" xfId="71" applyFont="1" applyFill="1" applyBorder="1" applyAlignment="1">
      <alignment vertical="center" wrapText="1"/>
    </xf>
    <xf numFmtId="44" fontId="0" fillId="0" borderId="11" xfId="71" applyFont="1" applyFill="1" applyBorder="1" applyAlignment="1">
      <alignment wrapText="1"/>
    </xf>
    <xf numFmtId="44" fontId="0" fillId="0" borderId="0" xfId="0" applyNumberFormat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 3" xfId="54"/>
    <cellStyle name="Normal 4" xfId="55"/>
    <cellStyle name="Normalny 2 2" xfId="56"/>
    <cellStyle name="Normalny 2_nowy suprane baxter dopisac do duzych umów" xfId="57"/>
    <cellStyle name="Normalny 40" xfId="58"/>
    <cellStyle name="Normalny 41" xfId="59"/>
    <cellStyle name="Normalny 46" xfId="60"/>
    <cellStyle name="Normalny_Arkusz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Uwaga 2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D13">
      <selection activeCell="E3" sqref="E3"/>
    </sheetView>
  </sheetViews>
  <sheetFormatPr defaultColWidth="9.00390625" defaultRowHeight="12.75"/>
  <cols>
    <col min="1" max="1" width="3.375" style="3" bestFit="1" customWidth="1"/>
    <col min="2" max="2" width="55.625" style="10" customWidth="1"/>
    <col min="3" max="3" width="18.125" style="0" hidden="1" customWidth="1"/>
    <col min="4" max="4" width="18.125" style="0" customWidth="1"/>
    <col min="5" max="5" width="11.25390625" style="25" bestFit="1" customWidth="1"/>
    <col min="6" max="6" width="9.125" style="25" customWidth="1"/>
    <col min="7" max="7" width="14.00390625" style="0" bestFit="1" customWidth="1"/>
    <col min="8" max="8" width="11.25390625" style="0" bestFit="1" customWidth="1"/>
    <col min="9" max="9" width="13.00390625" style="0" bestFit="1" customWidth="1"/>
    <col min="10" max="10" width="12.25390625" style="0" bestFit="1" customWidth="1"/>
    <col min="11" max="11" width="11.25390625" style="0" bestFit="1" customWidth="1"/>
  </cols>
  <sheetData>
    <row r="1" spans="1:11" ht="157.5" customHeight="1">
      <c r="A1" s="16" t="s">
        <v>0</v>
      </c>
      <c r="B1" s="1" t="s">
        <v>1</v>
      </c>
      <c r="C1" s="2" t="s">
        <v>2</v>
      </c>
      <c r="D1" s="2" t="s">
        <v>2</v>
      </c>
      <c r="E1" s="23" t="s">
        <v>3</v>
      </c>
      <c r="F1" s="23" t="s">
        <v>27</v>
      </c>
      <c r="G1" s="22" t="s">
        <v>28</v>
      </c>
      <c r="H1" s="22" t="s">
        <v>29</v>
      </c>
      <c r="I1" s="22" t="s">
        <v>30</v>
      </c>
      <c r="J1" s="22" t="s">
        <v>31</v>
      </c>
      <c r="K1" s="22" t="s">
        <v>32</v>
      </c>
    </row>
    <row r="2" spans="1:11" ht="12.75">
      <c r="A2" s="17"/>
      <c r="B2" s="20"/>
      <c r="C2" s="21"/>
      <c r="D2" s="21"/>
      <c r="E2" s="24">
        <v>1</v>
      </c>
      <c r="F2" s="24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</row>
    <row r="3" spans="1:11" ht="67.5">
      <c r="A3" s="18">
        <v>1</v>
      </c>
      <c r="B3" s="6" t="s">
        <v>4</v>
      </c>
      <c r="C3" s="11">
        <v>185649.1</v>
      </c>
      <c r="D3" s="11">
        <f>C3*1.08</f>
        <v>200501.02800000002</v>
      </c>
      <c r="E3" s="28"/>
      <c r="F3" s="28"/>
      <c r="G3" s="28">
        <v>274591.56</v>
      </c>
      <c r="H3" s="28"/>
      <c r="I3" s="28"/>
      <c r="J3" s="29"/>
      <c r="K3" s="29"/>
    </row>
    <row r="4" spans="1:11" ht="12.75">
      <c r="A4" s="18">
        <v>2</v>
      </c>
      <c r="B4" s="6" t="s">
        <v>5</v>
      </c>
      <c r="C4" s="11">
        <v>48259.2</v>
      </c>
      <c r="D4" s="11">
        <f aca="true" t="shared" si="0" ref="D4:D25">C4*1.08</f>
        <v>52119.936</v>
      </c>
      <c r="E4" s="28"/>
      <c r="F4" s="28"/>
      <c r="G4" s="28"/>
      <c r="H4" s="28"/>
      <c r="I4" s="28"/>
      <c r="J4" s="29">
        <v>61123.25</v>
      </c>
      <c r="K4" s="29"/>
    </row>
    <row r="5" spans="1:11" ht="33.75">
      <c r="A5" s="18">
        <v>3</v>
      </c>
      <c r="B5" s="6" t="s">
        <v>6</v>
      </c>
      <c r="C5" s="11">
        <v>256226.4</v>
      </c>
      <c r="D5" s="11">
        <f t="shared" si="0"/>
        <v>276724.512</v>
      </c>
      <c r="E5" s="28"/>
      <c r="F5" s="28"/>
      <c r="G5" s="28">
        <v>273402.6</v>
      </c>
      <c r="H5" s="28"/>
      <c r="I5" s="28"/>
      <c r="J5" s="29"/>
      <c r="K5" s="29"/>
    </row>
    <row r="6" spans="1:11" ht="22.5">
      <c r="A6" s="18">
        <v>4</v>
      </c>
      <c r="B6" s="6" t="s">
        <v>7</v>
      </c>
      <c r="C6" s="11">
        <v>12544.36</v>
      </c>
      <c r="D6" s="11">
        <f t="shared" si="0"/>
        <v>13547.908800000001</v>
      </c>
      <c r="E6" s="28"/>
      <c r="F6" s="28"/>
      <c r="G6" s="28">
        <v>22403.82</v>
      </c>
      <c r="H6" s="28"/>
      <c r="I6" s="28"/>
      <c r="J6" s="29"/>
      <c r="K6" s="29"/>
    </row>
    <row r="7" spans="1:11" ht="67.5">
      <c r="A7" s="18">
        <v>5</v>
      </c>
      <c r="B7" s="6" t="s">
        <v>8</v>
      </c>
      <c r="C7" s="11">
        <v>48866.4</v>
      </c>
      <c r="D7" s="11">
        <f t="shared" si="0"/>
        <v>52775.71200000001</v>
      </c>
      <c r="E7" s="28"/>
      <c r="F7" s="28"/>
      <c r="G7" s="28">
        <v>63283.03</v>
      </c>
      <c r="H7" s="28"/>
      <c r="I7" s="28"/>
      <c r="J7" s="29"/>
      <c r="K7" s="29"/>
    </row>
    <row r="8" spans="1:11" ht="67.5">
      <c r="A8" s="18">
        <v>6</v>
      </c>
      <c r="B8" s="7" t="s">
        <v>9</v>
      </c>
      <c r="C8" s="12">
        <v>34560</v>
      </c>
      <c r="D8" s="11">
        <f t="shared" si="0"/>
        <v>37324.8</v>
      </c>
      <c r="E8" s="30"/>
      <c r="F8" s="30"/>
      <c r="G8" s="30">
        <v>35769.6</v>
      </c>
      <c r="H8" s="30"/>
      <c r="I8" s="30"/>
      <c r="J8" s="29"/>
      <c r="K8" s="29"/>
    </row>
    <row r="9" spans="1:11" ht="22.5">
      <c r="A9" s="18">
        <v>7</v>
      </c>
      <c r="B9" s="7" t="s">
        <v>10</v>
      </c>
      <c r="C9" s="12">
        <v>19728</v>
      </c>
      <c r="D9" s="11">
        <f t="shared" si="0"/>
        <v>21306.24</v>
      </c>
      <c r="E9" s="30"/>
      <c r="F9" s="30"/>
      <c r="G9" s="30">
        <v>21306.24</v>
      </c>
      <c r="H9" s="30"/>
      <c r="I9" s="30"/>
      <c r="J9" s="29"/>
      <c r="K9" s="29"/>
    </row>
    <row r="10" spans="1:11" ht="67.5">
      <c r="A10" s="18">
        <v>8</v>
      </c>
      <c r="B10" s="6" t="s">
        <v>11</v>
      </c>
      <c r="C10" s="11">
        <v>21672</v>
      </c>
      <c r="D10" s="11">
        <f t="shared" si="0"/>
        <v>23405.760000000002</v>
      </c>
      <c r="E10" s="28"/>
      <c r="F10" s="28"/>
      <c r="G10" s="28"/>
      <c r="H10" s="28"/>
      <c r="I10" s="28"/>
      <c r="J10" s="29">
        <v>23405.76</v>
      </c>
      <c r="K10" s="29"/>
    </row>
    <row r="11" spans="1:11" ht="22.5">
      <c r="A11" s="18">
        <v>9</v>
      </c>
      <c r="B11" s="6" t="s">
        <v>12</v>
      </c>
      <c r="C11" s="11">
        <v>8820</v>
      </c>
      <c r="D11" s="11">
        <f t="shared" si="0"/>
        <v>9525.6</v>
      </c>
      <c r="E11" s="28"/>
      <c r="F11" s="28"/>
      <c r="G11" s="28"/>
      <c r="H11" s="28"/>
      <c r="I11" s="28"/>
      <c r="J11" s="29">
        <v>9580.03</v>
      </c>
      <c r="K11" s="29"/>
    </row>
    <row r="12" spans="1:11" ht="45">
      <c r="A12" s="18">
        <v>10</v>
      </c>
      <c r="B12" s="6" t="s">
        <v>13</v>
      </c>
      <c r="C12" s="11">
        <v>9124.92</v>
      </c>
      <c r="D12" s="11">
        <f t="shared" si="0"/>
        <v>9854.9136</v>
      </c>
      <c r="E12" s="31">
        <v>2008.15</v>
      </c>
      <c r="F12" s="28"/>
      <c r="G12" s="28"/>
      <c r="H12" s="28"/>
      <c r="I12" s="28"/>
      <c r="J12" s="29"/>
      <c r="K12" s="29"/>
    </row>
    <row r="13" spans="1:11" ht="56.25">
      <c r="A13" s="18">
        <v>11</v>
      </c>
      <c r="B13" s="8" t="s">
        <v>15</v>
      </c>
      <c r="C13" s="13">
        <v>4299.84</v>
      </c>
      <c r="D13" s="11">
        <f t="shared" si="0"/>
        <v>4643.827200000001</v>
      </c>
      <c r="E13" s="26"/>
      <c r="F13" s="26"/>
      <c r="G13" s="26"/>
      <c r="H13" s="26"/>
      <c r="I13" s="26"/>
      <c r="J13" s="29"/>
      <c r="K13" s="31">
        <v>4644</v>
      </c>
    </row>
    <row r="14" spans="1:11" ht="67.5">
      <c r="A14" s="18">
        <v>12</v>
      </c>
      <c r="B14" s="8" t="s">
        <v>16</v>
      </c>
      <c r="C14" s="13">
        <v>6843.6</v>
      </c>
      <c r="D14" s="11">
        <f t="shared" si="0"/>
        <v>7391.088000000001</v>
      </c>
      <c r="E14" s="26"/>
      <c r="F14" s="26"/>
      <c r="G14" s="26"/>
      <c r="H14" s="26"/>
      <c r="I14" s="26"/>
      <c r="J14" s="29"/>
      <c r="K14" s="31">
        <v>7390.8</v>
      </c>
    </row>
    <row r="15" spans="1:11" ht="12.75">
      <c r="A15" s="18">
        <v>13</v>
      </c>
      <c r="B15" s="4" t="s">
        <v>17</v>
      </c>
      <c r="C15" s="14">
        <v>261605</v>
      </c>
      <c r="D15" s="11">
        <f t="shared" si="0"/>
        <v>282533.4</v>
      </c>
      <c r="E15" s="29"/>
      <c r="F15" s="29"/>
      <c r="G15" s="29">
        <v>282533.4</v>
      </c>
      <c r="H15" s="29"/>
      <c r="I15" s="29"/>
      <c r="J15" s="29"/>
      <c r="K15" s="29"/>
    </row>
    <row r="16" spans="1:11" ht="12.75">
      <c r="A16" s="18">
        <v>14</v>
      </c>
      <c r="B16" s="5" t="s">
        <v>18</v>
      </c>
      <c r="C16" s="15">
        <v>265867</v>
      </c>
      <c r="D16" s="11">
        <f t="shared" si="0"/>
        <v>287136.36000000004</v>
      </c>
      <c r="E16" s="29"/>
      <c r="F16" s="29"/>
      <c r="G16" s="29">
        <v>212616.36</v>
      </c>
      <c r="H16" s="29"/>
      <c r="I16" s="29"/>
      <c r="J16" s="29"/>
      <c r="K16" s="29"/>
    </row>
    <row r="17" spans="1:11" ht="12.75">
      <c r="A17" s="18">
        <v>15</v>
      </c>
      <c r="B17" s="5" t="s">
        <v>19</v>
      </c>
      <c r="C17" s="15">
        <v>88670</v>
      </c>
      <c r="D17" s="11">
        <f t="shared" si="0"/>
        <v>95763.6</v>
      </c>
      <c r="E17" s="29"/>
      <c r="F17" s="29"/>
      <c r="G17" s="29">
        <v>95763.6</v>
      </c>
      <c r="H17" s="29"/>
      <c r="I17" s="29"/>
      <c r="J17" s="29"/>
      <c r="K17" s="29"/>
    </row>
    <row r="18" spans="1:11" ht="22.5">
      <c r="A18" s="18">
        <v>16</v>
      </c>
      <c r="B18" s="5" t="s">
        <v>20</v>
      </c>
      <c r="C18" s="15">
        <v>38700</v>
      </c>
      <c r="D18" s="11">
        <f t="shared" si="0"/>
        <v>41796</v>
      </c>
      <c r="E18" s="29"/>
      <c r="F18" s="29"/>
      <c r="G18" s="29">
        <v>41796</v>
      </c>
      <c r="H18" s="29"/>
      <c r="I18" s="29"/>
      <c r="J18" s="29"/>
      <c r="K18" s="29"/>
    </row>
    <row r="19" spans="1:11" ht="12.75">
      <c r="A19" s="18">
        <v>17</v>
      </c>
      <c r="B19" s="4" t="s">
        <v>21</v>
      </c>
      <c r="C19" s="15">
        <v>23418</v>
      </c>
      <c r="D19" s="11">
        <f t="shared" si="0"/>
        <v>25291.440000000002</v>
      </c>
      <c r="E19" s="29"/>
      <c r="F19" s="29"/>
      <c r="G19" s="29"/>
      <c r="H19" s="29"/>
      <c r="I19" s="29"/>
      <c r="J19" s="29">
        <v>25291.44</v>
      </c>
      <c r="K19" s="29"/>
    </row>
    <row r="20" spans="1:11" ht="12.75">
      <c r="A20" s="18">
        <v>18</v>
      </c>
      <c r="B20" s="9" t="s">
        <v>22</v>
      </c>
      <c r="C20" s="15">
        <v>31135</v>
      </c>
      <c r="D20" s="11">
        <f t="shared" si="0"/>
        <v>33625.8</v>
      </c>
      <c r="E20" s="29"/>
      <c r="F20" s="29"/>
      <c r="G20" s="29"/>
      <c r="H20" s="29"/>
      <c r="I20" s="29"/>
      <c r="J20" s="29">
        <v>33625.8</v>
      </c>
      <c r="K20" s="29"/>
    </row>
    <row r="21" spans="1:11" ht="12.75">
      <c r="A21" s="18">
        <v>19</v>
      </c>
      <c r="B21" s="9" t="s">
        <v>23</v>
      </c>
      <c r="C21" s="15">
        <v>22680</v>
      </c>
      <c r="D21" s="11">
        <f t="shared" si="0"/>
        <v>24494.4</v>
      </c>
      <c r="E21" s="29"/>
      <c r="F21" s="27">
        <v>11612.16</v>
      </c>
      <c r="G21" s="29"/>
      <c r="H21" s="29">
        <v>9979.2</v>
      </c>
      <c r="I21" s="29">
        <v>23544</v>
      </c>
      <c r="J21" s="29"/>
      <c r="K21" s="29"/>
    </row>
    <row r="22" spans="1:11" ht="12.75">
      <c r="A22" s="18">
        <v>20</v>
      </c>
      <c r="B22" s="9" t="s">
        <v>24</v>
      </c>
      <c r="C22" s="15">
        <v>39840</v>
      </c>
      <c r="D22" s="11">
        <f t="shared" si="0"/>
        <v>43027.200000000004</v>
      </c>
      <c r="E22" s="29"/>
      <c r="F22" s="27">
        <v>3352.32</v>
      </c>
      <c r="G22" s="29"/>
      <c r="H22" s="29">
        <v>4510.08</v>
      </c>
      <c r="I22" s="29">
        <v>5287.68</v>
      </c>
      <c r="J22" s="29"/>
      <c r="K22" s="29"/>
    </row>
    <row r="23" spans="1:11" ht="12.75">
      <c r="A23" s="18">
        <v>21</v>
      </c>
      <c r="B23" s="4" t="s">
        <v>25</v>
      </c>
      <c r="C23" s="15">
        <v>35500</v>
      </c>
      <c r="D23" s="11">
        <f t="shared" si="0"/>
        <v>38340</v>
      </c>
      <c r="E23" s="29"/>
      <c r="F23" s="29"/>
      <c r="G23" s="29"/>
      <c r="H23" s="29"/>
      <c r="I23" s="29"/>
      <c r="J23" s="29"/>
      <c r="K23" s="29"/>
    </row>
    <row r="24" spans="1:11" ht="12.75">
      <c r="A24" s="18">
        <v>22</v>
      </c>
      <c r="B24" s="9" t="s">
        <v>26</v>
      </c>
      <c r="C24" s="15">
        <v>8158</v>
      </c>
      <c r="D24" s="11">
        <f t="shared" si="0"/>
        <v>8810.640000000001</v>
      </c>
      <c r="E24" s="29"/>
      <c r="F24" s="27">
        <v>8711.28</v>
      </c>
      <c r="G24" s="29"/>
      <c r="H24" s="29">
        <v>7246.8</v>
      </c>
      <c r="I24" s="29"/>
      <c r="J24" s="29"/>
      <c r="K24" s="29"/>
    </row>
    <row r="25" spans="1:11" ht="22.5">
      <c r="A25" s="18">
        <v>23</v>
      </c>
      <c r="B25" s="5" t="s">
        <v>14</v>
      </c>
      <c r="C25" s="15">
        <v>434480</v>
      </c>
      <c r="D25" s="11">
        <f t="shared" si="0"/>
        <v>469238.4</v>
      </c>
      <c r="E25" s="29"/>
      <c r="F25" s="29"/>
      <c r="G25" s="29">
        <v>442713.6</v>
      </c>
      <c r="H25" s="29"/>
      <c r="I25" s="29"/>
      <c r="J25" s="29"/>
      <c r="K25" s="29"/>
    </row>
    <row r="26" spans="3:4" ht="12.75">
      <c r="C26" s="32">
        <f>SUM(C3:C25)</f>
        <v>1906646.8199999998</v>
      </c>
      <c r="D26" s="11">
        <f>C26*1.08</f>
        <v>2059178.5655999999</v>
      </c>
    </row>
  </sheetData>
  <sheetProtection/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Jasek Alicja</cp:lastModifiedBy>
  <cp:lastPrinted>2019-03-21T08:18:02Z</cp:lastPrinted>
  <dcterms:created xsi:type="dcterms:W3CDTF">1997-02-26T13:46:56Z</dcterms:created>
  <dcterms:modified xsi:type="dcterms:W3CDTF">2019-04-19T08:49:23Z</dcterms:modified>
  <cp:category/>
  <cp:version/>
  <cp:contentType/>
  <cp:contentStatus/>
</cp:coreProperties>
</file>