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1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<sst xmlns="http://schemas.openxmlformats.org/spreadsheetml/2006/main" count="261" uniqueCount="139">
  <si>
    <t>CZĘŚĆ NR 1 – Roztwory do żywienia pozajelitowego</t>
  </si>
  <si>
    <t>l.p.</t>
  </si>
  <si>
    <t>Nazwa międzynarodowa</t>
  </si>
  <si>
    <t>Nazwa handlowa</t>
  </si>
  <si>
    <t>kod EAN</t>
  </si>
  <si>
    <t>Postać</t>
  </si>
  <si>
    <t>Dawka</t>
  </si>
  <si>
    <t>Ilość sztuk w opakowaniu</t>
  </si>
  <si>
    <t>szacunkowe zapotrz. (op.)</t>
  </si>
  <si>
    <t>cena jedn. Netto (PLN)</t>
  </si>
  <si>
    <t>stawka
 VAT (%)</t>
  </si>
  <si>
    <t>wartość
 netto (PLN)</t>
  </si>
  <si>
    <t>wartość brutto (PLN)</t>
  </si>
  <si>
    <t xml:space="preserve">Worek 3-komorowy do żywienia pozajelit. Z możliwością podania do żył obwodowych i centralnych. Zawartość : roztw.aminokwasów 32g/1L     glukoza 64g/1l                              tłuszcze MCT/LCT/Omega-3 40g/1l LCT,węglowodany i elektrolity. Azot  8,6g kaloryczność 1435kcal.       </t>
  </si>
  <si>
    <t xml:space="preserve">3- komorowy worek o poj. 1250 ML </t>
  </si>
  <si>
    <t>5 worków 3-komorowych</t>
  </si>
  <si>
    <t>RAZEM WARTOŚĆ CZĘŚCI NR 1:</t>
  </si>
  <si>
    <t>CZĘŚĆ NR 2 – Dożylne roztwory uzupełniające</t>
  </si>
  <si>
    <t>N(2)-L-alanylum-glutaminum</t>
  </si>
  <si>
    <t>KONCENTRAT DO SPORZ.ROZTWORU DO INF.</t>
  </si>
  <si>
    <t>200 MG/ML</t>
  </si>
  <si>
    <t>100ml butelka</t>
  </si>
  <si>
    <t>RAZEM WARTOŚĆ CZĘŚCI NR 2:</t>
  </si>
  <si>
    <t>CZĘŚĆ NR 3 – Niejonowy środek kontrastowy</t>
  </si>
  <si>
    <t>Iomeprol</t>
  </si>
  <si>
    <t>ROZTWÓR DO WSTRZYKIWAŃ</t>
  </si>
  <si>
    <t>350 MG JODU/ML</t>
  </si>
  <si>
    <t>FLAKON 100ML</t>
  </si>
  <si>
    <t>FLAKON 200ML</t>
  </si>
  <si>
    <t>FLAKON 500ML</t>
  </si>
  <si>
    <t>RAZEM WARTOŚĆ CZĘŚCI NR 3 :</t>
  </si>
  <si>
    <t>CZĘŚĆ NR 4 - Leki różne</t>
  </si>
  <si>
    <t>Amoxicillin+ Clavulanic acid</t>
  </si>
  <si>
    <t>PROSZEK DO SPORZ.ZAWIESINY DOUSTNEJ</t>
  </si>
  <si>
    <t>400MG+57MG/5ML</t>
  </si>
  <si>
    <t>35ML</t>
  </si>
  <si>
    <t>Azithromycinum</t>
  </si>
  <si>
    <t>TABL.POWL.</t>
  </si>
  <si>
    <t>500 MG</t>
  </si>
  <si>
    <t>PROSZ. DO SPORZ. ROZT. DO INF.</t>
  </si>
  <si>
    <t xml:space="preserve">5 FIOL. </t>
  </si>
  <si>
    <t>Cefuroxime axetil</t>
  </si>
  <si>
    <t>125 MG/5 ML</t>
  </si>
  <si>
    <t>FL 50 ML</t>
  </si>
  <si>
    <t>Clindamycin</t>
  </si>
  <si>
    <t>KAPS.</t>
  </si>
  <si>
    <t>300 MG</t>
  </si>
  <si>
    <t>ROZT.DO WSTRZ.I INF.</t>
  </si>
  <si>
    <t>300MG/2ML</t>
  </si>
  <si>
    <t>5 amp.lub fiol..2ML</t>
  </si>
  <si>
    <t>Clarithromycin</t>
  </si>
  <si>
    <t>250 MG</t>
  </si>
  <si>
    <t>GRANULAT DO SPORZ.ZAWIESINY DOUSTNEJ</t>
  </si>
  <si>
    <t>125MG/5ML</t>
  </si>
  <si>
    <t>60 ML</t>
  </si>
  <si>
    <t>250MG/5ML</t>
  </si>
  <si>
    <t>Collagenasum N</t>
  </si>
  <si>
    <t>1,2j/g</t>
  </si>
  <si>
    <t>Tuba 20 G</t>
  </si>
  <si>
    <t>Dimetykon 100% ( olej silikonowy)</t>
  </si>
  <si>
    <t>Płyn do zwalczania wszawicy głowowej, dla wszystkich grup wiekowych</t>
  </si>
  <si>
    <t>Empagliflozyna</t>
  </si>
  <si>
    <t>TABL POWL.</t>
  </si>
  <si>
    <t>10 MG</t>
  </si>
  <si>
    <t>28 TABL POWL</t>
  </si>
  <si>
    <t>Eplerenon</t>
  </si>
  <si>
    <t>25 MG</t>
  </si>
  <si>
    <t>30 TABL POWL</t>
  </si>
  <si>
    <t>50 MG</t>
  </si>
  <si>
    <t>Erythromycin lactobionate</t>
  </si>
  <si>
    <t>PROSZEK DO SPORZ. ROZTW. DO INF.</t>
  </si>
  <si>
    <t>FIOL.</t>
  </si>
  <si>
    <t>Gentamicinum</t>
  </si>
  <si>
    <t>80MG /2ML</t>
  </si>
  <si>
    <t>10 ampułek a 2ml</t>
  </si>
  <si>
    <t>40MG/ 1ML</t>
  </si>
  <si>
    <t>10 ampułek a 1ml</t>
  </si>
  <si>
    <t>Ivabradinum</t>
  </si>
  <si>
    <t>5 MG</t>
  </si>
  <si>
    <t>56 TABL</t>
  </si>
  <si>
    <t>Lactobacillus rhamnosus</t>
  </si>
  <si>
    <t>KAPS.                     (lek)</t>
  </si>
  <si>
    <t>min. 10mld CFU</t>
  </si>
  <si>
    <t>10 KAPS</t>
  </si>
  <si>
    <t>Levofloxacin</t>
  </si>
  <si>
    <t>Metoprololi succinas</t>
  </si>
  <si>
    <t>TABL. O PRZEDŁ.UWALNIANIU</t>
  </si>
  <si>
    <t>47,5 MG</t>
  </si>
  <si>
    <t>30 TABOL. O PRZEDŁ. UWAL.</t>
  </si>
  <si>
    <t>Norfloxacin</t>
  </si>
  <si>
    <t>400 MG</t>
  </si>
  <si>
    <t>20 TABL</t>
  </si>
  <si>
    <t>Pefloxacin</t>
  </si>
  <si>
    <t>10 TABL</t>
  </si>
  <si>
    <t>ROZT.DO INF.</t>
  </si>
  <si>
    <t>80MG / ML</t>
  </si>
  <si>
    <t>10 AMP. 5 ML</t>
  </si>
  <si>
    <t>Protamine sulfate</t>
  </si>
  <si>
    <t>ROZT. DO WSTRZ.</t>
  </si>
  <si>
    <t>50 MG / 5ML</t>
  </si>
  <si>
    <t>Theophyllinum anhydricum</t>
  </si>
  <si>
    <t>TABL.POWL.O PRZEDŁUZONYM DZIAŁ.</t>
  </si>
  <si>
    <t>150 MG</t>
  </si>
  <si>
    <t>50 TABL.</t>
  </si>
  <si>
    <t>RAZEM WARTOŚĆ CZĘŚCI NR 4 :</t>
  </si>
  <si>
    <t>PAKIET NR 5 – Preparaty odkażające skórę – leki</t>
  </si>
  <si>
    <t xml:space="preserve">dichlorowodorek octenidyny, fenoksyetanol </t>
  </si>
  <si>
    <t>Preparat odkażający na rany,  skórę i błony śluzowe. Dopuszczony dla każdej kategorii wiekowej. LEK</t>
  </si>
  <si>
    <t xml:space="preserve">butelka 1 dm3       </t>
  </si>
  <si>
    <t>butelka</t>
  </si>
  <si>
    <t>butelka 250 ml z atomizerem</t>
  </si>
  <si>
    <t>izopropanol, nadtlenek wodoru, diglukonian chlorheksydyny</t>
  </si>
  <si>
    <t>Preparat do higienicznej i chirurgicznej dezynfekcji rąk i skóry. Chirurgiczna dezynfekcja 5ml 1,5min, higieniczna dezynfekcja 3ml 30s, przed iniekcjami 15s.  Preparat autosterylny. Lek</t>
  </si>
  <si>
    <t>butelka 0,5 l</t>
  </si>
  <si>
    <t>etanol, izopropanol, alkohol benzylowy, nadtlenek wodoru, barwniki</t>
  </si>
  <si>
    <t>Preparat do odkażania i odtłuszczania skóry. Preparat autosterylny. Lek</t>
  </si>
  <si>
    <t>butelka 1 dm3</t>
  </si>
  <si>
    <t>aerozol 350 ml</t>
  </si>
  <si>
    <t>kanister 5 dm3</t>
  </si>
  <si>
    <t>kanister</t>
  </si>
  <si>
    <t>etanol, izopropanol, alkohol benzylowy, nadtlenek wodoru</t>
  </si>
  <si>
    <t>WARTOŚĆ PAKIETU NR 5</t>
  </si>
  <si>
    <t>CZĘŚĆ NR 6 - Paski diagnostyczne</t>
  </si>
  <si>
    <t xml:space="preserve">Paski do glukometru One Touch Select Plus  </t>
  </si>
  <si>
    <t>PASKI</t>
  </si>
  <si>
    <t>OP. 50 SZT</t>
  </si>
  <si>
    <t>RAZEM WARTOŚĆ CZĘŚCI NR 6:</t>
  </si>
  <si>
    <t xml:space="preserve">CZĘŚĆ NR 7 – Heparyny drobnocząsteczkowe </t>
  </si>
  <si>
    <t>Nadroparine</t>
  </si>
  <si>
    <t>ROZT.DO WSTRZ.</t>
  </si>
  <si>
    <t>3800 jm/0,4 ML</t>
  </si>
  <si>
    <t>10 AMP-STRZ</t>
  </si>
  <si>
    <t>5700 jm/0,6 ML</t>
  </si>
  <si>
    <t>9500 jm/1 ML</t>
  </si>
  <si>
    <t>10 fiol a 5ml</t>
  </si>
  <si>
    <t>RAZEM WARTOŚĆ CZĘŚCI NR 7:</t>
  </si>
  <si>
    <t xml:space="preserve">……………...……. (miejscowość), dnia ………… r. </t>
  </si>
  <si>
    <t>Podpisy osób upoważnionych do występowania w imieniu Wykonawcy kwalifikowanym podpisem elektronicznym lub podpisem zaufanym lub podpisem osobistym</t>
  </si>
  <si>
    <r>
      <t xml:space="preserve">Załącznik nr 1 do oferty (dodatek nr 2 do SWZ) na dostawę leków i innych produktów leczniczych do apteki zakładowej przez okres 12 miesięcy, nr sprawy ZP/TP/15/23, </t>
    </r>
    <r>
      <rPr>
        <b/>
        <sz val="8"/>
        <color indexed="10"/>
        <rFont val="Arial"/>
        <family val="2"/>
      </rPr>
      <t xml:space="preserve">po modyfikacji z dnia 28.09.2023 r.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8"/>
        <rFont val="Arial"/>
        <family val="2"/>
      </rPr>
      <t xml:space="preserve">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Wykonawca: .................................................................................................................................................................................................................................................................................. 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</si>
</sst>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,;[Red]\-#,##0."/>
    <numFmt numFmtId="165" formatCode="#,##0.00,;[Red]\-#,##0.00\,"/>
    <numFmt numFmtId="166" formatCode="#,##0&quot; F &quot;;[Red]\(#,##0&quot; F)&quot;"/>
    <numFmt numFmtId="167" formatCode="#,##0.00&quot; F &quot;;[Red]\(#,##0.00&quot; F)&quot;"/>
    <numFmt numFmtId="168" formatCode="_-* #,##0.00&quot; zł&quot;_-;\-* #,##0.00&quot; zł&quot;_-;_-* \-??&quot; zł&quot;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\ #,##0.00&quot; zł &quot;;\-#,##0.00&quot; zł &quot;;&quot; -&quot;#&quot; zł &quot;;@\ "/>
    <numFmt numFmtId="174" formatCode="#,##0.00\ [$zł-415];[Red]\-#,##0.00\ [$zł-415]"/>
    <numFmt numFmtId="175" formatCode="#,##0.00&quot; &quot;[$zł-415];[Red]&quot;-&quot;#,##0.00&quot; &quot;[$zł-415]"/>
  </numFmts>
  <fonts count="62">
    <font>
      <sz val="11"/>
      <color indexed="8"/>
      <name val="Calibri"/>
      <family val="2"/>
    </font>
    <font>
      <sz val="10"/>
      <name val="Arial"/>
      <family val="0"/>
    </font>
    <font>
      <sz val="10"/>
      <name val="Arial CE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2"/>
      <family val="0"/>
    </font>
    <font>
      <b/>
      <i/>
      <sz val="16"/>
      <color indexed="8"/>
      <name val="Arial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 CE"/>
      <family val="2"/>
    </font>
    <font>
      <sz val="11"/>
      <color indexed="8"/>
      <name val="Arial1"/>
      <family val="0"/>
    </font>
    <font>
      <b/>
      <sz val="11"/>
      <color indexed="52"/>
      <name val="Calibri"/>
      <family val="2"/>
    </font>
    <font>
      <b/>
      <i/>
      <u val="single"/>
      <sz val="11"/>
      <color indexed="8"/>
      <name val="Arial1"/>
      <family val="0"/>
    </font>
    <font>
      <b/>
      <i/>
      <u val="single"/>
      <sz val="10"/>
      <color indexed="8"/>
      <name val="Arial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i/>
      <sz val="9"/>
      <color indexed="8"/>
      <name val="Times New Roman2"/>
      <family val="0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rgb="FF000000"/>
      <name val="Arial2"/>
      <family val="0"/>
    </font>
    <font>
      <b/>
      <i/>
      <sz val="16"/>
      <color rgb="FF000000"/>
      <name val="Arial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rgb="FF000000"/>
      <name val="Arial CE"/>
      <family val="2"/>
    </font>
    <font>
      <sz val="11"/>
      <color rgb="FF000000"/>
      <name val="Arial1"/>
      <family val="0"/>
    </font>
    <font>
      <b/>
      <sz val="11"/>
      <color rgb="FFFA7D00"/>
      <name val="Calibri"/>
      <family val="2"/>
    </font>
    <font>
      <b/>
      <i/>
      <u val="single"/>
      <sz val="11"/>
      <color rgb="FF000000"/>
      <name val="Arial1"/>
      <family val="0"/>
    </font>
    <font>
      <b/>
      <i/>
      <u val="single"/>
      <sz val="10"/>
      <color rgb="FF000000"/>
      <name val="Arial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9"/>
      <color rgb="FF000000"/>
      <name val="Times New Roman2"/>
      <family val="0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164" fontId="2" fillId="0" borderId="0" applyFill="0" applyAlignment="0" applyProtection="0"/>
    <xf numFmtId="165" fontId="2" fillId="0" borderId="0" applyFill="0" applyAlignment="0" applyProtection="0"/>
    <xf numFmtId="166" fontId="2" fillId="0" borderId="0" applyFill="0" applyAlignment="0" applyProtection="0"/>
    <xf numFmtId="167" fontId="2" fillId="0" borderId="0" applyFill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/>
      <protection/>
    </xf>
    <xf numFmtId="9" fontId="42" fillId="0" borderId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29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0" fillId="0" borderId="0" applyNumberFormat="0" applyBorder="0" applyProtection="0">
      <alignment/>
    </xf>
    <xf numFmtId="0" fontId="1" fillId="0" borderId="0">
      <alignment/>
      <protection/>
    </xf>
    <xf numFmtId="0" fontId="51" fillId="0" borderId="0">
      <alignment/>
      <protection/>
    </xf>
    <xf numFmtId="0" fontId="52" fillId="27" borderId="1" applyNumberFormat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0" fontId="53" fillId="0" borderId="0" applyNumberFormat="0" applyBorder="0" applyProtection="0">
      <alignment/>
    </xf>
    <xf numFmtId="0" fontId="54" fillId="0" borderId="0" applyNumberFormat="0" applyBorder="0" applyProtection="0">
      <alignment/>
    </xf>
    <xf numFmtId="175" fontId="53" fillId="0" borderId="0" applyBorder="0" applyProtection="0">
      <alignment/>
    </xf>
    <xf numFmtId="175" fontId="54" fillId="0" borderId="0" applyBorder="0" applyProtection="0">
      <alignment/>
    </xf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65" applyFont="1" applyFill="1" applyBorder="1" applyAlignment="1">
      <alignment horizontal="center" vertical="center" wrapText="1"/>
      <protection/>
    </xf>
    <xf numFmtId="0" fontId="5" fillId="0" borderId="10" xfId="65" applyNumberFormat="1" applyFont="1" applyFill="1" applyBorder="1" applyAlignment="1" applyProtection="1">
      <alignment horizontal="center" vertical="center" wrapText="1"/>
      <protection/>
    </xf>
    <xf numFmtId="0" fontId="6" fillId="0" borderId="10" xfId="65" applyNumberFormat="1" applyFont="1" applyFill="1" applyBorder="1" applyAlignment="1" applyProtection="1">
      <alignment horizontal="center" vertical="center" wrapText="1"/>
      <protection/>
    </xf>
    <xf numFmtId="1" fontId="5" fillId="0" borderId="10" xfId="65" applyNumberFormat="1" applyFont="1" applyFill="1" applyBorder="1" applyAlignment="1">
      <alignment horizontal="center" vertical="center"/>
      <protection/>
    </xf>
    <xf numFmtId="0" fontId="5" fillId="0" borderId="10" xfId="65" applyFont="1" applyFill="1" applyBorder="1" applyAlignment="1">
      <alignment vertical="center" wrapText="1"/>
      <protection/>
    </xf>
    <xf numFmtId="0" fontId="5" fillId="0" borderId="10" xfId="65" applyFont="1" applyFill="1" applyBorder="1" applyAlignment="1">
      <alignment horizontal="justify" vertical="center" wrapText="1"/>
      <protection/>
    </xf>
    <xf numFmtId="0" fontId="5" fillId="0" borderId="10" xfId="65" applyFont="1" applyFill="1" applyBorder="1" applyAlignment="1">
      <alignment horizontal="justify" vertical="center"/>
      <protection/>
    </xf>
    <xf numFmtId="0" fontId="6" fillId="33" borderId="10" xfId="65" applyFont="1" applyFill="1" applyBorder="1" applyAlignment="1">
      <alignment horizontal="center" vertical="center"/>
      <protection/>
    </xf>
    <xf numFmtId="4" fontId="5" fillId="0" borderId="10" xfId="65" applyNumberFormat="1" applyFont="1" applyFill="1" applyBorder="1" applyAlignment="1">
      <alignment horizontal="right" vertical="center"/>
      <protection/>
    </xf>
    <xf numFmtId="0" fontId="5" fillId="0" borderId="10" xfId="65" applyNumberFormat="1" applyFont="1" applyFill="1" applyBorder="1" applyAlignment="1">
      <alignment horizontal="right" vertical="center"/>
      <protection/>
    </xf>
    <xf numFmtId="2" fontId="6" fillId="0" borderId="10" xfId="65" applyNumberFormat="1" applyFont="1" applyFill="1" applyBorder="1" applyAlignment="1">
      <alignment horizontal="right" vertical="center"/>
      <protection/>
    </xf>
    <xf numFmtId="4" fontId="4" fillId="0" borderId="10" xfId="48" applyNumberFormat="1" applyFont="1" applyFill="1" applyBorder="1" applyAlignment="1">
      <alignment horizontal="right" vertical="center"/>
      <protection/>
    </xf>
    <xf numFmtId="2" fontId="5" fillId="0" borderId="10" xfId="65" applyNumberFormat="1" applyFont="1" applyFill="1" applyBorder="1" applyAlignment="1">
      <alignment horizontal="justify" vertical="center"/>
      <protection/>
    </xf>
    <xf numFmtId="1" fontId="6" fillId="0" borderId="10" xfId="65" applyNumberFormat="1" applyFont="1" applyFill="1" applyBorder="1" applyAlignment="1">
      <alignment horizontal="center" vertical="center"/>
      <protection/>
    </xf>
    <xf numFmtId="4" fontId="5" fillId="0" borderId="10" xfId="48" applyNumberFormat="1" applyFont="1" applyFill="1" applyBorder="1" applyAlignment="1">
      <alignment horizontal="right" vertical="center"/>
      <protection/>
    </xf>
    <xf numFmtId="1" fontId="5" fillId="0" borderId="10" xfId="48" applyNumberFormat="1" applyFont="1" applyFill="1" applyBorder="1" applyAlignment="1">
      <alignment horizontal="center" vertical="center"/>
      <protection/>
    </xf>
    <xf numFmtId="2" fontId="5" fillId="0" borderId="10" xfId="48" applyNumberFormat="1" applyFont="1" applyFill="1" applyBorder="1" applyAlignment="1">
      <alignment horizontal="justify" vertical="center"/>
      <protection/>
    </xf>
    <xf numFmtId="1" fontId="5" fillId="0" borderId="10" xfId="48" applyNumberFormat="1" applyFont="1" applyFill="1" applyBorder="1" applyAlignment="1">
      <alignment horizontal="justify" vertical="center"/>
      <protection/>
    </xf>
    <xf numFmtId="1" fontId="6" fillId="0" borderId="10" xfId="48" applyNumberFormat="1" applyFont="1" applyFill="1" applyBorder="1" applyAlignment="1">
      <alignment horizontal="center" vertical="center"/>
      <protection/>
    </xf>
    <xf numFmtId="0" fontId="5" fillId="0" borderId="10" xfId="65" applyNumberFormat="1" applyFont="1" applyFill="1" applyBorder="1" applyAlignment="1">
      <alignment horizontal="center" vertical="center"/>
      <protection/>
    </xf>
    <xf numFmtId="2" fontId="5" fillId="0" borderId="11" xfId="48" applyNumberFormat="1" applyFont="1" applyFill="1" applyBorder="1" applyAlignment="1">
      <alignment horizontal="justify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1" fontId="6" fillId="0" borderId="11" xfId="48" applyNumberFormat="1" applyFont="1" applyFill="1" applyBorder="1" applyAlignment="1">
      <alignment horizontal="center" vertical="center"/>
      <protection/>
    </xf>
    <xf numFmtId="4" fontId="5" fillId="0" borderId="11" xfId="65" applyNumberFormat="1" applyFont="1" applyFill="1" applyBorder="1" applyAlignment="1">
      <alignment horizontal="right" vertical="center"/>
      <protection/>
    </xf>
    <xf numFmtId="0" fontId="5" fillId="0" borderId="11" xfId="65" applyNumberFormat="1" applyFont="1" applyFill="1" applyBorder="1" applyAlignment="1">
      <alignment horizontal="center" vertical="center"/>
      <protection/>
    </xf>
    <xf numFmtId="1" fontId="5" fillId="33" borderId="10" xfId="48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168" fontId="4" fillId="0" borderId="13" xfId="65" applyNumberFormat="1" applyFont="1" applyFill="1" applyBorder="1" applyAlignment="1">
      <alignment horizontal="right" vertical="center"/>
      <protection/>
    </xf>
    <xf numFmtId="0" fontId="5" fillId="0" borderId="10" xfId="48" applyFont="1" applyFill="1" applyBorder="1" applyAlignment="1">
      <alignment horizontal="justify" vertical="center"/>
      <protection/>
    </xf>
    <xf numFmtId="0" fontId="6" fillId="0" borderId="10" xfId="48" applyFont="1" applyFill="1" applyBorder="1" applyAlignment="1">
      <alignment horizontal="center" vertical="center"/>
      <protection/>
    </xf>
    <xf numFmtId="2" fontId="5" fillId="0" borderId="10" xfId="48" applyNumberFormat="1" applyFont="1" applyFill="1" applyBorder="1" applyAlignment="1">
      <alignment horizontal="right" vertical="center"/>
      <protection/>
    </xf>
    <xf numFmtId="49" fontId="5" fillId="0" borderId="10" xfId="65" applyNumberFormat="1" applyFont="1" applyFill="1" applyBorder="1" applyAlignment="1">
      <alignment horizontal="justify" vertical="center"/>
      <protection/>
    </xf>
    <xf numFmtId="0" fontId="5" fillId="0" borderId="10" xfId="65" applyFont="1" applyFill="1" applyBorder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1" fontId="5" fillId="0" borderId="10" xfId="65" applyNumberFormat="1" applyFont="1" applyFill="1" applyBorder="1" applyAlignment="1">
      <alignment horizontal="justify" vertical="center"/>
      <protection/>
    </xf>
    <xf numFmtId="2" fontId="5" fillId="33" borderId="10" xfId="48" applyNumberFormat="1" applyFont="1" applyFill="1" applyBorder="1" applyAlignment="1">
      <alignment horizontal="justify" vertical="center"/>
      <protection/>
    </xf>
    <xf numFmtId="2" fontId="5" fillId="33" borderId="10" xfId="65" applyNumberFormat="1" applyFont="1" applyFill="1" applyBorder="1" applyAlignment="1">
      <alignment horizontal="justify" vertical="center"/>
      <protection/>
    </xf>
    <xf numFmtId="2" fontId="4" fillId="0" borderId="10" xfId="65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2" fontId="5" fillId="0" borderId="10" xfId="65" applyNumberFormat="1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>
      <alignment vertical="center" wrapText="1"/>
    </xf>
    <xf numFmtId="2" fontId="10" fillId="33" borderId="0" xfId="0" applyNumberFormat="1" applyFont="1" applyFill="1" applyBorder="1" applyAlignment="1" applyProtection="1">
      <alignment vertical="top" wrapText="1"/>
      <protection/>
    </xf>
    <xf numFmtId="0" fontId="6" fillId="33" borderId="10" xfId="48" applyFont="1" applyFill="1" applyBorder="1" applyAlignment="1">
      <alignment horizontal="center" vertical="center"/>
      <protection/>
    </xf>
    <xf numFmtId="0" fontId="5" fillId="0" borderId="10" xfId="48" applyFont="1" applyFill="1" applyBorder="1" applyAlignment="1">
      <alignment horizontal="center" vertical="center"/>
      <protection/>
    </xf>
    <xf numFmtId="0" fontId="5" fillId="0" borderId="10" xfId="65" applyFont="1" applyFill="1" applyBorder="1">
      <alignment/>
      <protection/>
    </xf>
    <xf numFmtId="0" fontId="6" fillId="33" borderId="10" xfId="65" applyFont="1" applyFill="1" applyBorder="1" applyAlignment="1">
      <alignment horizontal="center"/>
      <protection/>
    </xf>
    <xf numFmtId="0" fontId="5" fillId="0" borderId="10" xfId="65" applyFont="1" applyFill="1" applyBorder="1" applyAlignment="1">
      <alignment horizontal="right"/>
      <protection/>
    </xf>
    <xf numFmtId="0" fontId="5" fillId="0" borderId="10" xfId="65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11" fillId="0" borderId="0" xfId="65" applyFont="1" applyFill="1" applyBorder="1" applyAlignment="1">
      <alignment horizontal="center" vertical="center"/>
      <protection/>
    </xf>
    <xf numFmtId="0" fontId="8" fillId="0" borderId="0" xfId="0" applyFont="1" applyFill="1" applyBorder="1" applyAlignment="1">
      <alignment vertical="center" wrapText="1"/>
    </xf>
    <xf numFmtId="0" fontId="5" fillId="0" borderId="13" xfId="65" applyFont="1" applyFill="1" applyBorder="1" applyAlignment="1">
      <alignment horizontal="center" vertical="center" wrapText="1"/>
      <protection/>
    </xf>
    <xf numFmtId="0" fontId="5" fillId="0" borderId="13" xfId="65" applyNumberFormat="1" applyFont="1" applyFill="1" applyBorder="1" applyAlignment="1" applyProtection="1">
      <alignment horizontal="center" vertical="center" wrapText="1"/>
      <protection/>
    </xf>
    <xf numFmtId="0" fontId="6" fillId="0" borderId="13" xfId="65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2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2" fontId="6" fillId="33" borderId="10" xfId="0" applyNumberFormat="1" applyFont="1" applyFill="1" applyBorder="1" applyAlignment="1" applyProtection="1">
      <alignment vertical="center" wrapText="1"/>
      <protection locked="0"/>
    </xf>
    <xf numFmtId="1" fontId="4" fillId="0" borderId="0" xfId="65" applyNumberFormat="1" applyFont="1" applyFill="1" applyBorder="1" applyAlignment="1">
      <alignment horizontal="right" vertical="center"/>
      <protection/>
    </xf>
    <xf numFmtId="4" fontId="4" fillId="0" borderId="0" xfId="48" applyNumberFormat="1" applyFont="1" applyFill="1" applyBorder="1" applyAlignment="1">
      <alignment horizontal="right" vertical="center"/>
      <protection/>
    </xf>
    <xf numFmtId="1" fontId="5" fillId="0" borderId="11" xfId="65" applyNumberFormat="1" applyFont="1" applyFill="1" applyBorder="1" applyAlignment="1">
      <alignment horizontal="center" vertical="center"/>
      <protection/>
    </xf>
    <xf numFmtId="2" fontId="5" fillId="0" borderId="11" xfId="65" applyNumberFormat="1" applyFont="1" applyFill="1" applyBorder="1" applyAlignment="1">
      <alignment horizontal="justify" vertical="center"/>
      <protection/>
    </xf>
    <xf numFmtId="1" fontId="6" fillId="0" borderId="11" xfId="65" applyNumberFormat="1" applyFont="1" applyFill="1" applyBorder="1" applyAlignment="1">
      <alignment horizontal="center" vertical="center"/>
      <protection/>
    </xf>
    <xf numFmtId="0" fontId="5" fillId="0" borderId="11" xfId="65" applyNumberFormat="1" applyFont="1" applyFill="1" applyBorder="1" applyAlignment="1">
      <alignment horizontal="right" vertical="center"/>
      <protection/>
    </xf>
    <xf numFmtId="4" fontId="5" fillId="0" borderId="11" xfId="48" applyNumberFormat="1" applyFont="1" applyFill="1" applyBorder="1" applyAlignment="1">
      <alignment horizontal="right" vertical="center"/>
      <protection/>
    </xf>
    <xf numFmtId="4" fontId="4" fillId="0" borderId="14" xfId="48" applyNumberFormat="1" applyFont="1" applyFill="1" applyBorder="1" applyAlignment="1">
      <alignment horizontal="right" vertical="center"/>
      <protection/>
    </xf>
    <xf numFmtId="168" fontId="4" fillId="0" borderId="0" xfId="65" applyNumberFormat="1" applyFont="1" applyFill="1" applyBorder="1" applyAlignment="1">
      <alignment horizontal="right" vertical="center"/>
      <protection/>
    </xf>
    <xf numFmtId="1" fontId="5" fillId="0" borderId="11" xfId="48" applyNumberFormat="1" applyFont="1" applyFill="1" applyBorder="1" applyAlignment="1">
      <alignment horizontal="justify" vertical="center"/>
      <protection/>
    </xf>
    <xf numFmtId="2" fontId="5" fillId="0" borderId="11" xfId="48" applyNumberFormat="1" applyFont="1" applyFill="1" applyBorder="1" applyAlignment="1">
      <alignment horizontal="right" vertical="center"/>
      <protection/>
    </xf>
    <xf numFmtId="168" fontId="4" fillId="0" borderId="14" xfId="65" applyNumberFormat="1" applyFont="1" applyFill="1" applyBorder="1" applyAlignment="1">
      <alignment horizontal="right" vertical="center"/>
      <protection/>
    </xf>
    <xf numFmtId="2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center" wrapText="1"/>
    </xf>
    <xf numFmtId="0" fontId="5" fillId="0" borderId="11" xfId="65" applyNumberFormat="1" applyFont="1" applyFill="1" applyBorder="1" applyAlignment="1" applyProtection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2" fontId="6" fillId="33" borderId="11" xfId="0" applyNumberFormat="1" applyFont="1" applyFill="1" applyBorder="1" applyAlignment="1" applyProtection="1">
      <alignment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2" fontId="5" fillId="0" borderId="11" xfId="65" applyNumberFormat="1" applyFont="1" applyFill="1" applyBorder="1" applyAlignment="1" applyProtection="1">
      <alignment horizontal="center" vertical="center" wrapText="1"/>
      <protection/>
    </xf>
    <xf numFmtId="2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51" fillId="0" borderId="0" xfId="66">
      <alignment/>
      <protection/>
    </xf>
    <xf numFmtId="0" fontId="60" fillId="0" borderId="0" xfId="66" applyFont="1" applyAlignment="1">
      <alignment vertical="center" wrapText="1"/>
      <protection/>
    </xf>
    <xf numFmtId="0" fontId="4" fillId="34" borderId="14" xfId="65" applyFont="1" applyFill="1" applyBorder="1" applyAlignment="1">
      <alignment horizontal="center" vertical="center"/>
      <protection/>
    </xf>
    <xf numFmtId="0" fontId="4" fillId="34" borderId="10" xfId="65" applyFont="1" applyFill="1" applyBorder="1" applyAlignment="1">
      <alignment horizontal="right" vertical="center"/>
      <protection/>
    </xf>
    <xf numFmtId="0" fontId="4" fillId="0" borderId="10" xfId="65" applyFont="1" applyFill="1" applyBorder="1" applyAlignment="1">
      <alignment horizontal="center" vertical="center"/>
      <protection/>
    </xf>
    <xf numFmtId="0" fontId="4" fillId="34" borderId="10" xfId="65" applyFont="1" applyFill="1" applyBorder="1" applyAlignment="1">
      <alignment horizontal="center" vertical="center"/>
      <protection/>
    </xf>
    <xf numFmtId="0" fontId="4" fillId="35" borderId="10" xfId="65" applyFont="1" applyFill="1" applyBorder="1" applyAlignment="1">
      <alignment horizontal="right" vertical="center"/>
      <protection/>
    </xf>
    <xf numFmtId="0" fontId="3" fillId="0" borderId="15" xfId="65" applyFont="1" applyFill="1" applyBorder="1" applyAlignment="1">
      <alignment horizontal="left" vertical="center" wrapText="1"/>
      <protection/>
    </xf>
    <xf numFmtId="0" fontId="3" fillId="0" borderId="16" xfId="65" applyFont="1" applyFill="1" applyBorder="1" applyAlignment="1">
      <alignment horizontal="left" vertical="center" wrapText="1"/>
      <protection/>
    </xf>
    <xf numFmtId="0" fontId="3" fillId="0" borderId="17" xfId="65" applyFont="1" applyFill="1" applyBorder="1" applyAlignment="1">
      <alignment horizontal="left" vertical="center" wrapText="1"/>
      <protection/>
    </xf>
    <xf numFmtId="1" fontId="4" fillId="34" borderId="10" xfId="65" applyNumberFormat="1" applyFont="1" applyFill="1" applyBorder="1" applyAlignment="1">
      <alignment horizontal="center" vertical="center"/>
      <protection/>
    </xf>
    <xf numFmtId="1" fontId="4" fillId="34" borderId="10" xfId="65" applyNumberFormat="1" applyFont="1" applyFill="1" applyBorder="1" applyAlignment="1">
      <alignment horizontal="right" vertical="center"/>
      <protection/>
    </xf>
    <xf numFmtId="1" fontId="4" fillId="0" borderId="10" xfId="65" applyNumberFormat="1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vertical="center" wrapText="1"/>
    </xf>
    <xf numFmtId="0" fontId="5" fillId="0" borderId="10" xfId="65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top" wrapText="1"/>
      <protection locked="0"/>
    </xf>
    <xf numFmtId="1" fontId="4" fillId="34" borderId="14" xfId="65" applyNumberFormat="1" applyFont="1" applyFill="1" applyBorder="1" applyAlignment="1">
      <alignment horizontal="right" vertical="center"/>
      <protection/>
    </xf>
    <xf numFmtId="4" fontId="60" fillId="0" borderId="0" xfId="66" applyNumberFormat="1" applyFont="1" applyAlignment="1">
      <alignment horizontal="center" vertical="center" wrapText="1"/>
      <protection/>
    </xf>
    <xf numFmtId="1" fontId="4" fillId="34" borderId="14" xfId="65" applyNumberFormat="1" applyFont="1" applyFill="1" applyBorder="1" applyAlignment="1">
      <alignment horizontal="center" vertical="center"/>
      <protection/>
    </xf>
    <xf numFmtId="0" fontId="4" fillId="34" borderId="10" xfId="48" applyFont="1" applyFill="1" applyBorder="1" applyAlignment="1">
      <alignment horizontal="center" vertical="center"/>
      <protection/>
    </xf>
    <xf numFmtId="0" fontId="6" fillId="33" borderId="10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7" borderId="14" xfId="0" applyFont="1" applyFill="1" applyBorder="1" applyAlignment="1">
      <alignment horizontal="center" vertical="center" wrapText="1"/>
    </xf>
    <xf numFmtId="1" fontId="61" fillId="0" borderId="10" xfId="65" applyNumberFormat="1" applyFont="1" applyFill="1" applyBorder="1" applyAlignment="1">
      <alignment horizontal="center" vertical="center"/>
      <protection/>
    </xf>
    <xf numFmtId="1" fontId="61" fillId="0" borderId="11" xfId="65" applyNumberFormat="1" applyFont="1" applyFill="1" applyBorder="1" applyAlignment="1">
      <alignment horizontal="center" vertical="center"/>
      <protection/>
    </xf>
  </cellXfs>
  <cellStyles count="6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Comma [0]_laroux" xfId="39"/>
    <cellStyle name="Comma_laroux" xfId="40"/>
    <cellStyle name="Currency [0]_laroux" xfId="41"/>
    <cellStyle name="Currency_laroux" xfId="42"/>
    <cellStyle name="Dane wejściowe" xfId="43"/>
    <cellStyle name="Dane wyjściowe" xfId="44"/>
    <cellStyle name="Dobre" xfId="45"/>
    <cellStyle name="Comma" xfId="46"/>
    <cellStyle name="Comma [0]" xfId="47"/>
    <cellStyle name="Excel Built-in Normal" xfId="48"/>
    <cellStyle name="Excel_BuiltIn_Percent" xfId="49"/>
    <cellStyle name="Heading" xfId="50"/>
    <cellStyle name="Heading (user)" xfId="51"/>
    <cellStyle name="Heading1" xfId="52"/>
    <cellStyle name="Heading1 (user)" xfId="53"/>
    <cellStyle name="Komórka połączona" xfId="54"/>
    <cellStyle name="Komórka zaznaczona" xfId="55"/>
    <cellStyle name="Nagłówek 1" xfId="56"/>
    <cellStyle name="Nagłówek 2" xfId="57"/>
    <cellStyle name="Nagłówek 3" xfId="58"/>
    <cellStyle name="Nagłówek 4" xfId="59"/>
    <cellStyle name="Neutralne" xfId="60"/>
    <cellStyle name="Normal_laroux" xfId="61"/>
    <cellStyle name="normální_laroux" xfId="62"/>
    <cellStyle name="Normalny 2" xfId="63"/>
    <cellStyle name="Normalny 2 2" xfId="64"/>
    <cellStyle name="Normalny 3" xfId="65"/>
    <cellStyle name="Normalny 3 2" xfId="66"/>
    <cellStyle name="Obliczenia" xfId="67"/>
    <cellStyle name="Percent" xfId="68"/>
    <cellStyle name="Procentowy 2" xfId="69"/>
    <cellStyle name="Result" xfId="70"/>
    <cellStyle name="Result (user)" xfId="71"/>
    <cellStyle name="Result2" xfId="72"/>
    <cellStyle name="Result2 (user)" xfId="73"/>
    <cellStyle name="Suma" xfId="74"/>
    <cellStyle name="Tekst objaśnienia" xfId="75"/>
    <cellStyle name="Tekst ostrzeżenia" xfId="76"/>
    <cellStyle name="Tytuł" xfId="77"/>
    <cellStyle name="Uwaga" xfId="78"/>
    <cellStyle name="Currency" xfId="79"/>
    <cellStyle name="Currency [0]" xfId="80"/>
    <cellStyle name="Złe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6"/>
  <sheetViews>
    <sheetView tabSelected="1" zoomScale="112" zoomScaleNormal="112" zoomScalePageLayoutView="0" workbookViewId="0" topLeftCell="A31">
      <selection activeCell="Q39" sqref="Q39"/>
    </sheetView>
  </sheetViews>
  <sheetFormatPr defaultColWidth="9.140625" defaultRowHeight="15"/>
  <cols>
    <col min="1" max="1" width="4.57421875" style="0" customWidth="1"/>
    <col min="2" max="2" width="15.140625" style="0" customWidth="1"/>
    <col min="3" max="3" width="11.28125" style="0" customWidth="1"/>
    <col min="4" max="4" width="11.57421875" style="0" customWidth="1"/>
    <col min="5" max="5" width="12.8515625" style="0" customWidth="1"/>
    <col min="6" max="6" width="9.421875" style="0" customWidth="1"/>
    <col min="7" max="7" width="11.8515625" style="0" customWidth="1"/>
    <col min="8" max="8" width="11.00390625" style="0" customWidth="1"/>
    <col min="9" max="9" width="9.421875" style="0" customWidth="1"/>
    <col min="10" max="10" width="7.57421875" style="0" customWidth="1"/>
    <col min="11" max="11" width="12.00390625" style="0" customWidth="1"/>
    <col min="12" max="12" width="11.7109375" style="0" customWidth="1"/>
    <col min="13" max="13" width="10.7109375" style="0" customWidth="1"/>
  </cols>
  <sheetData>
    <row r="1" spans="1:13" ht="59.25" customHeight="1">
      <c r="A1" s="95" t="s">
        <v>138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7"/>
      <c r="M1" s="1"/>
    </row>
    <row r="2" spans="1:13" ht="33" customHeight="1">
      <c r="A2" s="98" t="s">
        <v>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1"/>
    </row>
    <row r="3" spans="1:13" ht="39.75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4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1"/>
    </row>
    <row r="4" spans="1:13" ht="210" customHeight="1">
      <c r="A4" s="5">
        <v>1</v>
      </c>
      <c r="B4" s="6" t="s">
        <v>13</v>
      </c>
      <c r="C4" s="6"/>
      <c r="D4" s="2"/>
      <c r="E4" s="7" t="s">
        <v>14</v>
      </c>
      <c r="F4" s="8"/>
      <c r="G4" s="8" t="s">
        <v>15</v>
      </c>
      <c r="H4" s="9">
        <v>60</v>
      </c>
      <c r="I4" s="10"/>
      <c r="J4" s="11"/>
      <c r="K4" s="12">
        <f>H4*I4</f>
        <v>0</v>
      </c>
      <c r="L4" s="12">
        <f>K4+(K4*J4/100)</f>
        <v>0</v>
      </c>
      <c r="M4" s="1"/>
    </row>
    <row r="5" spans="1:13" ht="29.25" customHeight="1">
      <c r="A5" s="99" t="s">
        <v>16</v>
      </c>
      <c r="B5" s="99"/>
      <c r="C5" s="99"/>
      <c r="D5" s="99"/>
      <c r="E5" s="99"/>
      <c r="F5" s="99"/>
      <c r="G5" s="99"/>
      <c r="H5" s="99"/>
      <c r="I5" s="99"/>
      <c r="J5" s="99"/>
      <c r="K5" s="13">
        <f>SUM(K4)</f>
        <v>0</v>
      </c>
      <c r="L5" s="13">
        <f>SUM(L4)</f>
        <v>0</v>
      </c>
      <c r="M5" s="1"/>
    </row>
    <row r="6" spans="1:13" ht="38.25" customHeight="1">
      <c r="A6" s="100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"/>
    </row>
    <row r="7" spans="1:13" ht="27" customHeight="1">
      <c r="A7" s="98" t="s">
        <v>17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1"/>
    </row>
    <row r="8" spans="1:13" ht="30.75" customHeight="1">
      <c r="A8" s="2" t="s">
        <v>1</v>
      </c>
      <c r="B8" s="3" t="s">
        <v>2</v>
      </c>
      <c r="C8" s="3" t="s">
        <v>3</v>
      </c>
      <c r="D8" s="3" t="s">
        <v>4</v>
      </c>
      <c r="E8" s="3" t="s">
        <v>5</v>
      </c>
      <c r="F8" s="3" t="s">
        <v>6</v>
      </c>
      <c r="G8" s="3" t="s">
        <v>7</v>
      </c>
      <c r="H8" s="4" t="s">
        <v>8</v>
      </c>
      <c r="I8" s="3" t="s">
        <v>9</v>
      </c>
      <c r="J8" s="3" t="s">
        <v>10</v>
      </c>
      <c r="K8" s="3" t="s">
        <v>11</v>
      </c>
      <c r="L8" s="3" t="s">
        <v>12</v>
      </c>
      <c r="M8" s="1"/>
    </row>
    <row r="9" spans="1:13" ht="45.75" customHeight="1">
      <c r="A9" s="68">
        <v>1</v>
      </c>
      <c r="B9" s="69" t="s">
        <v>18</v>
      </c>
      <c r="C9" s="69"/>
      <c r="D9" s="23"/>
      <c r="E9" s="69" t="s">
        <v>19</v>
      </c>
      <c r="F9" s="69" t="s">
        <v>20</v>
      </c>
      <c r="G9" s="69" t="s">
        <v>21</v>
      </c>
      <c r="H9" s="70">
        <v>60</v>
      </c>
      <c r="I9" s="25"/>
      <c r="J9" s="71"/>
      <c r="K9" s="72">
        <f>H9*I9</f>
        <v>0</v>
      </c>
      <c r="L9" s="72">
        <f>K9+(K9*J9/100)</f>
        <v>0</v>
      </c>
      <c r="M9" s="1"/>
    </row>
    <row r="10" spans="1:13" ht="23.25" customHeight="1">
      <c r="A10" s="104" t="s">
        <v>22</v>
      </c>
      <c r="B10" s="104"/>
      <c r="C10" s="104"/>
      <c r="D10" s="104"/>
      <c r="E10" s="104"/>
      <c r="F10" s="104"/>
      <c r="G10" s="104"/>
      <c r="H10" s="104"/>
      <c r="I10" s="104"/>
      <c r="J10" s="104"/>
      <c r="K10" s="73">
        <f>SUM(K9)</f>
        <v>0</v>
      </c>
      <c r="L10" s="73">
        <f>SUM(L9)</f>
        <v>0</v>
      </c>
      <c r="M10" s="1"/>
    </row>
    <row r="11" spans="1:13" ht="23.25" customHeight="1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7"/>
      <c r="L11" s="67"/>
      <c r="M11" s="1"/>
    </row>
    <row r="12" spans="1:12" ht="28.5" customHeight="1">
      <c r="A12" s="106" t="s">
        <v>23</v>
      </c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</row>
    <row r="13" spans="1:12" ht="31.5" customHeight="1">
      <c r="A13" s="58" t="s">
        <v>1</v>
      </c>
      <c r="B13" s="59" t="s">
        <v>2</v>
      </c>
      <c r="C13" s="59" t="s">
        <v>3</v>
      </c>
      <c r="D13" s="59" t="s">
        <v>4</v>
      </c>
      <c r="E13" s="59" t="s">
        <v>5</v>
      </c>
      <c r="F13" s="59" t="s">
        <v>6</v>
      </c>
      <c r="G13" s="59" t="s">
        <v>7</v>
      </c>
      <c r="H13" s="60" t="s">
        <v>8</v>
      </c>
      <c r="I13" s="59" t="s">
        <v>9</v>
      </c>
      <c r="J13" s="59" t="s">
        <v>10</v>
      </c>
      <c r="K13" s="59" t="s">
        <v>11</v>
      </c>
      <c r="L13" s="59" t="s">
        <v>12</v>
      </c>
    </row>
    <row r="14" spans="1:12" ht="49.5" customHeight="1">
      <c r="A14" s="17">
        <v>1</v>
      </c>
      <c r="B14" s="18" t="s">
        <v>24</v>
      </c>
      <c r="C14" s="18"/>
      <c r="D14" s="2"/>
      <c r="E14" s="18" t="s">
        <v>25</v>
      </c>
      <c r="F14" s="18" t="s">
        <v>26</v>
      </c>
      <c r="G14" s="19" t="s">
        <v>27</v>
      </c>
      <c r="H14" s="20">
        <v>480</v>
      </c>
      <c r="I14" s="10"/>
      <c r="J14" s="21"/>
      <c r="K14" s="16">
        <f>H14*I14</f>
        <v>0</v>
      </c>
      <c r="L14" s="16">
        <f>K14+(K14*J14/100)</f>
        <v>0</v>
      </c>
    </row>
    <row r="15" spans="1:12" ht="48" customHeight="1">
      <c r="A15" s="17">
        <v>2</v>
      </c>
      <c r="B15" s="18" t="s">
        <v>24</v>
      </c>
      <c r="C15" s="22"/>
      <c r="D15" s="23"/>
      <c r="E15" s="18" t="s">
        <v>25</v>
      </c>
      <c r="F15" s="18" t="s">
        <v>26</v>
      </c>
      <c r="G15" s="22" t="s">
        <v>28</v>
      </c>
      <c r="H15" s="24">
        <v>180</v>
      </c>
      <c r="I15" s="25"/>
      <c r="J15" s="26"/>
      <c r="K15" s="16">
        <f>H15*I15</f>
        <v>0</v>
      </c>
      <c r="L15" s="16">
        <f>K15+(K15*J15/100)</f>
        <v>0</v>
      </c>
    </row>
    <row r="16" spans="1:22" s="32" customFormat="1" ht="27.75" customHeight="1">
      <c r="A16" s="27">
        <v>3</v>
      </c>
      <c r="B16" s="18" t="s">
        <v>24</v>
      </c>
      <c r="C16" s="28"/>
      <c r="D16" s="28"/>
      <c r="E16" s="18" t="s">
        <v>25</v>
      </c>
      <c r="F16" s="18" t="s">
        <v>26</v>
      </c>
      <c r="G16" s="29" t="s">
        <v>29</v>
      </c>
      <c r="H16" s="29">
        <v>120</v>
      </c>
      <c r="I16" s="30"/>
      <c r="J16" s="29"/>
      <c r="K16" s="16">
        <f>H16*I16</f>
        <v>0</v>
      </c>
      <c r="L16" s="16">
        <f>K16+(K16*J16/100)</f>
        <v>0</v>
      </c>
      <c r="M16" s="31"/>
      <c r="N16" s="31"/>
      <c r="O16" s="31"/>
      <c r="P16" s="31"/>
      <c r="Q16" s="31"/>
      <c r="R16" s="31"/>
      <c r="S16" s="31"/>
      <c r="T16" s="31"/>
      <c r="U16" s="31"/>
      <c r="V16" s="31"/>
    </row>
    <row r="17" spans="1:12" ht="23.25" customHeight="1">
      <c r="A17" s="99" t="s">
        <v>30</v>
      </c>
      <c r="B17" s="99"/>
      <c r="C17" s="99"/>
      <c r="D17" s="99"/>
      <c r="E17" s="99"/>
      <c r="F17" s="99"/>
      <c r="G17" s="99"/>
      <c r="H17" s="99"/>
      <c r="I17" s="99"/>
      <c r="J17" s="99"/>
      <c r="K17" s="33">
        <f>SUM(K14:K16)</f>
        <v>0</v>
      </c>
      <c r="L17" s="33">
        <f>SUM(L14:L16)</f>
        <v>0</v>
      </c>
    </row>
    <row r="18" spans="1:12" ht="27" customHeight="1">
      <c r="A18" s="100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</row>
    <row r="19" spans="1:12" ht="29.25" customHeight="1">
      <c r="A19" s="107" t="s">
        <v>31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2" ht="38.25" customHeight="1">
      <c r="A20" s="2" t="s">
        <v>1</v>
      </c>
      <c r="B20" s="3" t="s">
        <v>2</v>
      </c>
      <c r="C20" s="3" t="s">
        <v>3</v>
      </c>
      <c r="D20" s="3" t="s">
        <v>4</v>
      </c>
      <c r="E20" s="3" t="s">
        <v>5</v>
      </c>
      <c r="F20" s="3" t="s">
        <v>6</v>
      </c>
      <c r="G20" s="3" t="s">
        <v>7</v>
      </c>
      <c r="H20" s="4" t="s">
        <v>8</v>
      </c>
      <c r="I20" s="3" t="s">
        <v>9</v>
      </c>
      <c r="J20" s="3" t="s">
        <v>10</v>
      </c>
      <c r="K20" s="3" t="s">
        <v>11</v>
      </c>
      <c r="L20" s="3" t="s">
        <v>12</v>
      </c>
    </row>
    <row r="21" spans="1:12" ht="66" customHeight="1">
      <c r="A21" s="5">
        <v>1</v>
      </c>
      <c r="B21" s="34" t="s">
        <v>32</v>
      </c>
      <c r="C21" s="34"/>
      <c r="D21" s="2"/>
      <c r="E21" s="34" t="s">
        <v>33</v>
      </c>
      <c r="F21" s="34" t="s">
        <v>34</v>
      </c>
      <c r="G21" s="34" t="s">
        <v>35</v>
      </c>
      <c r="H21" s="35">
        <v>6</v>
      </c>
      <c r="I21" s="36"/>
      <c r="J21" s="21"/>
      <c r="K21" s="16">
        <f aca="true" t="shared" si="0" ref="K21:K47">H21*I21</f>
        <v>0</v>
      </c>
      <c r="L21" s="36">
        <f aca="true" t="shared" si="1" ref="L21:L47">K21+(K21*J21/100)</f>
        <v>0</v>
      </c>
    </row>
    <row r="22" spans="1:12" ht="31.5" customHeight="1">
      <c r="A22" s="5">
        <v>2</v>
      </c>
      <c r="B22" s="14" t="s">
        <v>36</v>
      </c>
      <c r="C22" s="14"/>
      <c r="D22" s="2"/>
      <c r="E22" s="14" t="s">
        <v>37</v>
      </c>
      <c r="F22" s="14" t="s">
        <v>38</v>
      </c>
      <c r="G22" s="37">
        <v>3</v>
      </c>
      <c r="H22" s="15">
        <v>40</v>
      </c>
      <c r="I22" s="10"/>
      <c r="J22" s="21"/>
      <c r="K22" s="16">
        <f t="shared" si="0"/>
        <v>0</v>
      </c>
      <c r="L22" s="36">
        <f t="shared" si="1"/>
        <v>0</v>
      </c>
    </row>
    <row r="23" spans="1:12" ht="50.25" customHeight="1">
      <c r="A23" s="5">
        <v>3</v>
      </c>
      <c r="B23" s="14" t="s">
        <v>36</v>
      </c>
      <c r="C23" s="14"/>
      <c r="D23" s="2"/>
      <c r="E23" s="14" t="s">
        <v>39</v>
      </c>
      <c r="F23" s="14" t="s">
        <v>38</v>
      </c>
      <c r="G23" s="37" t="s">
        <v>40</v>
      </c>
      <c r="H23" s="15">
        <v>3</v>
      </c>
      <c r="I23" s="10"/>
      <c r="J23" s="21"/>
      <c r="K23" s="16">
        <f t="shared" si="0"/>
        <v>0</v>
      </c>
      <c r="L23" s="36">
        <f t="shared" si="1"/>
        <v>0</v>
      </c>
    </row>
    <row r="24" spans="1:12" ht="62.25" customHeight="1">
      <c r="A24" s="5">
        <v>4</v>
      </c>
      <c r="B24" s="34" t="s">
        <v>41</v>
      </c>
      <c r="C24" s="34"/>
      <c r="D24" s="2"/>
      <c r="E24" s="34" t="s">
        <v>33</v>
      </c>
      <c r="F24" s="34" t="s">
        <v>42</v>
      </c>
      <c r="G24" s="34" t="s">
        <v>43</v>
      </c>
      <c r="H24" s="35">
        <v>5</v>
      </c>
      <c r="I24" s="10"/>
      <c r="J24" s="21"/>
      <c r="K24" s="16">
        <f t="shared" si="0"/>
        <v>0</v>
      </c>
      <c r="L24" s="36">
        <f t="shared" si="1"/>
        <v>0</v>
      </c>
    </row>
    <row r="25" spans="1:12" ht="30.75" customHeight="1">
      <c r="A25" s="5">
        <v>5</v>
      </c>
      <c r="B25" s="38" t="s">
        <v>44</v>
      </c>
      <c r="C25" s="38"/>
      <c r="D25" s="2"/>
      <c r="E25" s="8" t="s">
        <v>45</v>
      </c>
      <c r="F25" s="8" t="s">
        <v>46</v>
      </c>
      <c r="G25" s="8">
        <v>16</v>
      </c>
      <c r="H25" s="39">
        <v>50</v>
      </c>
      <c r="I25" s="10"/>
      <c r="J25" s="21"/>
      <c r="K25" s="16">
        <f t="shared" si="0"/>
        <v>0</v>
      </c>
      <c r="L25" s="36">
        <f t="shared" si="1"/>
        <v>0</v>
      </c>
    </row>
    <row r="26" spans="1:12" ht="22.5">
      <c r="A26" s="5">
        <v>6</v>
      </c>
      <c r="B26" s="38" t="s">
        <v>44</v>
      </c>
      <c r="C26" s="38"/>
      <c r="D26" s="2"/>
      <c r="E26" s="8" t="s">
        <v>47</v>
      </c>
      <c r="F26" s="8" t="s">
        <v>48</v>
      </c>
      <c r="G26" s="8" t="s">
        <v>49</v>
      </c>
      <c r="H26" s="39">
        <v>80</v>
      </c>
      <c r="I26" s="10"/>
      <c r="J26" s="21"/>
      <c r="K26" s="16">
        <f t="shared" si="0"/>
        <v>0</v>
      </c>
      <c r="L26" s="36">
        <f t="shared" si="1"/>
        <v>0</v>
      </c>
    </row>
    <row r="27" spans="1:12" ht="32.25" customHeight="1">
      <c r="A27" s="5">
        <v>7</v>
      </c>
      <c r="B27" s="14" t="s">
        <v>50</v>
      </c>
      <c r="C27" s="14"/>
      <c r="D27" s="2"/>
      <c r="E27" s="14" t="s">
        <v>37</v>
      </c>
      <c r="F27" s="14" t="s">
        <v>51</v>
      </c>
      <c r="G27" s="40">
        <v>14</v>
      </c>
      <c r="H27" s="15">
        <v>5</v>
      </c>
      <c r="I27" s="10"/>
      <c r="J27" s="21"/>
      <c r="K27" s="16">
        <f t="shared" si="0"/>
        <v>0</v>
      </c>
      <c r="L27" s="36">
        <f t="shared" si="1"/>
        <v>0</v>
      </c>
    </row>
    <row r="28" spans="1:12" ht="15">
      <c r="A28" s="5">
        <v>8</v>
      </c>
      <c r="B28" s="14" t="s">
        <v>50</v>
      </c>
      <c r="C28" s="14"/>
      <c r="D28" s="2"/>
      <c r="E28" s="14" t="s">
        <v>37</v>
      </c>
      <c r="F28" s="14" t="s">
        <v>38</v>
      </c>
      <c r="G28" s="40">
        <v>14</v>
      </c>
      <c r="H28" s="15">
        <v>5</v>
      </c>
      <c r="I28" s="10"/>
      <c r="J28" s="21"/>
      <c r="K28" s="16">
        <f t="shared" si="0"/>
        <v>0</v>
      </c>
      <c r="L28" s="36">
        <f t="shared" si="1"/>
        <v>0</v>
      </c>
    </row>
    <row r="29" spans="1:12" ht="33.75">
      <c r="A29" s="5">
        <v>9</v>
      </c>
      <c r="B29" s="18" t="s">
        <v>50</v>
      </c>
      <c r="C29" s="18"/>
      <c r="D29" s="2"/>
      <c r="E29" s="18" t="s">
        <v>52</v>
      </c>
      <c r="F29" s="18" t="s">
        <v>53</v>
      </c>
      <c r="G29" s="18" t="s">
        <v>54</v>
      </c>
      <c r="H29" s="20">
        <v>8</v>
      </c>
      <c r="I29" s="10"/>
      <c r="J29" s="21"/>
      <c r="K29" s="16">
        <f t="shared" si="0"/>
        <v>0</v>
      </c>
      <c r="L29" s="36">
        <f t="shared" si="1"/>
        <v>0</v>
      </c>
    </row>
    <row r="30" spans="1:12" ht="33.75">
      <c r="A30" s="5">
        <v>10</v>
      </c>
      <c r="B30" s="18" t="s">
        <v>50</v>
      </c>
      <c r="C30" s="18"/>
      <c r="D30" s="2"/>
      <c r="E30" s="18" t="s">
        <v>52</v>
      </c>
      <c r="F30" s="18" t="s">
        <v>55</v>
      </c>
      <c r="G30" s="18" t="s">
        <v>54</v>
      </c>
      <c r="H30" s="20">
        <v>10</v>
      </c>
      <c r="I30" s="10"/>
      <c r="J30" s="21"/>
      <c r="K30" s="16">
        <f t="shared" si="0"/>
        <v>0</v>
      </c>
      <c r="L30" s="36">
        <f t="shared" si="1"/>
        <v>0</v>
      </c>
    </row>
    <row r="31" spans="1:12" ht="15">
      <c r="A31" s="5">
        <v>11</v>
      </c>
      <c r="B31" s="18" t="s">
        <v>56</v>
      </c>
      <c r="C31" s="18"/>
      <c r="D31" s="2"/>
      <c r="E31" s="18"/>
      <c r="F31" s="18" t="s">
        <v>57</v>
      </c>
      <c r="G31" s="18" t="s">
        <v>58</v>
      </c>
      <c r="H31" s="20">
        <v>60</v>
      </c>
      <c r="I31" s="10"/>
      <c r="J31" s="21"/>
      <c r="K31" s="16">
        <f t="shared" si="0"/>
        <v>0</v>
      </c>
      <c r="L31" s="36">
        <f t="shared" si="1"/>
        <v>0</v>
      </c>
    </row>
    <row r="32" spans="1:12" ht="67.5">
      <c r="A32" s="5">
        <v>12</v>
      </c>
      <c r="B32" s="18" t="s">
        <v>59</v>
      </c>
      <c r="C32" s="18"/>
      <c r="D32" s="2"/>
      <c r="E32" s="18" t="s">
        <v>60</v>
      </c>
      <c r="F32" s="18"/>
      <c r="G32" s="18" t="s">
        <v>21</v>
      </c>
      <c r="H32" s="20">
        <v>20</v>
      </c>
      <c r="I32" s="10"/>
      <c r="J32" s="21"/>
      <c r="K32" s="16">
        <f t="shared" si="0"/>
        <v>0</v>
      </c>
      <c r="L32" s="36">
        <f t="shared" si="1"/>
        <v>0</v>
      </c>
    </row>
    <row r="33" spans="1:12" ht="15">
      <c r="A33" s="5">
        <v>13</v>
      </c>
      <c r="B33" s="41" t="s">
        <v>61</v>
      </c>
      <c r="C33" s="18"/>
      <c r="D33" s="2"/>
      <c r="E33" s="18" t="s">
        <v>62</v>
      </c>
      <c r="F33" s="18" t="s">
        <v>63</v>
      </c>
      <c r="G33" s="18" t="s">
        <v>64</v>
      </c>
      <c r="H33" s="20">
        <v>12</v>
      </c>
      <c r="I33" s="10"/>
      <c r="J33" s="21"/>
      <c r="K33" s="16">
        <f t="shared" si="0"/>
        <v>0</v>
      </c>
      <c r="L33" s="36">
        <f t="shared" si="1"/>
        <v>0</v>
      </c>
    </row>
    <row r="34" spans="1:12" ht="15">
      <c r="A34" s="5">
        <v>14</v>
      </c>
      <c r="B34" s="41" t="s">
        <v>65</v>
      </c>
      <c r="C34" s="18"/>
      <c r="D34" s="2"/>
      <c r="E34" s="18" t="s">
        <v>62</v>
      </c>
      <c r="F34" s="18" t="s">
        <v>66</v>
      </c>
      <c r="G34" s="18" t="s">
        <v>67</v>
      </c>
      <c r="H34" s="20">
        <v>10</v>
      </c>
      <c r="I34" s="10"/>
      <c r="J34" s="21"/>
      <c r="K34" s="16">
        <f t="shared" si="0"/>
        <v>0</v>
      </c>
      <c r="L34" s="36">
        <f t="shared" si="1"/>
        <v>0</v>
      </c>
    </row>
    <row r="35" spans="1:12" ht="15">
      <c r="A35" s="5">
        <v>15</v>
      </c>
      <c r="B35" s="41" t="s">
        <v>65</v>
      </c>
      <c r="C35" s="18"/>
      <c r="D35" s="2"/>
      <c r="E35" s="18" t="s">
        <v>62</v>
      </c>
      <c r="F35" s="18" t="s">
        <v>68</v>
      </c>
      <c r="G35" s="18" t="s">
        <v>67</v>
      </c>
      <c r="H35" s="20">
        <v>5</v>
      </c>
      <c r="I35" s="10"/>
      <c r="J35" s="21"/>
      <c r="K35" s="16">
        <f t="shared" si="0"/>
        <v>0</v>
      </c>
      <c r="L35" s="36">
        <f t="shared" si="1"/>
        <v>0</v>
      </c>
    </row>
    <row r="36" spans="1:12" ht="33.75">
      <c r="A36" s="111">
        <v>16</v>
      </c>
      <c r="B36" s="41" t="s">
        <v>69</v>
      </c>
      <c r="C36" s="18"/>
      <c r="D36" s="2"/>
      <c r="E36" s="18" t="s">
        <v>70</v>
      </c>
      <c r="F36" s="18" t="s">
        <v>46</v>
      </c>
      <c r="G36" s="18" t="s">
        <v>71</v>
      </c>
      <c r="H36" s="20">
        <v>50</v>
      </c>
      <c r="I36" s="10"/>
      <c r="J36" s="21"/>
      <c r="K36" s="16">
        <f t="shared" si="0"/>
        <v>0</v>
      </c>
      <c r="L36" s="36">
        <f t="shared" si="1"/>
        <v>0</v>
      </c>
    </row>
    <row r="37" spans="1:12" ht="22.5">
      <c r="A37" s="111">
        <v>17</v>
      </c>
      <c r="B37" s="14" t="s">
        <v>72</v>
      </c>
      <c r="C37" s="14"/>
      <c r="D37" s="2"/>
      <c r="E37" s="14" t="s">
        <v>47</v>
      </c>
      <c r="F37" s="14" t="s">
        <v>73</v>
      </c>
      <c r="G37" s="14" t="s">
        <v>74</v>
      </c>
      <c r="H37" s="15">
        <v>30</v>
      </c>
      <c r="I37" s="10"/>
      <c r="J37" s="21"/>
      <c r="K37" s="16">
        <f t="shared" si="0"/>
        <v>0</v>
      </c>
      <c r="L37" s="36">
        <f t="shared" si="1"/>
        <v>0</v>
      </c>
    </row>
    <row r="38" spans="1:12" ht="22.5">
      <c r="A38" s="111">
        <v>18</v>
      </c>
      <c r="B38" s="14" t="s">
        <v>72</v>
      </c>
      <c r="C38" s="14"/>
      <c r="D38" s="2"/>
      <c r="E38" s="14" t="s">
        <v>47</v>
      </c>
      <c r="F38" s="14" t="s">
        <v>75</v>
      </c>
      <c r="G38" s="14" t="s">
        <v>76</v>
      </c>
      <c r="H38" s="15">
        <v>5</v>
      </c>
      <c r="I38" s="10"/>
      <c r="J38" s="21"/>
      <c r="K38" s="16">
        <f t="shared" si="0"/>
        <v>0</v>
      </c>
      <c r="L38" s="36">
        <f t="shared" si="1"/>
        <v>0</v>
      </c>
    </row>
    <row r="39" spans="1:12" ht="15">
      <c r="A39" s="111">
        <v>19</v>
      </c>
      <c r="B39" s="42" t="s">
        <v>77</v>
      </c>
      <c r="C39" s="14"/>
      <c r="D39" s="2"/>
      <c r="E39" s="14"/>
      <c r="F39" s="14" t="s">
        <v>78</v>
      </c>
      <c r="G39" s="14" t="s">
        <v>79</v>
      </c>
      <c r="H39" s="15">
        <v>6</v>
      </c>
      <c r="I39" s="10"/>
      <c r="J39" s="21"/>
      <c r="K39" s="16">
        <f t="shared" si="0"/>
        <v>0</v>
      </c>
      <c r="L39" s="36">
        <f t="shared" si="1"/>
        <v>0</v>
      </c>
    </row>
    <row r="40" spans="1:12" ht="22.5">
      <c r="A40" s="111">
        <v>20</v>
      </c>
      <c r="B40" s="14" t="s">
        <v>80</v>
      </c>
      <c r="C40" s="14"/>
      <c r="D40" s="2"/>
      <c r="E40" s="14" t="s">
        <v>81</v>
      </c>
      <c r="F40" s="14" t="s">
        <v>82</v>
      </c>
      <c r="G40" s="14" t="s">
        <v>83</v>
      </c>
      <c r="H40" s="15">
        <v>100</v>
      </c>
      <c r="I40" s="10"/>
      <c r="J40" s="21"/>
      <c r="K40" s="16">
        <f t="shared" si="0"/>
        <v>0</v>
      </c>
      <c r="L40" s="36">
        <f t="shared" si="1"/>
        <v>0</v>
      </c>
    </row>
    <row r="41" spans="1:12" ht="15">
      <c r="A41" s="111">
        <v>21</v>
      </c>
      <c r="B41" s="14" t="s">
        <v>84</v>
      </c>
      <c r="C41" s="14"/>
      <c r="D41" s="43"/>
      <c r="E41" s="14" t="s">
        <v>37</v>
      </c>
      <c r="F41" s="14" t="s">
        <v>38</v>
      </c>
      <c r="G41" s="40">
        <v>10</v>
      </c>
      <c r="H41" s="15">
        <v>2</v>
      </c>
      <c r="I41" s="10"/>
      <c r="J41" s="21"/>
      <c r="K41" s="16">
        <f t="shared" si="0"/>
        <v>0</v>
      </c>
      <c r="L41" s="36">
        <f t="shared" si="1"/>
        <v>0</v>
      </c>
    </row>
    <row r="42" spans="1:12" ht="33.75">
      <c r="A42" s="111">
        <v>22</v>
      </c>
      <c r="B42" s="42" t="s">
        <v>85</v>
      </c>
      <c r="C42" s="14"/>
      <c r="D42" s="43"/>
      <c r="E42" s="14" t="s">
        <v>86</v>
      </c>
      <c r="F42" s="14" t="s">
        <v>87</v>
      </c>
      <c r="G42" s="40" t="s">
        <v>88</v>
      </c>
      <c r="H42" s="15">
        <v>12</v>
      </c>
      <c r="I42" s="10"/>
      <c r="J42" s="21"/>
      <c r="K42" s="16">
        <f t="shared" si="0"/>
        <v>0</v>
      </c>
      <c r="L42" s="36">
        <f t="shared" si="1"/>
        <v>0</v>
      </c>
    </row>
    <row r="43" spans="1:12" ht="15">
      <c r="A43" s="111">
        <v>23</v>
      </c>
      <c r="B43" s="18" t="s">
        <v>89</v>
      </c>
      <c r="C43" s="18"/>
      <c r="D43" s="2"/>
      <c r="E43" s="18" t="s">
        <v>37</v>
      </c>
      <c r="F43" s="18" t="s">
        <v>90</v>
      </c>
      <c r="G43" s="19" t="s">
        <v>91</v>
      </c>
      <c r="H43" s="20">
        <v>5</v>
      </c>
      <c r="I43" s="10"/>
      <c r="J43" s="21"/>
      <c r="K43" s="16">
        <f t="shared" si="0"/>
        <v>0</v>
      </c>
      <c r="L43" s="36">
        <f t="shared" si="1"/>
        <v>0</v>
      </c>
    </row>
    <row r="44" spans="1:12" ht="15">
      <c r="A44" s="111">
        <v>24</v>
      </c>
      <c r="B44" s="18" t="s">
        <v>92</v>
      </c>
      <c r="C44" s="18"/>
      <c r="D44" s="2"/>
      <c r="E44" s="18" t="s">
        <v>62</v>
      </c>
      <c r="F44" s="18" t="s">
        <v>90</v>
      </c>
      <c r="G44" s="19" t="s">
        <v>93</v>
      </c>
      <c r="H44" s="20">
        <v>5</v>
      </c>
      <c r="I44" s="10"/>
      <c r="J44" s="21"/>
      <c r="K44" s="16">
        <f t="shared" si="0"/>
        <v>0</v>
      </c>
      <c r="L44" s="36">
        <f t="shared" si="1"/>
        <v>0</v>
      </c>
    </row>
    <row r="45" spans="1:12" ht="15">
      <c r="A45" s="111">
        <v>25</v>
      </c>
      <c r="B45" s="18" t="s">
        <v>92</v>
      </c>
      <c r="C45" s="18"/>
      <c r="D45" s="2"/>
      <c r="E45" s="18" t="s">
        <v>94</v>
      </c>
      <c r="F45" s="18" t="s">
        <v>95</v>
      </c>
      <c r="G45" s="19" t="s">
        <v>96</v>
      </c>
      <c r="H45" s="20">
        <v>10</v>
      </c>
      <c r="I45" s="10"/>
      <c r="J45" s="21"/>
      <c r="K45" s="16">
        <f t="shared" si="0"/>
        <v>0</v>
      </c>
      <c r="L45" s="36">
        <f t="shared" si="1"/>
        <v>0</v>
      </c>
    </row>
    <row r="46" spans="1:12" ht="22.5">
      <c r="A46" s="111">
        <v>26</v>
      </c>
      <c r="B46" s="41" t="s">
        <v>97</v>
      </c>
      <c r="C46" s="18"/>
      <c r="D46" s="2"/>
      <c r="E46" s="18" t="s">
        <v>98</v>
      </c>
      <c r="F46" s="18" t="s">
        <v>99</v>
      </c>
      <c r="G46" s="19" t="s">
        <v>96</v>
      </c>
      <c r="H46" s="20">
        <v>1</v>
      </c>
      <c r="I46" s="10"/>
      <c r="J46" s="21"/>
      <c r="K46" s="16">
        <f t="shared" si="0"/>
        <v>0</v>
      </c>
      <c r="L46" s="36">
        <f t="shared" si="1"/>
        <v>0</v>
      </c>
    </row>
    <row r="47" spans="1:12" ht="33.75">
      <c r="A47" s="112">
        <v>27</v>
      </c>
      <c r="B47" s="22" t="s">
        <v>100</v>
      </c>
      <c r="C47" s="22"/>
      <c r="D47" s="23"/>
      <c r="E47" s="22" t="s">
        <v>101</v>
      </c>
      <c r="F47" s="22" t="s">
        <v>102</v>
      </c>
      <c r="G47" s="75" t="s">
        <v>103</v>
      </c>
      <c r="H47" s="24">
        <v>10</v>
      </c>
      <c r="I47" s="25"/>
      <c r="J47" s="26"/>
      <c r="K47" s="72">
        <f t="shared" si="0"/>
        <v>0</v>
      </c>
      <c r="L47" s="76">
        <f t="shared" si="1"/>
        <v>0</v>
      </c>
    </row>
    <row r="48" spans="1:12" ht="25.5" customHeight="1">
      <c r="A48" s="104" t="s">
        <v>104</v>
      </c>
      <c r="B48" s="104"/>
      <c r="C48" s="104"/>
      <c r="D48" s="104"/>
      <c r="E48" s="104"/>
      <c r="F48" s="104"/>
      <c r="G48" s="104"/>
      <c r="H48" s="104"/>
      <c r="I48" s="104"/>
      <c r="J48" s="104"/>
      <c r="K48" s="77">
        <f>SUM(K21:K47)</f>
        <v>0</v>
      </c>
      <c r="L48" s="77">
        <f>SUM(L21:L47)</f>
        <v>0</v>
      </c>
    </row>
    <row r="49" spans="1:12" ht="25.5" customHeight="1">
      <c r="A49" s="66"/>
      <c r="B49" s="66"/>
      <c r="C49" s="66"/>
      <c r="D49" s="66"/>
      <c r="E49" s="66"/>
      <c r="F49" s="66"/>
      <c r="G49" s="66"/>
      <c r="H49" s="66"/>
      <c r="I49" s="66"/>
      <c r="J49" s="66"/>
      <c r="K49" s="74"/>
      <c r="L49" s="74"/>
    </row>
    <row r="50" spans="1:256" s="44" customFormat="1" ht="27.75" customHeight="1">
      <c r="A50" s="109" t="s">
        <v>105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57"/>
      <c r="HW50" s="45"/>
      <c r="HX50" s="45"/>
      <c r="HY50" s="45"/>
      <c r="HZ50" s="45"/>
      <c r="IA50" s="45"/>
      <c r="IB50" s="45"/>
      <c r="IC50" s="45"/>
      <c r="ID50" s="45"/>
      <c r="IE50" s="45"/>
      <c r="IF50" s="45"/>
      <c r="IG50" s="45"/>
      <c r="IH50" s="45"/>
      <c r="II50" s="45"/>
      <c r="IJ50" s="45"/>
      <c r="IK50" s="45"/>
      <c r="IL50" s="45"/>
      <c r="IM50" s="45"/>
      <c r="IN50" s="45"/>
      <c r="IO50" s="45"/>
      <c r="IP50" s="45"/>
      <c r="IQ50" s="45"/>
      <c r="IR50" s="45"/>
      <c r="IS50" s="45"/>
      <c r="IT50" s="45"/>
      <c r="IU50" s="45"/>
      <c r="IV50" s="45"/>
    </row>
    <row r="51" spans="1:12" ht="30" customHeight="1">
      <c r="A51" s="58" t="s">
        <v>1</v>
      </c>
      <c r="B51" s="59" t="s">
        <v>2</v>
      </c>
      <c r="C51" s="59" t="s">
        <v>3</v>
      </c>
      <c r="D51" s="59" t="s">
        <v>4</v>
      </c>
      <c r="E51" s="59" t="s">
        <v>5</v>
      </c>
      <c r="F51" s="59" t="s">
        <v>6</v>
      </c>
      <c r="G51" s="59" t="s">
        <v>7</v>
      </c>
      <c r="H51" s="60" t="s">
        <v>8</v>
      </c>
      <c r="I51" s="59" t="s">
        <v>9</v>
      </c>
      <c r="J51" s="59" t="s">
        <v>10</v>
      </c>
      <c r="K51" s="59" t="s">
        <v>11</v>
      </c>
      <c r="L51" s="59" t="s">
        <v>12</v>
      </c>
    </row>
    <row r="52" spans="1:12" ht="43.5" customHeight="1">
      <c r="A52" s="2">
        <v>1</v>
      </c>
      <c r="B52" s="101" t="s">
        <v>106</v>
      </c>
      <c r="C52" s="3"/>
      <c r="D52" s="3"/>
      <c r="E52" s="102" t="s">
        <v>107</v>
      </c>
      <c r="F52" s="61" t="s">
        <v>108</v>
      </c>
      <c r="G52" s="3" t="s">
        <v>109</v>
      </c>
      <c r="H52" s="4">
        <v>70</v>
      </c>
      <c r="I52" s="3"/>
      <c r="J52" s="3"/>
      <c r="K52" s="46">
        <f aca="true" t="shared" si="2" ref="K52:K58">H52*I52</f>
        <v>0</v>
      </c>
      <c r="L52" s="46">
        <f aca="true" t="shared" si="3" ref="L52:L58">K52+(K52*J52/100)</f>
        <v>0</v>
      </c>
    </row>
    <row r="53" spans="1:12" ht="54.75" customHeight="1">
      <c r="A53" s="2">
        <v>2</v>
      </c>
      <c r="B53" s="101"/>
      <c r="C53" s="3"/>
      <c r="D53" s="3"/>
      <c r="E53" s="102"/>
      <c r="F53" s="61" t="s">
        <v>110</v>
      </c>
      <c r="G53" s="3" t="s">
        <v>109</v>
      </c>
      <c r="H53" s="4">
        <v>880</v>
      </c>
      <c r="I53" s="3"/>
      <c r="J53" s="3"/>
      <c r="K53" s="46">
        <f t="shared" si="2"/>
        <v>0</v>
      </c>
      <c r="L53" s="46">
        <f t="shared" si="3"/>
        <v>0</v>
      </c>
    </row>
    <row r="54" spans="1:12" ht="195.75" customHeight="1">
      <c r="A54" s="2">
        <v>3</v>
      </c>
      <c r="B54" s="61" t="s">
        <v>111</v>
      </c>
      <c r="C54" s="3"/>
      <c r="D54" s="3"/>
      <c r="E54" s="62" t="s">
        <v>112</v>
      </c>
      <c r="F54" s="61" t="s">
        <v>113</v>
      </c>
      <c r="G54" s="3" t="s">
        <v>109</v>
      </c>
      <c r="H54" s="62">
        <v>300</v>
      </c>
      <c r="I54" s="63"/>
      <c r="J54" s="64"/>
      <c r="K54" s="46">
        <f t="shared" si="2"/>
        <v>0</v>
      </c>
      <c r="L54" s="46">
        <f t="shared" si="3"/>
        <v>0</v>
      </c>
    </row>
    <row r="55" spans="1:12" ht="36" customHeight="1">
      <c r="A55" s="2">
        <v>4</v>
      </c>
      <c r="B55" s="101" t="s">
        <v>114</v>
      </c>
      <c r="C55" s="103"/>
      <c r="D55" s="3"/>
      <c r="E55" s="108" t="s">
        <v>115</v>
      </c>
      <c r="F55" s="61" t="s">
        <v>116</v>
      </c>
      <c r="G55" s="3" t="s">
        <v>109</v>
      </c>
      <c r="H55" s="62">
        <v>100</v>
      </c>
      <c r="I55" s="65"/>
      <c r="J55" s="64"/>
      <c r="K55" s="46">
        <f t="shared" si="2"/>
        <v>0</v>
      </c>
      <c r="L55" s="46">
        <f t="shared" si="3"/>
        <v>0</v>
      </c>
    </row>
    <row r="56" spans="1:12" ht="42" customHeight="1">
      <c r="A56" s="2">
        <v>5</v>
      </c>
      <c r="B56" s="101"/>
      <c r="C56" s="103"/>
      <c r="D56" s="3"/>
      <c r="E56" s="108"/>
      <c r="F56" s="61" t="s">
        <v>117</v>
      </c>
      <c r="G56" s="3" t="s">
        <v>109</v>
      </c>
      <c r="H56" s="62">
        <v>10</v>
      </c>
      <c r="I56" s="65"/>
      <c r="J56" s="64"/>
      <c r="K56" s="46">
        <f t="shared" si="2"/>
        <v>0</v>
      </c>
      <c r="L56" s="46">
        <f t="shared" si="3"/>
        <v>0</v>
      </c>
    </row>
    <row r="57" spans="1:12" ht="30" customHeight="1">
      <c r="A57" s="2">
        <v>6</v>
      </c>
      <c r="B57" s="101"/>
      <c r="C57" s="103"/>
      <c r="D57" s="3"/>
      <c r="E57" s="108"/>
      <c r="F57" s="61" t="s">
        <v>118</v>
      </c>
      <c r="G57" s="3" t="s">
        <v>119</v>
      </c>
      <c r="H57" s="62">
        <v>38</v>
      </c>
      <c r="I57" s="65"/>
      <c r="J57" s="64"/>
      <c r="K57" s="46">
        <f t="shared" si="2"/>
        <v>0</v>
      </c>
      <c r="L57" s="46">
        <f t="shared" si="3"/>
        <v>0</v>
      </c>
    </row>
    <row r="58" spans="1:12" ht="72.75" customHeight="1">
      <c r="A58" s="23">
        <v>7</v>
      </c>
      <c r="B58" s="81" t="s">
        <v>120</v>
      </c>
      <c r="C58" s="82"/>
      <c r="D58" s="82"/>
      <c r="E58" s="83" t="s">
        <v>115</v>
      </c>
      <c r="F58" s="81" t="s">
        <v>116</v>
      </c>
      <c r="G58" s="82" t="s">
        <v>109</v>
      </c>
      <c r="H58" s="83">
        <v>100</v>
      </c>
      <c r="I58" s="84"/>
      <c r="J58" s="85"/>
      <c r="K58" s="86">
        <f t="shared" si="2"/>
        <v>0</v>
      </c>
      <c r="L58" s="86">
        <f t="shared" si="3"/>
        <v>0</v>
      </c>
    </row>
    <row r="59" spans="1:13" s="47" customFormat="1" ht="27.75" customHeight="1">
      <c r="A59" s="110" t="s">
        <v>121</v>
      </c>
      <c r="B59" s="110"/>
      <c r="C59" s="110"/>
      <c r="D59" s="110"/>
      <c r="E59" s="110"/>
      <c r="F59" s="110"/>
      <c r="G59" s="110"/>
      <c r="H59" s="110"/>
      <c r="I59" s="110"/>
      <c r="J59" s="110"/>
      <c r="K59" s="87">
        <f>SUM(K52:K58)</f>
        <v>0</v>
      </c>
      <c r="L59" s="87">
        <f>SUM(L52:L58)</f>
        <v>0</v>
      </c>
      <c r="M59" s="48"/>
    </row>
    <row r="60" spans="1:13" s="47" customFormat="1" ht="27.75" customHeight="1">
      <c r="A60" s="79"/>
      <c r="B60" s="80"/>
      <c r="C60" s="80"/>
      <c r="D60" s="80"/>
      <c r="E60" s="80"/>
      <c r="F60" s="80"/>
      <c r="G60" s="80"/>
      <c r="H60" s="80"/>
      <c r="I60" s="80"/>
      <c r="J60" s="80"/>
      <c r="K60" s="78"/>
      <c r="L60" s="78"/>
      <c r="M60" s="48"/>
    </row>
    <row r="61" spans="1:12" ht="26.25" customHeight="1">
      <c r="A61" s="90" t="s">
        <v>122</v>
      </c>
      <c r="B61" s="90"/>
      <c r="C61" s="90"/>
      <c r="D61" s="90"/>
      <c r="E61" s="90"/>
      <c r="F61" s="90"/>
      <c r="G61" s="90"/>
      <c r="H61" s="90"/>
      <c r="I61" s="90"/>
      <c r="J61" s="90"/>
      <c r="K61" s="90"/>
      <c r="L61" s="90"/>
    </row>
    <row r="62" spans="1:12" ht="30" customHeight="1">
      <c r="A62" s="58" t="s">
        <v>1</v>
      </c>
      <c r="B62" s="59" t="s">
        <v>2</v>
      </c>
      <c r="C62" s="59" t="s">
        <v>3</v>
      </c>
      <c r="D62" s="59" t="s">
        <v>4</v>
      </c>
      <c r="E62" s="59" t="s">
        <v>5</v>
      </c>
      <c r="F62" s="59" t="s">
        <v>6</v>
      </c>
      <c r="G62" s="59" t="s">
        <v>7</v>
      </c>
      <c r="H62" s="60" t="s">
        <v>8</v>
      </c>
      <c r="I62" s="59" t="s">
        <v>9</v>
      </c>
      <c r="J62" s="59" t="s">
        <v>10</v>
      </c>
      <c r="K62" s="59" t="s">
        <v>11</v>
      </c>
      <c r="L62" s="59" t="s">
        <v>12</v>
      </c>
    </row>
    <row r="63" spans="1:12" ht="55.5" customHeight="1">
      <c r="A63" s="17">
        <v>1</v>
      </c>
      <c r="B63" s="18" t="s">
        <v>123</v>
      </c>
      <c r="C63" s="18"/>
      <c r="D63" s="2"/>
      <c r="E63" s="18" t="s">
        <v>124</v>
      </c>
      <c r="F63" s="18"/>
      <c r="G63" s="18" t="s">
        <v>125</v>
      </c>
      <c r="H63" s="20">
        <v>500</v>
      </c>
      <c r="I63" s="10"/>
      <c r="J63" s="21"/>
      <c r="K63" s="16">
        <f>H63*I63</f>
        <v>0</v>
      </c>
      <c r="L63" s="16">
        <f>K63+(K63*J63/100)</f>
        <v>0</v>
      </c>
    </row>
    <row r="64" spans="1:12" ht="27" customHeight="1">
      <c r="A64" s="91" t="s">
        <v>126</v>
      </c>
      <c r="B64" s="91"/>
      <c r="C64" s="91"/>
      <c r="D64" s="91"/>
      <c r="E64" s="91"/>
      <c r="F64" s="91"/>
      <c r="G64" s="91"/>
      <c r="H64" s="91"/>
      <c r="I64" s="91"/>
      <c r="J64" s="91"/>
      <c r="K64" s="13">
        <f>SUM(K63)</f>
        <v>0</v>
      </c>
      <c r="L64" s="13">
        <f>SUM(L63)</f>
        <v>0</v>
      </c>
    </row>
    <row r="65" spans="1:12" ht="33.75" customHeight="1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</row>
    <row r="66" spans="1:12" ht="30" customHeight="1">
      <c r="A66" s="93" t="s">
        <v>127</v>
      </c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</row>
    <row r="67" spans="1:12" ht="36.75" customHeight="1">
      <c r="A67" s="2" t="s">
        <v>1</v>
      </c>
      <c r="B67" s="3" t="s">
        <v>2</v>
      </c>
      <c r="C67" s="3" t="s">
        <v>3</v>
      </c>
      <c r="D67" s="3" t="s">
        <v>4</v>
      </c>
      <c r="E67" s="3" t="s">
        <v>5</v>
      </c>
      <c r="F67" s="3" t="s">
        <v>6</v>
      </c>
      <c r="G67" s="3" t="s">
        <v>7</v>
      </c>
      <c r="H67" s="4" t="s">
        <v>8</v>
      </c>
      <c r="I67" s="3" t="s">
        <v>9</v>
      </c>
      <c r="J67" s="3" t="s">
        <v>10</v>
      </c>
      <c r="K67" s="3" t="s">
        <v>11</v>
      </c>
      <c r="L67" s="3" t="s">
        <v>12</v>
      </c>
    </row>
    <row r="68" spans="1:12" ht="30.75" customHeight="1">
      <c r="A68" s="5">
        <v>1</v>
      </c>
      <c r="B68" s="34" t="s">
        <v>128</v>
      </c>
      <c r="C68" s="34"/>
      <c r="D68" s="34"/>
      <c r="E68" s="34" t="s">
        <v>129</v>
      </c>
      <c r="F68" s="34" t="s">
        <v>130</v>
      </c>
      <c r="G68" s="34" t="s">
        <v>131</v>
      </c>
      <c r="H68" s="49">
        <v>10</v>
      </c>
      <c r="I68" s="36"/>
      <c r="J68" s="50"/>
      <c r="K68" s="16">
        <f>H68*I68</f>
        <v>0</v>
      </c>
      <c r="L68" s="16">
        <f>K68+(K68*J68/100)</f>
        <v>0</v>
      </c>
    </row>
    <row r="69" spans="1:12" ht="30" customHeight="1">
      <c r="A69" s="5">
        <v>2</v>
      </c>
      <c r="B69" s="34" t="s">
        <v>128</v>
      </c>
      <c r="C69" s="34"/>
      <c r="D69" s="51"/>
      <c r="E69" s="34" t="s">
        <v>129</v>
      </c>
      <c r="F69" s="51" t="s">
        <v>132</v>
      </c>
      <c r="G69" s="34" t="s">
        <v>131</v>
      </c>
      <c r="H69" s="52">
        <v>10</v>
      </c>
      <c r="I69" s="53"/>
      <c r="J69" s="54"/>
      <c r="K69" s="16">
        <f>H69*I69</f>
        <v>0</v>
      </c>
      <c r="L69" s="16">
        <f>K69+(K69*J69/100)</f>
        <v>0</v>
      </c>
    </row>
    <row r="70" spans="1:12" ht="29.25" customHeight="1">
      <c r="A70" s="5">
        <v>3</v>
      </c>
      <c r="B70" s="34" t="s">
        <v>128</v>
      </c>
      <c r="C70" s="34"/>
      <c r="D70" s="51"/>
      <c r="E70" s="34" t="s">
        <v>129</v>
      </c>
      <c r="F70" s="51" t="s">
        <v>133</v>
      </c>
      <c r="G70" s="34" t="s">
        <v>131</v>
      </c>
      <c r="H70" s="52">
        <v>3</v>
      </c>
      <c r="I70" s="53"/>
      <c r="J70" s="54"/>
      <c r="K70" s="16">
        <f>H70*I70</f>
        <v>0</v>
      </c>
      <c r="L70" s="16">
        <f>K70+(K70*J70/100)</f>
        <v>0</v>
      </c>
    </row>
    <row r="71" spans="1:12" ht="31.5" customHeight="1">
      <c r="A71" s="5">
        <v>4</v>
      </c>
      <c r="B71" s="34" t="s">
        <v>128</v>
      </c>
      <c r="C71" s="34"/>
      <c r="D71" s="51"/>
      <c r="E71" s="34" t="s">
        <v>129</v>
      </c>
      <c r="F71" s="51" t="s">
        <v>133</v>
      </c>
      <c r="G71" s="51" t="s">
        <v>134</v>
      </c>
      <c r="H71" s="52">
        <v>10</v>
      </c>
      <c r="I71" s="53"/>
      <c r="J71" s="54"/>
      <c r="K71" s="16">
        <f>H71*I71</f>
        <v>0</v>
      </c>
      <c r="L71" s="16">
        <f>K71+(K71*J71/100)</f>
        <v>0</v>
      </c>
    </row>
    <row r="72" spans="1:12" ht="26.25" customHeight="1">
      <c r="A72" s="94" t="s">
        <v>135</v>
      </c>
      <c r="B72" s="94"/>
      <c r="C72" s="94"/>
      <c r="D72" s="94"/>
      <c r="E72" s="94"/>
      <c r="F72" s="94"/>
      <c r="G72" s="94"/>
      <c r="H72" s="94"/>
      <c r="I72" s="94"/>
      <c r="J72" s="94"/>
      <c r="K72" s="13">
        <f>SUM(K68:K71)</f>
        <v>0</v>
      </c>
      <c r="L72" s="13">
        <f>SUM(L68:L71)</f>
        <v>0</v>
      </c>
    </row>
    <row r="73" spans="1:12" ht="26.25" customHeight="1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</row>
    <row r="74" spans="1:12" ht="28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</row>
    <row r="75" spans="1:12" ht="39.75" customHeight="1">
      <c r="A75" s="56"/>
      <c r="B75" s="89" t="s">
        <v>136</v>
      </c>
      <c r="C75" s="88"/>
      <c r="D75" s="88"/>
      <c r="E75" s="88"/>
      <c r="F75" s="88"/>
      <c r="G75" s="88"/>
      <c r="H75" s="88"/>
      <c r="I75" s="88"/>
      <c r="J75" s="56"/>
      <c r="K75" s="56"/>
      <c r="L75" s="56"/>
    </row>
    <row r="76" spans="2:9" ht="37.5" customHeight="1">
      <c r="B76" s="88"/>
      <c r="C76" s="88"/>
      <c r="D76" s="88"/>
      <c r="E76" s="105" t="s">
        <v>137</v>
      </c>
      <c r="F76" s="105"/>
      <c r="G76" s="105"/>
      <c r="H76" s="105"/>
      <c r="I76" s="105"/>
    </row>
  </sheetData>
  <sheetProtection selectLockedCells="1" selectUnlockedCells="1"/>
  <mergeCells count="25">
    <mergeCell ref="E76:I76"/>
    <mergeCell ref="A12:L12"/>
    <mergeCell ref="A17:J17"/>
    <mergeCell ref="A18:L18"/>
    <mergeCell ref="A19:L19"/>
    <mergeCell ref="A48:J48"/>
    <mergeCell ref="E55:E57"/>
    <mergeCell ref="A50:L50"/>
    <mergeCell ref="A59:J59"/>
    <mergeCell ref="A73:L73"/>
    <mergeCell ref="B52:B53"/>
    <mergeCell ref="E52:E53"/>
    <mergeCell ref="B55:B57"/>
    <mergeCell ref="C55:C57"/>
    <mergeCell ref="A10:J10"/>
    <mergeCell ref="A61:L61"/>
    <mergeCell ref="A64:J64"/>
    <mergeCell ref="A65:L65"/>
    <mergeCell ref="A66:L66"/>
    <mergeCell ref="A72:J72"/>
    <mergeCell ref="A1:L1"/>
    <mergeCell ref="A2:L2"/>
    <mergeCell ref="A5:J5"/>
    <mergeCell ref="A6:L6"/>
    <mergeCell ref="A7:L7"/>
  </mergeCells>
  <printOptions/>
  <pageMargins left="0.7" right="0.7" top="0.75" bottom="0.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6" sqref="Q26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>iwona</cp:lastModifiedBy>
  <cp:lastPrinted>2023-09-28T07:02:50Z</cp:lastPrinted>
  <dcterms:created xsi:type="dcterms:W3CDTF">2023-09-25T12:05:31Z</dcterms:created>
  <dcterms:modified xsi:type="dcterms:W3CDTF">2023-09-28T07:05:15Z</dcterms:modified>
  <cp:category/>
  <cp:version/>
  <cp:contentType/>
  <cp:contentStatus/>
</cp:coreProperties>
</file>