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40E3EE2C-C7CE-4252-942D-B9C70B92ABCE}" xr6:coauthVersionLast="47" xr6:coauthVersionMax="47" xr10:uidLastSave="{00000000-0000-0000-0000-000000000000}"/>
  <bookViews>
    <workbookView xWindow="86280" yWindow="-120" windowWidth="29040" windowHeight="15720" xr2:uid="{00000000-000D-0000-FFFF-FFFF00000000}"/>
  </bookViews>
  <sheets>
    <sheet name="Załącznik do oferty" sheetId="6" r:id="rId1"/>
  </sheets>
  <definedNames>
    <definedName name="a" localSheetId="0">'Załącznik do oferty'!$4:$4</definedName>
    <definedName name="kkk" localSheetId="0">'Załącznik do oferty'!$4:$4</definedName>
    <definedName name="_xlnm.Print_Area" localSheetId="0">'Załącznik do oferty'!$C$1:$W$23</definedName>
    <definedName name="_xlnm.Print_Titles" localSheetId="0">'Załącznik do oferty'!$4:$4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6" l="1"/>
  <c r="V13" i="6" l="1"/>
  <c r="W12" i="6"/>
  <c r="V12" i="6"/>
  <c r="W11" i="6"/>
  <c r="V11" i="6"/>
  <c r="W10" i="6"/>
  <c r="V10" i="6"/>
  <c r="W9" i="6"/>
  <c r="V9" i="6"/>
  <c r="S14" i="6"/>
  <c r="W8" i="6"/>
  <c r="V8" i="6"/>
  <c r="W7" i="6"/>
  <c r="V7" i="6"/>
  <c r="W6" i="6"/>
  <c r="V6" i="6"/>
  <c r="W5" i="6"/>
  <c r="V5" i="6"/>
  <c r="V14" i="6" l="1"/>
</calcChain>
</file>

<file path=xl/sharedStrings.xml><?xml version="1.0" encoding="utf-8"?>
<sst xmlns="http://schemas.openxmlformats.org/spreadsheetml/2006/main" count="90" uniqueCount="56">
  <si>
    <t>SUMA</t>
  </si>
  <si>
    <t>Suma mocy [kW]</t>
  </si>
  <si>
    <t>Moc oprawy z obliczeń  [W]</t>
  </si>
  <si>
    <t>Kolumna2</t>
  </si>
  <si>
    <t>Kolumna3</t>
  </si>
  <si>
    <t>Kolumna4</t>
  </si>
  <si>
    <t>Nowe Naruszewo (nr 24)</t>
  </si>
  <si>
    <t>brak</t>
  </si>
  <si>
    <t>odległość słupa od krawędzi</t>
  </si>
  <si>
    <t>wysięgnik</t>
  </si>
  <si>
    <t>montaż</t>
  </si>
  <si>
    <t>typ linii</t>
  </si>
  <si>
    <t>pod linią</t>
  </si>
  <si>
    <t>NNI</t>
  </si>
  <si>
    <t>chodnik po</t>
  </si>
  <si>
    <t>chodnik naprzeciw</t>
  </si>
  <si>
    <t>Naruszewo DW571</t>
  </si>
  <si>
    <t>Nacpolsk DK50</t>
  </si>
  <si>
    <t>Naruszewo Centrum</t>
  </si>
  <si>
    <t>Radzyminek DK50</t>
  </si>
  <si>
    <t>NI</t>
  </si>
  <si>
    <t>Sobanice, Żukowo</t>
  </si>
  <si>
    <t>wysokość</t>
  </si>
  <si>
    <t>Wróblewo Osiedle, Zaborowo</t>
  </si>
  <si>
    <t>Radzymin (nowe)</t>
  </si>
  <si>
    <t>nad linią</t>
  </si>
  <si>
    <t>M5</t>
  </si>
  <si>
    <t>P3</t>
  </si>
  <si>
    <t>odległość</t>
  </si>
  <si>
    <t>nachylenie oprawy</t>
  </si>
  <si>
    <t>drogowa</t>
  </si>
  <si>
    <t>Rodzaj oprawy</t>
  </si>
  <si>
    <t>U1</t>
  </si>
  <si>
    <t>U2</t>
  </si>
  <si>
    <t>U3</t>
  </si>
  <si>
    <t>U4</t>
  </si>
  <si>
    <t>U5</t>
  </si>
  <si>
    <t>U6</t>
  </si>
  <si>
    <t>U7</t>
  </si>
  <si>
    <t>U8</t>
  </si>
  <si>
    <t>Skuteczność [Lm/W]</t>
  </si>
  <si>
    <t>bez wymiany</t>
  </si>
  <si>
    <t>Strumień świetlny oprawy [lm]</t>
  </si>
  <si>
    <t>Numer sytuacji drogowej</t>
  </si>
  <si>
    <t>Załącznik do formularza ofertowego</t>
  </si>
  <si>
    <t>Zestawienie sumaryczne mocy opraw dla zadania pn. "Podniesienie standardu usługi oświetleniowej na terenie Gminy Naruszewo"</t>
  </si>
  <si>
    <t>Symbol oprawy</t>
  </si>
  <si>
    <t>Producent, nazwa i opis oferowanej oprawy</t>
  </si>
  <si>
    <t>ilość oferowanych opraw [szt]</t>
  </si>
  <si>
    <t>Składając niniejszy załącznik wraz z ofertą ośwadczam, że:</t>
  </si>
  <si>
    <t>1) minimalna moc oprawy drogowej 33W</t>
  </si>
  <si>
    <t>2) minimalna skuteczność proponowanych opraw dorogowych 130 lm/W</t>
  </si>
  <si>
    <t>3) obliczenia fotometryczne zostały opracowane zgodnie z wymaganiami z SWZ</t>
  </si>
  <si>
    <t>Wpisać nazwę producenta, typ i parametry oferowanej oprawy oraz wyniki obliczeń (moc oprawy i strumień świetlny oprawy)</t>
  </si>
  <si>
    <t xml:space="preserve">Uwaga: Należy wypełnić tylko pola oznaczone na kolor żółty. </t>
  </si>
  <si>
    <t>W przypadku skłąania oferty równoważnej obliczenia fotometryczne należy wykonać zgodnie z normą PN-EN13201:2016 Oświetlenie dróg korzystając z referencyjnych parametrów dla poszczególnych sytuacji oświetleniowych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</si>
</sst>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\ _z_ł_-;\-* #,##0\ _z_ł_-;_-* &quot;-&quot;??\ _z_ł_-;_-@_-"/>
    <numFmt numFmtId="165" formatCode="0.000"/>
    <numFmt numFmtId="166" formatCode="_-* #,##0.00\ _z_ł_-;\-* #,##0.00\ _z_ł_-;_-* &quot;-&quot;??\ _z_ł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6" fontId="13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left" vertical="center" wrapText="1" indent="1"/>
    </xf>
    <xf numFmtId="0" fontId="7" fillId="5" borderId="1" xfId="1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center" vertical="center"/>
    </xf>
    <xf numFmtId="165" fontId="10" fillId="5" borderId="1" xfId="1" applyNumberFormat="1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5" fontId="9" fillId="5" borderId="1" xfId="1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 indent="1"/>
    </xf>
    <xf numFmtId="0" fontId="8" fillId="0" borderId="1" xfId="1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2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7" fillId="2" borderId="1" xfId="1" applyFont="1" applyFill="1" applyBorder="1" applyAlignment="1" applyProtection="1">
      <alignment horizontal="left" vertical="center" wrapText="1"/>
      <protection locked="0"/>
    </xf>
  </cellXfs>
  <cellStyles count="4">
    <cellStyle name="Dziesiętny 2" xfId="3" xr:uid="{BC0B9928-1C81-4FDA-B265-EBE63E4D6A6D}"/>
    <cellStyle name="Normalny" xfId="0" builtinId="0"/>
    <cellStyle name="Normalny 2" xfId="1" xr:uid="{00000000-0005-0000-0000-000002000000}"/>
    <cellStyle name="Normalny 3" xfId="2" xr:uid="{00000000-0005-0000-0000-000003000000}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5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Arial"/>
        <family val="2"/>
        <charset val="238"/>
        <scheme val="none"/>
      </font>
      <numFmt numFmtId="165" formatCode="0.000"/>
      <fill>
        <patternFill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left" vertical="center" textRotation="0" wrapText="1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Arial"/>
        <family val="2"/>
        <charset val="238"/>
        <scheme val="none"/>
      </font>
      <fill>
        <patternFill>
          <bgColor rgb="FF70AD47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charset val="238"/>
        <scheme val="none"/>
      </font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0" xr9:uid="{00000000-0011-0000-FFFF-FFFF00000000}"/>
    <tableStyle name="TableStyleQueryPreview" pivot="0" count="2" xr9:uid="{00000000-0011-0000-FFFF-FFFF01000000}">
      <tableStyleElement type="headerRow" dxfId="49"/>
      <tableStyleElement type="firstRowStripe" dxfId="48"/>
    </tableStyle>
    <tableStyle name="TableStyleQueryResult" pivot="0" count="3" xr9:uid="{00000000-0011-0000-FFFF-FFFF02000000}">
      <tableStyleElement type="wholeTable" dxfId="47"/>
      <tableStyleElement type="headerRow" dxfId="46"/>
      <tableStyleElement type="firstRowStripe" dxfId="45"/>
    </tableStyle>
  </tableStyles>
  <colors>
    <mruColors>
      <color rgb="FF99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8A1CD9-3AF5-4AA6-AFB5-D6FD1B1C2752}" name="Tabela13245" displayName="Tabela13245" ref="C4:W14" totalsRowCount="1" headerRowDxfId="44" dataDxfId="43" totalsRowDxfId="42" headerRowCellStyle="Normalny 2">
  <autoFilter ref="C4:W13" xr:uid="{00000000-0009-0000-0100-000001000000}"/>
  <sortState xmlns:xlrd2="http://schemas.microsoft.com/office/spreadsheetml/2017/richdata2" ref="C5:W12">
    <sortCondition ref="D4:D12"/>
  </sortState>
  <tableColumns count="21">
    <tableColumn id="20" xr3:uid="{2793B104-428B-417B-9ADB-AF44259E69D5}" name="Numer sytuacji drogowej" totalsRowLabel="SUMA" dataDxfId="41" totalsRowDxfId="20"/>
    <tableColumn id="8" xr3:uid="{E1ED7108-97A6-4221-8F40-0D866307DF0B}" name="Kolumna4" dataDxfId="40" totalsRowDxfId="19" dataCellStyle="Normalny 2"/>
    <tableColumn id="7" xr3:uid="{9FA4151C-B15C-4BFD-AD01-0913CAF6F1CA}" name="Kolumna3" dataDxfId="39" totalsRowDxfId="18" dataCellStyle="Normalny 2"/>
    <tableColumn id="6" xr3:uid="{69CF414B-9687-4657-9BCE-8C9DEC3B3BC2}" name="chodnik po" dataDxfId="38" totalsRowDxfId="17" dataCellStyle="Normalny 2"/>
    <tableColumn id="15" xr3:uid="{71A8B784-5E92-4592-8D32-EB632F5CBD2B}" name="chodnik naprzeciw" dataDxfId="37" totalsRowDxfId="16" dataCellStyle="Normalny 2"/>
    <tableColumn id="4" xr3:uid="{57EC91DD-626D-4508-A50D-B1C20645A671}" name="wysokość" dataDxfId="36" totalsRowDxfId="15" dataCellStyle="Normalny 2"/>
    <tableColumn id="12" xr3:uid="{BF3847EA-23FE-43EF-B251-F37D43D241D0}" name="odległość słupa od krawędzi" dataDxfId="35" totalsRowDxfId="14" dataCellStyle="Normalny 2"/>
    <tableColumn id="11" xr3:uid="{098BB763-1FCF-47D3-907A-537536E62A6D}" name="wysięgnik" dataDxfId="34" totalsRowDxfId="13" dataCellStyle="Normalny 2"/>
    <tableColumn id="17" xr3:uid="{0C1C13F1-ABC9-45C0-B66A-BE9BF0F2D7F4}" name="nachylenie oprawy" dataDxfId="33" totalsRowDxfId="12" dataCellStyle="Normalny 2"/>
    <tableColumn id="1" xr3:uid="{068EA554-9785-49A6-AA0F-1C05B2ABC470}" name="odległość" dataDxfId="32" totalsRowDxfId="11" dataCellStyle="Normalny 2"/>
    <tableColumn id="10" xr3:uid="{01BE4B95-F2C4-4C1F-8BEE-4B886F7085BF}" name="montaż" dataDxfId="31" totalsRowDxfId="10" dataCellStyle="Normalny 2"/>
    <tableColumn id="14" xr3:uid="{49648874-1E34-46F6-A1F6-4EE00E03164C}" name="typ linii" dataDxfId="30" totalsRowDxfId="9" dataCellStyle="Normalny 2"/>
    <tableColumn id="18" xr3:uid="{6C1D7697-2D7B-4D14-ABE5-0BBE5B8E3C3E}" name="Kolumna2" dataDxfId="29" totalsRowDxfId="8" dataCellStyle="Normalny 2"/>
    <tableColumn id="21" xr3:uid="{45BD381D-F987-4FE8-9699-BC07DC15545B}" name="Rodzaj oprawy" dataDxfId="28" totalsRowDxfId="7" dataCellStyle="Normalny 2"/>
    <tableColumn id="19" xr3:uid="{59E61167-D42B-415A-A172-F7B4BB6CD208}" name="Symbol oprawy" dataDxfId="27" totalsRowDxfId="6" dataCellStyle="Normalny 2"/>
    <tableColumn id="16" xr3:uid="{8C6D64E0-BF57-4F8E-8600-7C816AD34DEC}" name="Producent, nazwa i opis oferowanej oprawy" dataDxfId="26" totalsRowDxfId="5" dataCellStyle="Normalny 2"/>
    <tableColumn id="9" xr3:uid="{4677586F-F656-4649-ADB0-7139BC337479}" name="ilość oferowanych opraw [szt]" totalsRowFunction="custom" dataDxfId="25" totalsRowDxfId="4">
      <totalsRowFormula>SUM(Tabela13245[ilość oferowanych opraw '[szt']])</totalsRowFormula>
    </tableColumn>
    <tableColumn id="13" xr3:uid="{76E479DC-7E0E-493C-B5FA-00419DEEFD4B}" name="Moc oprawy z obliczeń  [W]" dataDxfId="24" totalsRowDxfId="3" dataCellStyle="Normalny 3"/>
    <tableColumn id="3" xr3:uid="{10840B19-FEFB-493D-BC4D-DB806D085F9C}" name="Strumień świetlny oprawy [lm]" dataDxfId="23" totalsRowDxfId="2"/>
    <tableColumn id="2" xr3:uid="{100EB0CA-BEE6-4D83-9467-3281115424B7}" name="Suma mocy [kW]" totalsRowFunction="sum" dataDxfId="22" totalsRowDxfId="1">
      <calculatedColumnFormula>Tabela13245[[#This Row],[ilość oferowanych opraw '[szt']]]*Tabela13245[[#This Row],[Moc oprawy z obliczeń  '[W']]]/1000</calculatedColumnFormula>
    </tableColumn>
    <tableColumn id="5" xr3:uid="{DA6316CA-2DEF-44B3-935A-72F86FEFA218}" name="Skuteczność [Lm/W]" dataDxfId="21" totalsRowDxfId="0">
      <calculatedColumnFormula>Tabela13245[[#This Row],[Strumień świetlny oprawy '[lm']]]/Tabela13245[[#This Row],[Moc oprawy z obliczeń  '[W']]]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BF3D-3F0D-4474-89E9-7BE7DDD44482}">
  <sheetPr>
    <pageSetUpPr fitToPage="1"/>
  </sheetPr>
  <dimension ref="B1:AF28"/>
  <sheetViews>
    <sheetView showGridLines="0" showRowColHeaders="0" tabSelected="1" zoomScaleNormal="100" zoomScalePageLayoutView="85" workbookViewId="0">
      <selection activeCell="R12" sqref="R5:R12"/>
    </sheetView>
  </sheetViews>
  <sheetFormatPr defaultColWidth="8.9453125" defaultRowHeight="13.8"/>
  <cols>
    <col min="1" max="1" width="2" style="3" customWidth="1"/>
    <col min="2" max="2" width="2" style="16" customWidth="1"/>
    <col min="3" max="3" width="9.89453125" style="4" customWidth="1"/>
    <col min="4" max="4" width="25.578125" style="4" hidden="1" customWidth="1"/>
    <col min="5" max="14" width="12.41796875" style="4" hidden="1" customWidth="1"/>
    <col min="15" max="15" width="6.3671875" style="4" hidden="1" customWidth="1"/>
    <col min="16" max="16" width="17.7890625" style="4" hidden="1" customWidth="1"/>
    <col min="17" max="17" width="7.83984375" style="4" customWidth="1"/>
    <col min="18" max="18" width="42.83984375" style="4" customWidth="1"/>
    <col min="19" max="19" width="16.89453125" style="6" customWidth="1"/>
    <col min="20" max="20" width="10.89453125" style="3" customWidth="1"/>
    <col min="21" max="21" width="11.9453125" style="3" customWidth="1"/>
    <col min="22" max="22" width="14.68359375" style="3" customWidth="1"/>
    <col min="23" max="23" width="12.68359375" style="7" customWidth="1"/>
    <col min="24" max="24" width="8.89453125" style="5" customWidth="1"/>
    <col min="25" max="25" width="4.47265625" style="5" customWidth="1"/>
    <col min="26" max="26" width="20.41796875" style="5" customWidth="1"/>
    <col min="27" max="28" width="8.9453125" style="3"/>
    <col min="29" max="29" width="8.9453125" style="4"/>
    <col min="30" max="30" width="11" style="5" customWidth="1"/>
    <col min="31" max="31" width="12.1015625" style="5" customWidth="1"/>
    <col min="32" max="32" width="10" style="5" customWidth="1"/>
    <col min="33" max="16384" width="8.9453125" style="3"/>
  </cols>
  <sheetData>
    <row r="1" spans="3:32" ht="21" customHeight="1">
      <c r="C1" s="48" t="s">
        <v>44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2"/>
      <c r="X1" s="2"/>
      <c r="Y1" s="1"/>
      <c r="Z1" s="2"/>
    </row>
    <row r="2" spans="3:32" ht="39.75" customHeight="1">
      <c r="C2" s="49" t="s">
        <v>45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2"/>
      <c r="Y2" s="1"/>
      <c r="Z2" s="2"/>
    </row>
    <row r="3" spans="3:32" ht="13.5" customHeight="1"/>
    <row r="4" spans="3:32" ht="54.75" customHeight="1">
      <c r="C4" s="8" t="s">
        <v>43</v>
      </c>
      <c r="D4" s="8" t="s">
        <v>5</v>
      </c>
      <c r="E4" s="8" t="s">
        <v>4</v>
      </c>
      <c r="F4" s="8" t="s">
        <v>14</v>
      </c>
      <c r="G4" s="8" t="s">
        <v>15</v>
      </c>
      <c r="H4" s="8" t="s">
        <v>22</v>
      </c>
      <c r="I4" s="8" t="s">
        <v>8</v>
      </c>
      <c r="J4" s="8" t="s">
        <v>9</v>
      </c>
      <c r="K4" s="8" t="s">
        <v>29</v>
      </c>
      <c r="L4" s="8" t="s">
        <v>28</v>
      </c>
      <c r="M4" s="8" t="s">
        <v>10</v>
      </c>
      <c r="N4" s="8" t="s">
        <v>11</v>
      </c>
      <c r="O4" s="8" t="s">
        <v>3</v>
      </c>
      <c r="P4" s="8" t="s">
        <v>31</v>
      </c>
      <c r="Q4" s="8" t="s">
        <v>46</v>
      </c>
      <c r="R4" s="8" t="s">
        <v>47</v>
      </c>
      <c r="S4" s="8" t="s">
        <v>48</v>
      </c>
      <c r="T4" s="8" t="s">
        <v>2</v>
      </c>
      <c r="U4" s="8" t="s">
        <v>42</v>
      </c>
      <c r="V4" s="8" t="s">
        <v>1</v>
      </c>
      <c r="W4" s="8" t="s">
        <v>40</v>
      </c>
      <c r="X4" s="3"/>
      <c r="Y4" s="7"/>
      <c r="Z4" s="3"/>
      <c r="AC4" s="3"/>
      <c r="AD4" s="3"/>
      <c r="AE4" s="3"/>
      <c r="AF4" s="3"/>
    </row>
    <row r="5" spans="3:32" ht="15" customHeight="1">
      <c r="C5" s="17">
        <v>1</v>
      </c>
      <c r="D5" s="34" t="s">
        <v>17</v>
      </c>
      <c r="E5" s="32">
        <v>8</v>
      </c>
      <c r="F5" s="32">
        <v>2</v>
      </c>
      <c r="G5" s="32">
        <v>2</v>
      </c>
      <c r="H5" s="32">
        <v>9</v>
      </c>
      <c r="I5" s="32">
        <v>2.5</v>
      </c>
      <c r="J5" s="32">
        <v>1.5</v>
      </c>
      <c r="K5" s="32"/>
      <c r="L5" s="32">
        <v>43</v>
      </c>
      <c r="M5" s="32" t="s">
        <v>12</v>
      </c>
      <c r="N5" s="32" t="s">
        <v>13</v>
      </c>
      <c r="O5" s="32" t="s">
        <v>26</v>
      </c>
      <c r="P5" s="32" t="s">
        <v>30</v>
      </c>
      <c r="Q5" s="32" t="s">
        <v>32</v>
      </c>
      <c r="R5" s="53"/>
      <c r="S5" s="32">
        <v>16</v>
      </c>
      <c r="T5" s="44">
        <v>65</v>
      </c>
      <c r="U5" s="44">
        <v>8825</v>
      </c>
      <c r="V5" s="28">
        <f>Tabela13245[[#This Row],[ilość oferowanych opraw '[szt']]]*Tabela13245[[#This Row],[Moc oprawy z obliczeń  '[W']]]/1000</f>
        <v>1.04</v>
      </c>
      <c r="W5" s="31">
        <f>Tabela13245[[#This Row],[Strumień świetlny oprawy '[lm']]]/Tabela13245[[#This Row],[Moc oprawy z obliczeń  '[W']]]</f>
        <v>135.76923076923077</v>
      </c>
      <c r="X5" s="3"/>
      <c r="Y5" s="7"/>
      <c r="Z5" s="3"/>
      <c r="AC5" s="3"/>
      <c r="AD5" s="3"/>
      <c r="AE5" s="3"/>
      <c r="AF5" s="3"/>
    </row>
    <row r="6" spans="3:32" ht="15" customHeight="1">
      <c r="C6" s="8">
        <v>2</v>
      </c>
      <c r="D6" s="35" t="s">
        <v>18</v>
      </c>
      <c r="E6" s="33">
        <v>7</v>
      </c>
      <c r="F6" s="33">
        <v>1.5</v>
      </c>
      <c r="G6" s="33">
        <v>1.5</v>
      </c>
      <c r="H6" s="33">
        <v>8</v>
      </c>
      <c r="I6" s="33">
        <v>1</v>
      </c>
      <c r="J6" s="33">
        <v>1</v>
      </c>
      <c r="K6" s="33"/>
      <c r="L6" s="33"/>
      <c r="M6" s="33" t="s">
        <v>12</v>
      </c>
      <c r="N6" s="33" t="s">
        <v>13</v>
      </c>
      <c r="O6" s="33" t="s">
        <v>27</v>
      </c>
      <c r="P6" s="33" t="s">
        <v>30</v>
      </c>
      <c r="Q6" s="33" t="s">
        <v>33</v>
      </c>
      <c r="R6" s="53"/>
      <c r="S6" s="33">
        <v>49</v>
      </c>
      <c r="T6" s="44">
        <v>37</v>
      </c>
      <c r="U6" s="44">
        <v>5074</v>
      </c>
      <c r="V6" s="29">
        <f>Tabela13245[[#This Row],[ilość oferowanych opraw '[szt']]]*Tabela13245[[#This Row],[Moc oprawy z obliczeń  '[W']]]/1000</f>
        <v>1.8129999999999999</v>
      </c>
      <c r="W6" s="31">
        <f>Tabela13245[[#This Row],[Strumień świetlny oprawy '[lm']]]/Tabela13245[[#This Row],[Moc oprawy z obliczeń  '[W']]]</f>
        <v>137.13513513513513</v>
      </c>
      <c r="X6" s="3"/>
      <c r="Y6" s="7"/>
      <c r="Z6" s="3"/>
      <c r="AC6" s="3"/>
      <c r="AD6" s="3"/>
      <c r="AE6" s="3"/>
      <c r="AF6" s="3"/>
    </row>
    <row r="7" spans="3:32" ht="15" customHeight="1">
      <c r="C7" s="17">
        <v>3</v>
      </c>
      <c r="D7" s="34" t="s">
        <v>16</v>
      </c>
      <c r="E7" s="32">
        <v>7</v>
      </c>
      <c r="F7" s="32">
        <v>2</v>
      </c>
      <c r="G7" s="32">
        <v>2</v>
      </c>
      <c r="H7" s="32">
        <v>8</v>
      </c>
      <c r="I7" s="32">
        <v>2</v>
      </c>
      <c r="J7" s="32">
        <v>1.5</v>
      </c>
      <c r="K7" s="32"/>
      <c r="L7" s="32"/>
      <c r="M7" s="32" t="s">
        <v>12</v>
      </c>
      <c r="N7" s="32" t="s">
        <v>13</v>
      </c>
      <c r="O7" s="32" t="s">
        <v>27</v>
      </c>
      <c r="P7" s="32" t="s">
        <v>30</v>
      </c>
      <c r="Q7" s="32" t="s">
        <v>34</v>
      </c>
      <c r="R7" s="53"/>
      <c r="S7" s="32">
        <v>83</v>
      </c>
      <c r="T7" s="44">
        <v>39</v>
      </c>
      <c r="U7" s="44">
        <v>5725</v>
      </c>
      <c r="V7" s="28">
        <f>Tabela13245[[#This Row],[ilość oferowanych opraw '[szt']]]*Tabela13245[[#This Row],[Moc oprawy z obliczeń  '[W']]]/1000</f>
        <v>3.2370000000000001</v>
      </c>
      <c r="W7" s="31">
        <f>Tabela13245[[#This Row],[Strumień świetlny oprawy '[lm']]]/Tabela13245[[#This Row],[Moc oprawy z obliczeń  '[W']]]</f>
        <v>146.7948717948718</v>
      </c>
      <c r="X7" s="3"/>
      <c r="Y7" s="7"/>
      <c r="Z7" s="3"/>
      <c r="AC7" s="3"/>
      <c r="AD7" s="3"/>
      <c r="AE7" s="3"/>
      <c r="AF7" s="3"/>
    </row>
    <row r="8" spans="3:32" ht="15" customHeight="1">
      <c r="C8" s="8">
        <v>4</v>
      </c>
      <c r="D8" s="35" t="s">
        <v>6</v>
      </c>
      <c r="E8" s="33">
        <v>5.5</v>
      </c>
      <c r="F8" s="33" t="s">
        <v>7</v>
      </c>
      <c r="G8" s="33" t="s">
        <v>7</v>
      </c>
      <c r="H8" s="33">
        <v>7</v>
      </c>
      <c r="I8" s="33">
        <v>1.5</v>
      </c>
      <c r="J8" s="33">
        <v>1</v>
      </c>
      <c r="K8" s="33">
        <v>0</v>
      </c>
      <c r="L8" s="33">
        <v>46</v>
      </c>
      <c r="M8" s="33" t="s">
        <v>12</v>
      </c>
      <c r="N8" s="33" t="s">
        <v>13</v>
      </c>
      <c r="O8" s="33" t="s">
        <v>27</v>
      </c>
      <c r="P8" s="33" t="s">
        <v>30</v>
      </c>
      <c r="Q8" s="33" t="s">
        <v>35</v>
      </c>
      <c r="R8" s="53"/>
      <c r="S8" s="33">
        <v>49</v>
      </c>
      <c r="T8" s="44">
        <v>33</v>
      </c>
      <c r="U8" s="44">
        <v>4375</v>
      </c>
      <c r="V8" s="29">
        <f>Tabela13245[[#This Row],[ilość oferowanych opraw '[szt']]]*Tabela13245[[#This Row],[Moc oprawy z obliczeń  '[W']]]/1000</f>
        <v>1.617</v>
      </c>
      <c r="W8" s="31">
        <f>Tabela13245[[#This Row],[Strumień świetlny oprawy '[lm']]]/Tabela13245[[#This Row],[Moc oprawy z obliczeń  '[W']]]</f>
        <v>132.57575757575756</v>
      </c>
      <c r="X8" s="3"/>
      <c r="Y8" s="7"/>
      <c r="Z8" s="3"/>
      <c r="AC8" s="3"/>
      <c r="AD8" s="3"/>
      <c r="AE8" s="3"/>
      <c r="AF8" s="3"/>
    </row>
    <row r="9" spans="3:32" ht="15" customHeight="1">
      <c r="C9" s="17">
        <v>5</v>
      </c>
      <c r="D9" s="34" t="s">
        <v>24</v>
      </c>
      <c r="E9" s="32">
        <v>6</v>
      </c>
      <c r="F9" s="32" t="s">
        <v>7</v>
      </c>
      <c r="G9" s="32" t="s">
        <v>7</v>
      </c>
      <c r="H9" s="32">
        <v>9</v>
      </c>
      <c r="I9" s="32">
        <v>2.5</v>
      </c>
      <c r="J9" s="32">
        <v>1.5</v>
      </c>
      <c r="K9" s="32">
        <v>5</v>
      </c>
      <c r="L9" s="32">
        <v>47</v>
      </c>
      <c r="M9" s="32" t="s">
        <v>25</v>
      </c>
      <c r="N9" s="32" t="s">
        <v>20</v>
      </c>
      <c r="O9" s="32" t="s">
        <v>27</v>
      </c>
      <c r="P9" s="32" t="s">
        <v>30</v>
      </c>
      <c r="Q9" s="32" t="s">
        <v>36</v>
      </c>
      <c r="R9" s="54"/>
      <c r="S9" s="32">
        <f>109-6</f>
        <v>103</v>
      </c>
      <c r="T9" s="44">
        <v>36</v>
      </c>
      <c r="U9" s="44">
        <v>5399</v>
      </c>
      <c r="V9" s="28">
        <f>Tabela13245[[#This Row],[ilość oferowanych opraw '[szt']]]*Tabela13245[[#This Row],[Moc oprawy z obliczeń  '[W']]]/1000</f>
        <v>3.7080000000000002</v>
      </c>
      <c r="W9" s="31">
        <f>Tabela13245[[#This Row],[Strumień świetlny oprawy '[lm']]]/Tabela13245[[#This Row],[Moc oprawy z obliczeń  '[W']]]</f>
        <v>149.97222222222223</v>
      </c>
      <c r="X9" s="3"/>
      <c r="Y9" s="7"/>
      <c r="Z9" s="3"/>
      <c r="AC9" s="3"/>
      <c r="AD9" s="3"/>
      <c r="AE9" s="3"/>
      <c r="AF9" s="3"/>
    </row>
    <row r="10" spans="3:32" ht="15" customHeight="1">
      <c r="C10" s="8">
        <v>6</v>
      </c>
      <c r="D10" s="35" t="s">
        <v>19</v>
      </c>
      <c r="E10" s="33">
        <v>8</v>
      </c>
      <c r="F10" s="33">
        <v>1.5</v>
      </c>
      <c r="G10" s="33" t="s">
        <v>7</v>
      </c>
      <c r="H10" s="33">
        <v>10</v>
      </c>
      <c r="I10" s="33">
        <v>4</v>
      </c>
      <c r="J10" s="33">
        <v>2.5</v>
      </c>
      <c r="K10" s="33">
        <v>0</v>
      </c>
      <c r="L10" s="33">
        <v>38</v>
      </c>
      <c r="M10" s="33" t="s">
        <v>12</v>
      </c>
      <c r="N10" s="33" t="s">
        <v>20</v>
      </c>
      <c r="O10" s="33" t="s">
        <v>26</v>
      </c>
      <c r="P10" s="33" t="s">
        <v>30</v>
      </c>
      <c r="Q10" s="33" t="s">
        <v>37</v>
      </c>
      <c r="R10" s="53"/>
      <c r="S10" s="33">
        <v>23</v>
      </c>
      <c r="T10" s="44">
        <v>47</v>
      </c>
      <c r="U10" s="45">
        <v>6700</v>
      </c>
      <c r="V10" s="29">
        <f>Tabela13245[[#This Row],[ilość oferowanych opraw '[szt']]]*Tabela13245[[#This Row],[Moc oprawy z obliczeń  '[W']]]/1000</f>
        <v>1.081</v>
      </c>
      <c r="W10" s="31">
        <f>Tabela13245[[#This Row],[Strumień świetlny oprawy '[lm']]]/Tabela13245[[#This Row],[Moc oprawy z obliczeń  '[W']]]</f>
        <v>142.55319148936169</v>
      </c>
      <c r="X10" s="3"/>
      <c r="Y10" s="7"/>
      <c r="Z10" s="3"/>
      <c r="AC10" s="3"/>
      <c r="AD10" s="3"/>
      <c r="AE10" s="3"/>
      <c r="AF10" s="3"/>
    </row>
    <row r="11" spans="3:32" ht="15" customHeight="1">
      <c r="C11" s="17">
        <v>7</v>
      </c>
      <c r="D11" s="34" t="s">
        <v>21</v>
      </c>
      <c r="E11" s="32">
        <v>7.5</v>
      </c>
      <c r="F11" s="32" t="s">
        <v>7</v>
      </c>
      <c r="G11" s="32" t="s">
        <v>7</v>
      </c>
      <c r="H11" s="32">
        <v>8</v>
      </c>
      <c r="I11" s="32">
        <v>2</v>
      </c>
      <c r="J11" s="32">
        <v>1</v>
      </c>
      <c r="K11" s="32"/>
      <c r="L11" s="32"/>
      <c r="M11" s="32" t="s">
        <v>12</v>
      </c>
      <c r="N11" s="32" t="s">
        <v>13</v>
      </c>
      <c r="O11" s="32" t="s">
        <v>27</v>
      </c>
      <c r="P11" s="32" t="s">
        <v>30</v>
      </c>
      <c r="Q11" s="32" t="s">
        <v>38</v>
      </c>
      <c r="R11" s="53"/>
      <c r="S11" s="32">
        <v>20</v>
      </c>
      <c r="T11" s="44">
        <v>36</v>
      </c>
      <c r="U11" s="45">
        <v>5399</v>
      </c>
      <c r="V11" s="28">
        <f>Tabela13245[[#This Row],[ilość oferowanych opraw '[szt']]]*Tabela13245[[#This Row],[Moc oprawy z obliczeń  '[W']]]/1000</f>
        <v>0.72</v>
      </c>
      <c r="W11" s="31">
        <f>Tabela13245[[#This Row],[Strumień świetlny oprawy '[lm']]]/Tabela13245[[#This Row],[Moc oprawy z obliczeń  '[W']]]</f>
        <v>149.97222222222223</v>
      </c>
      <c r="X11" s="3"/>
      <c r="Y11" s="7"/>
      <c r="Z11" s="3"/>
      <c r="AC11" s="3"/>
      <c r="AD11" s="3"/>
      <c r="AE11" s="3"/>
      <c r="AF11" s="3"/>
    </row>
    <row r="12" spans="3:32" ht="15" customHeight="1">
      <c r="C12" s="8">
        <v>8</v>
      </c>
      <c r="D12" s="35" t="s">
        <v>23</v>
      </c>
      <c r="E12" s="33">
        <v>4.5</v>
      </c>
      <c r="F12" s="33" t="s">
        <v>7</v>
      </c>
      <c r="G12" s="33" t="s">
        <v>7</v>
      </c>
      <c r="H12" s="33">
        <v>7</v>
      </c>
      <c r="I12" s="33">
        <v>1</v>
      </c>
      <c r="J12" s="33">
        <v>0.5</v>
      </c>
      <c r="K12" s="33"/>
      <c r="L12" s="33"/>
      <c r="M12" s="33" t="s">
        <v>12</v>
      </c>
      <c r="N12" s="33" t="s">
        <v>13</v>
      </c>
      <c r="O12" s="33" t="s">
        <v>27</v>
      </c>
      <c r="P12" s="33" t="s">
        <v>30</v>
      </c>
      <c r="Q12" s="33" t="s">
        <v>39</v>
      </c>
      <c r="R12" s="53"/>
      <c r="S12" s="33">
        <v>234</v>
      </c>
      <c r="T12" s="46">
        <v>37</v>
      </c>
      <c r="U12" s="47">
        <v>5074</v>
      </c>
      <c r="V12" s="29">
        <f>Tabela13245[[#This Row],[ilość oferowanych opraw '[szt']]]*Tabela13245[[#This Row],[Moc oprawy z obliczeń  '[W']]]/1000</f>
        <v>8.6579999999999995</v>
      </c>
      <c r="W12" s="31">
        <f>Tabela13245[[#This Row],[Strumień świetlny oprawy '[lm']]]/Tabela13245[[#This Row],[Moc oprawy z obliczeń  '[W']]]</f>
        <v>137.13513513513513</v>
      </c>
      <c r="X12" s="3"/>
      <c r="Y12" s="7"/>
      <c r="Z12" s="3"/>
      <c r="AC12" s="3"/>
      <c r="AD12" s="3"/>
      <c r="AE12" s="3"/>
      <c r="AF12" s="3"/>
    </row>
    <row r="13" spans="3:32" ht="15" customHeight="1"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 t="s">
        <v>41</v>
      </c>
      <c r="Q13" s="21"/>
      <c r="R13" s="23" t="s">
        <v>41</v>
      </c>
      <c r="S13" s="21">
        <v>6</v>
      </c>
      <c r="T13" s="26">
        <v>40</v>
      </c>
      <c r="U13" s="24"/>
      <c r="V13" s="30">
        <f>Tabela13245[[#This Row],[ilość oferowanych opraw '[szt']]]*Tabela13245[[#This Row],[Moc oprawy z obliczeń  '[W']]]/1000</f>
        <v>0.24</v>
      </c>
      <c r="W13" s="25"/>
      <c r="X13" s="3"/>
      <c r="Y13" s="7"/>
      <c r="Z13" s="3"/>
      <c r="AC13" s="3"/>
      <c r="AD13" s="3"/>
      <c r="AE13" s="3"/>
      <c r="AF13" s="3"/>
    </row>
    <row r="14" spans="3:32" ht="15" customHeight="1">
      <c r="C14" s="18" t="s">
        <v>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8">
        <f>SUM(Tabela13245[ilość oferowanych opraw '[szt']])</f>
        <v>583</v>
      </c>
      <c r="T14" s="18"/>
      <c r="U14" s="18"/>
      <c r="V14" s="27">
        <f>SUBTOTAL(109,Tabela13245[Suma mocy '[kW']])</f>
        <v>22.113999999999997</v>
      </c>
      <c r="W14" s="20"/>
      <c r="X14" s="3"/>
      <c r="Y14" s="7"/>
      <c r="Z14" s="3"/>
      <c r="AC14" s="3"/>
      <c r="AD14" s="3"/>
      <c r="AE14" s="3"/>
      <c r="AF14" s="3"/>
    </row>
    <row r="15" spans="3:32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10"/>
      <c r="U15" s="10"/>
      <c r="V15" s="11"/>
      <c r="W15" s="12"/>
      <c r="X15" s="3"/>
      <c r="Y15" s="7"/>
      <c r="Z15" s="3"/>
      <c r="AC15" s="3"/>
      <c r="AD15" s="3"/>
      <c r="AE15" s="3"/>
      <c r="AF15" s="3"/>
    </row>
    <row r="16" spans="3:32" ht="16" customHeight="1">
      <c r="C16" s="13" t="s">
        <v>54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5"/>
      <c r="T16" s="5"/>
      <c r="U16" s="5"/>
      <c r="V16" s="40"/>
      <c r="W16" s="41"/>
      <c r="X16" s="3"/>
      <c r="Y16" s="7"/>
      <c r="Z16" s="3"/>
      <c r="AC16" s="3"/>
      <c r="AD16" s="3"/>
      <c r="AE16" s="3"/>
      <c r="AF16" s="3"/>
    </row>
    <row r="17" spans="3:32" ht="13.8" customHeight="1">
      <c r="C17" s="52" t="s">
        <v>53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3"/>
      <c r="Y17" s="7"/>
      <c r="Z17" s="3"/>
      <c r="AC17" s="3"/>
      <c r="AD17" s="3"/>
      <c r="AE17" s="3"/>
      <c r="AF17" s="3"/>
    </row>
    <row r="18" spans="3:32" ht="14.4" customHeight="1">
      <c r="C18" s="52" t="s">
        <v>55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3"/>
      <c r="Y18" s="7"/>
      <c r="Z18" s="3"/>
      <c r="AC18" s="3"/>
      <c r="AD18" s="3"/>
      <c r="AE18" s="3"/>
      <c r="AF18" s="3"/>
    </row>
    <row r="19" spans="3:32" ht="13.8" customHeight="1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3"/>
      <c r="Y19" s="7"/>
      <c r="Z19" s="3"/>
      <c r="AC19" s="3"/>
      <c r="AD19" s="3"/>
      <c r="AE19" s="3"/>
      <c r="AF19" s="3"/>
    </row>
    <row r="20" spans="3:32" ht="13.8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T20" s="6"/>
      <c r="U20" s="6"/>
      <c r="V20" s="6"/>
      <c r="W20" s="6"/>
      <c r="X20" s="3"/>
      <c r="Y20" s="7"/>
      <c r="Z20" s="3"/>
      <c r="AC20" s="3"/>
      <c r="AD20" s="3"/>
      <c r="AE20" s="3"/>
      <c r="AF20" s="3"/>
    </row>
    <row r="21" spans="3:32">
      <c r="C21" s="13" t="s">
        <v>49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T21" s="5"/>
      <c r="U21" s="5"/>
      <c r="V21" s="5"/>
      <c r="W21" s="14"/>
      <c r="Z21" s="4"/>
    </row>
    <row r="22" spans="3:32" ht="15" customHeight="1">
      <c r="C22" s="42" t="s">
        <v>50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T22" s="15"/>
      <c r="U22" s="15"/>
      <c r="V22" s="15"/>
      <c r="W22" s="15"/>
      <c r="X22" s="15"/>
      <c r="Y22" s="4"/>
      <c r="Z22" s="15"/>
    </row>
    <row r="23" spans="3:32" ht="15" customHeight="1">
      <c r="C23" s="42" t="s">
        <v>51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T23" s="15"/>
      <c r="U23" s="15"/>
      <c r="V23" s="15"/>
      <c r="W23" s="15"/>
      <c r="X23" s="15"/>
      <c r="Y23" s="4"/>
      <c r="Z23" s="15"/>
    </row>
    <row r="24" spans="3:32">
      <c r="C24" s="43" t="s">
        <v>52</v>
      </c>
    </row>
    <row r="25" spans="3:32">
      <c r="C25" s="37"/>
    </row>
    <row r="26" spans="3:32">
      <c r="C26" s="38"/>
    </row>
    <row r="27" spans="3:32">
      <c r="C27" s="36"/>
    </row>
    <row r="28" spans="3:32">
      <c r="C28" s="36"/>
    </row>
  </sheetData>
  <sheetProtection algorithmName="SHA-512" hashValue="ZXBeEJg0tJspMROnS+6SnRxyrrDOvUfFRL5hAjb0HkPksMME1qRr/qFFRj4mutLafP18VQG+vy23fxjCxFKY5Q==" saltValue="LOThT7+UnsuKVnCFhkPIeQ==" spinCount="100000" sheet="1" objects="1" scenarios="1"/>
  <mergeCells count="4">
    <mergeCell ref="C1:V1"/>
    <mergeCell ref="C2:W2"/>
    <mergeCell ref="C17:W17"/>
    <mergeCell ref="C18:W19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f 3 4 a 7 e 1 - 8 e 2 e - 4 5 4 2 - a 6 d 9 - 0 a e c 7 f b 4 f 0 f 3 "   x m l n s = " h t t p : / / s c h e m a s . m i c r o s o f t . c o m / D a t a M a s h u p " > A A A A A L Q D A A B Q S w M E F A A C A A g A c 1 5 I W B x t 2 h K q A A A A + g A A A B I A H A B D b 2 5 m a W c v U G F j a 2 F n Z S 5 4 b W w g o h g A K K A U A A A A A A A A A A A A A A A A A A A A A A A A A A A A h Y / B C o J A G I R f R f b u v 7 u K k f K 7 H r o q C E F 0 X W z T J V 3 F X d N 3 6 9 A j 9 Q o F Z X T r N j P M B z O P 2 x 2 z p W u 9 q x q t 7 k 1 K O D D i K V P 1 J 2 3 q l E z u 7 G 9 J J r C U 1 U X W y n u V j U 0 W q 1 P S O D c k l M 7 z D H M I / V j T g D F O j 0 W + r x r V S V 8 b 6 6 S p F P l S p / 8 U E X h 4 j x E B R D F E P I w g Y B z p G m O h z a o 5 R B A G 8 Q Y Y 0 p 8 Y d 1 P r p l G J o f X L H O l q k X 5 + i C d Q S w M E F A A C A A g A c 1 5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e S F i R 1 m r g q A A A A P 8 A A A A T A B w A R m 9 y b X V s Y X M v U 2 V j d G l v b j E u b S C i G A A o o B Q A A A A A A A A A A A A A A A A A A A A A A A A A A A A r T k 0 u y c z P U w i G 0 I b W v F y 8 X M U Z i U W p K Q r K S v k F i S X 5 5 Z m p y Q o 5 i S W J R X m Z q U o K t g o 5 q S W 8 X A p A c H R n 0 e H N K U e b 8 o G C v p X B g T 5 6 L k B l S Y n F q R p K h p Z G e o Z m F n p A 0 k B J R w F h F J A T H Z R a U l q U F 5 y Z l 5 6 T C t N i W 1 J U m h q r q Q M x G q 4 8 H m Y z 0 A 6 4 f d X R w c k Z q b m J t s j G e p a k 5 t o q w R 0 a W x s N M j q W l y s z D 5 e Z 1 g B Q S w E C L Q A U A A I A C A B z X k h Y H G 3 a E q o A A A D 6 A A A A E g A A A A A A A A A A A A A A A A A A A A A A Q 2 9 u Z m l n L 1 B h Y 2 t h Z 2 U u e G 1 s U E s B A i 0 A F A A C A A g A c 1 5 I W A / K 6 a u k A A A A 6 Q A A A B M A A A A A A A A A A A A A A A A A 9 g A A A F t D b 2 5 0 Z W 5 0 X 1 R 5 c G V z X S 5 4 b W x Q S w E C L Q A U A A I A C A B z X k h Y k d Z q 4 K g A A A D / A A A A E w A A A A A A A A A A A A A A A A D n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H w A A A A A A A H s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O G Z l Z T Y w O S 0 0 Y z E z L T Q x N m Q t O W M w N C 1 h M W E y N z k 2 Z W Y 5 Y W I i I C 8 + P E V u d H J 5 I F R 5 c G U 9 I k Z p b G x M Y X N 0 V X B k Y X R l Z C I g V m F s d W U 9 I m Q y M D E 5 L T A z L T I 1 V D A 4 O j E 4 O j M 5 L j A 2 O T Q 1 O T F a I i A v P j x F b n R y e S B U e X B l P S J G a W x s R X J y b 3 J D b 3 V u d C I g V m F s d W U 9 I m w w I i A v P j x F b n R y e S B U e X B l P S J G a W x s Q 2 9 s d W 1 u V H l w Z X M i I F Z h b H V l P S J z Q W h B U E J n W U N B Z 1 l Q Q W d Z R 0 J n W U d C Z 1 l H Q m d Z R 0 J n W U d C Z 1 k 9 I i A v P j x F b n R y e S B U e X B l P S J G a W x s R X J y b 3 J D b 2 R l I i B W Y W x 1 Z T 0 i c 1 V u a 2 5 v d 2 4 i I C 8 + P E V u d H J 5 I F R 5 c G U 9 I k Z p b G x D b 2 x 1 b W 5 O Y W 1 l c y I g V m F s d W U 9 I n N b J n F 1 b 3 Q 7 T 0 d S X 0 Z J R C Z x d W 9 0 O y w m c X V v d D t T S E F Q R S Z x d W 9 0 O y w m c X V v d D t w a 1 9 1 a W Q m c X V v d D s s J n F 1 b 3 Q 7 b W l h c 3 R v J n F 1 b 3 Q 7 L C Z x d W 9 0 O 3 V s a W N h J n F 1 b 3 Q 7 L C Z x d W 9 0 O 2 l s X 2 9 w c i Z x d W 9 0 O y w m c X V v d D t p b F 9 v c H J f c H J v a i Z x d W 9 0 O y w m c X V v d D t t b 2 N f c H J v a l 9 M e C Z x d W 9 0 O y w m c X V v d D t t b 2 N f b 3 B y X 3 B y b 2 o m c X V v d D s s J n F 1 b 3 Q 7 c 2 9 u X 2 l k J n F 1 b 3 Q 7 L C Z x d W 9 0 O 3 N s d X B f b n I m c X V v d D s s J n F 1 b 3 Q 7 d 2 x h c 2 5 v c 2 M m c X V v d D s s J n F 1 b 3 Q 7 c m 9 k e l 9 z b H V w Y S Z x d W 9 0 O y w m c X V v d D t 0 e X B f c 2 x 1 c G E m c X V v d D s s J n F 1 b 3 Q 7 d H l w X 3 N s d X B h M i Z x d W 9 0 O y w m c X V v d D t l d H l r a W V 0 e V 9 z b H V w J n F 1 b 3 Q 7 L C Z x d W 9 0 O 3 N r c m 9 0 X 3 R 5 c F 9 z b H V w Y S Z x d W 9 0 O y w m c X V v d D t z e X N f c 3 R l c m 9 3 Y W 5 p Y S Z x d W 9 0 O y w m c X V v d D t 0 e X B f b 3 B y J n F 1 b 3 Q 7 L C Z x d W 9 0 O 2 1 v Z H V s J n F 1 b 3 Q 7 L C Z x d W 9 0 O 2 9 k b F 9 v Z F 9 r c m E m c X V v d D s s J n F 1 b 3 Q 7 c m 9 k e l 9 s a W 5 p a S Z x d W 9 0 O y w m c X V v d D t 0 e X B f b G l u a W k m c X V v d D s s J n F 1 b 3 Q 7 d X d h Z 2 k m c X V v d D s s J n F 1 b 3 Q 7 e m R q Z W N p Z S Z x d W 9 0 O y w m c X V v d D t h Z G R f Z G F 0 Z S Z x d W 9 0 O 1 0 i I C 8 + P E V u d H J 5 I F R 5 c G U 9 I k Z p b G x D b 3 V u d C I g V m F s d W U 9 I m w x M j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F 0 b 3 d p Z W M l M j B s Y X R h c m 5 p Z S 9 v c G F 0 b 3 d p Z W N f b G F 0 Y X J u a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N 2 i Q + e k k 2 E c R 4 E B o D 0 J g A A A A A C A A A A A A A Q Z g A A A A E A A C A A A A D A m t G 8 h V f f V J B n Q 7 B o E X z H s h B v f B q d j J P 0 y N B c e 7 i b s g A A A A A O g A A A A A I A A C A A A A A k H q Z u S N f y q q B r a i s q I i g d z k R R 1 2 2 I O K 2 w Q 6 4 f f 0 O + D l A A A A C M 1 h D V 1 9 I q m O G E e S 6 o 4 L Y 9 r s v / T s d U o x A X O e k l T J m r B Z n e a d F j p f b 6 R K A P c y E I Y z V I D 7 P x g S j u Y 4 i F s q 0 M W n S 0 4 m r t L 4 / Q y q o c y L L F g + u h j k A A A A B + 1 D N x 4 F R e N r w F S + S l 0 w r y q C 0 X C C u e R 8 G Y J n Z + 7 P G 8 l J 2 L c + 0 U F E R L c S c H H a R k G P T 4 x B K + v 2 x O I Y o 8 B 3 s i s Q n z < / D a t a M a s h u p > 
</file>

<file path=customXml/itemProps1.xml><?xml version="1.0" encoding="utf-8"?>
<ds:datastoreItem xmlns:ds="http://schemas.openxmlformats.org/officeDocument/2006/customXml" ds:itemID="{1DD4184D-28FC-46BB-9F17-0E4F998849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Załącznik do oferty</vt:lpstr>
      <vt:lpstr>'Załącznik do oferty'!a</vt:lpstr>
      <vt:lpstr>'Załącznik do oferty'!kkk</vt:lpstr>
      <vt:lpstr>'Załącznik do oferty'!Obszar_wydruku</vt:lpstr>
      <vt:lpstr>'Załącznik do oferty'!Tytuły_wydruku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2024-08-28T06:05:06Z</dcterms:created>
  <dcterms:modified xsi:type="dcterms:W3CDTF">2024-09-06T05:45:55Z</dcterms:modified>
</cp:coreProperties>
</file>