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120" windowHeight="13176"/>
  </bookViews>
  <sheets>
    <sheet name="formularz ofertowy" sheetId="1" r:id="rId1"/>
  </sheets>
  <definedNames>
    <definedName name="OLE_LINK2" localSheetId="0">'formularz ofertowy'!#REF!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/>
  <c r="F8" l="1"/>
  <c r="C28"/>
  <c r="E26" l="1"/>
  <c r="E24"/>
  <c r="E22"/>
  <c r="E20"/>
  <c r="E19"/>
  <c r="E18"/>
  <c r="J25" l="1"/>
  <c r="J27"/>
  <c r="I24"/>
  <c r="J24" l="1"/>
  <c r="J26"/>
  <c r="J23"/>
  <c r="J21"/>
  <c r="I20"/>
  <c r="I19"/>
  <c r="J22"/>
  <c r="I18"/>
  <c r="J18" l="1"/>
  <c r="J20"/>
  <c r="J19"/>
  <c r="G7" l="1"/>
  <c r="G8" s="1"/>
  <c r="H7" l="1"/>
  <c r="H8" s="1"/>
</calcChain>
</file>

<file path=xl/sharedStrings.xml><?xml version="1.0" encoding="utf-8"?>
<sst xmlns="http://schemas.openxmlformats.org/spreadsheetml/2006/main" count="37" uniqueCount="32">
  <si>
    <t>l.p</t>
  </si>
  <si>
    <t>Kwota netto za energię elektryczną w okresie trwania umowy</t>
  </si>
  <si>
    <t>Okres trwania umowy</t>
  </si>
  <si>
    <t>Kwota netto za obsługę handlową w okresie trwania umowy</t>
  </si>
  <si>
    <t>Kwota netto</t>
  </si>
  <si>
    <t>1.</t>
  </si>
  <si>
    <t>2.</t>
  </si>
  <si>
    <t xml:space="preserve">e. szczytowa – </t>
  </si>
  <si>
    <t xml:space="preserve">e. pozaszczytowa – </t>
  </si>
  <si>
    <t>Grupa taryfowa</t>
  </si>
  <si>
    <r>
      <t xml:space="preserve">Punkty poboru w Gr. Taryfowej – </t>
    </r>
    <r>
      <rPr>
        <b/>
        <sz val="9"/>
        <color theme="1"/>
        <rFont val="Times New Roman"/>
        <family val="1"/>
        <charset val="238"/>
      </rPr>
      <t>C12A</t>
    </r>
  </si>
  <si>
    <t>Cena netto za obsługę handlową za okres 1 miesiąca rozliczeniowego</t>
  </si>
  <si>
    <t>Ilość punktów poboru w danej grupie taryfowej p.p. szt</t>
  </si>
  <si>
    <t>RAZEM</t>
  </si>
  <si>
    <t>Lp.</t>
  </si>
  <si>
    <t>Strona umowy</t>
  </si>
  <si>
    <t>Wartości ogółem netto</t>
  </si>
  <si>
    <t>Wartości ogółem brutto</t>
  </si>
  <si>
    <r>
      <t xml:space="preserve">Punkty poboru w Gr, Taryfowej – </t>
    </r>
    <r>
      <rPr>
        <b/>
        <sz val="9"/>
        <color theme="1"/>
        <rFont val="Times New Roman"/>
        <family val="1"/>
        <charset val="238"/>
      </rPr>
      <t>C11</t>
    </r>
  </si>
  <si>
    <r>
      <t>Punkty poboru w Gr. Taryfowej –</t>
    </r>
    <r>
      <rPr>
        <b/>
        <sz val="9"/>
        <color theme="1"/>
        <rFont val="Times New Roman"/>
        <family val="1"/>
        <charset val="238"/>
      </rPr>
      <t xml:space="preserve"> C21</t>
    </r>
  </si>
  <si>
    <t>razem</t>
  </si>
  <si>
    <t>Zapotrzebowanie MWh</t>
  </si>
  <si>
    <t>Cena jednostkowa netto za 1 MWh 2023</t>
  </si>
  <si>
    <t>Szacunkowe roczne zapotrzebowanie na energię elektryczną (12 miesięcy) MWh</t>
  </si>
  <si>
    <t>(3x4)</t>
  </si>
  <si>
    <t xml:space="preserve">Razem </t>
  </si>
  <si>
    <t>(6x7x8)</t>
  </si>
  <si>
    <t>(5+9)</t>
  </si>
  <si>
    <t>OSiR Stargard Sp. z o.o.</t>
  </si>
  <si>
    <t>Punkty poboru w Gr. Taryfowej – B22</t>
  </si>
  <si>
    <t>Załącznik nr 1a do SWZ
na zakup energii elektrycznej dla 
Ośrodka Sportu i Rekreacji OSiR Stargard Sp. z o.o. w 2023 roku</t>
  </si>
  <si>
    <t>Tabelaryczne zestawienie cen jednostkowych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</si>
</sst>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color theme="1"/>
      <name val="Lucida Console"/>
      <family val="2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Lucida Console"/>
      <family val="3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4" fontId="9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/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>
      <selection sqref="A1:J1"/>
    </sheetView>
  </sheetViews>
  <sheetFormatPr defaultRowHeight="13.2"/>
  <cols>
    <col min="1" max="1" width="2.5" bestFit="1" customWidth="1"/>
    <col min="2" max="2" width="19" customWidth="1"/>
    <col min="3" max="3" width="20.3984375" customWidth="1"/>
    <col min="4" max="4" width="13.69921875" customWidth="1"/>
    <col min="5" max="5" width="12.69921875" customWidth="1"/>
    <col min="6" max="6" width="13.8984375" customWidth="1"/>
    <col min="7" max="7" width="15.59765625" customWidth="1"/>
    <col min="8" max="8" width="14.5" customWidth="1"/>
    <col min="9" max="9" width="12.5" bestFit="1" customWidth="1"/>
    <col min="10" max="10" width="11.5" customWidth="1"/>
    <col min="11" max="11" width="11.09765625" bestFit="1" customWidth="1"/>
  </cols>
  <sheetData>
    <row r="1" spans="1:10" ht="45" customHeight="1">
      <c r="A1" s="64" t="s">
        <v>30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4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12" customFormat="1"/>
    <row r="5" spans="1:10" s="12" customFormat="1" ht="26.4">
      <c r="B5" s="14" t="s">
        <v>14</v>
      </c>
      <c r="C5" s="40" t="s">
        <v>15</v>
      </c>
      <c r="D5" s="40"/>
      <c r="E5" s="40"/>
      <c r="F5" s="27" t="s">
        <v>21</v>
      </c>
      <c r="G5" s="17" t="s">
        <v>16</v>
      </c>
      <c r="H5" s="17" t="s">
        <v>17</v>
      </c>
    </row>
    <row r="6" spans="1:10" s="12" customFormat="1">
      <c r="B6" s="15">
        <v>1</v>
      </c>
      <c r="C6" s="41">
        <v>2</v>
      </c>
      <c r="D6" s="41"/>
      <c r="E6" s="41"/>
      <c r="F6" s="25"/>
      <c r="G6" s="15">
        <v>3</v>
      </c>
      <c r="H6" s="15">
        <v>4</v>
      </c>
    </row>
    <row r="7" spans="1:10" s="12" customFormat="1" ht="28.5" customHeight="1">
      <c r="B7" s="15" t="s">
        <v>5</v>
      </c>
      <c r="C7" s="39" t="s">
        <v>28</v>
      </c>
      <c r="D7" s="39"/>
      <c r="E7" s="39"/>
      <c r="F7" s="26">
        <v>1737.8</v>
      </c>
      <c r="G7" s="21">
        <f>J28</f>
        <v>0</v>
      </c>
      <c r="H7" s="23">
        <f>G7*1.23</f>
        <v>0</v>
      </c>
      <c r="J7" s="30"/>
    </row>
    <row r="8" spans="1:10" s="12" customFormat="1" ht="20.25" customHeight="1">
      <c r="B8" s="16" t="s">
        <v>13</v>
      </c>
      <c r="E8" s="16" t="s">
        <v>25</v>
      </c>
      <c r="F8" s="28">
        <f>SUM(F7)</f>
        <v>1737.8</v>
      </c>
      <c r="G8" s="24">
        <f>SUM(G7:G7)</f>
        <v>0</v>
      </c>
      <c r="H8" s="24">
        <f>SUM(H7:H7)</f>
        <v>0</v>
      </c>
    </row>
    <row r="11" spans="1:10">
      <c r="G11" s="9"/>
    </row>
    <row r="12" spans="1:10" ht="12.75" customHeight="1">
      <c r="B12" s="48" t="s">
        <v>28</v>
      </c>
      <c r="C12" s="48"/>
      <c r="D12" s="48"/>
      <c r="E12" s="48"/>
      <c r="F12" s="48"/>
      <c r="G12" s="48"/>
      <c r="H12" s="48"/>
      <c r="I12" s="48"/>
      <c r="J12" s="48"/>
    </row>
    <row r="13" spans="1:10" ht="13.5" customHeight="1" thickBot="1"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48" customHeight="1">
      <c r="A14" s="42" t="s">
        <v>0</v>
      </c>
      <c r="B14" s="45" t="s">
        <v>9</v>
      </c>
      <c r="C14" s="45" t="s">
        <v>23</v>
      </c>
      <c r="D14" s="45" t="s">
        <v>22</v>
      </c>
      <c r="E14" s="1" t="s">
        <v>1</v>
      </c>
      <c r="F14" s="45" t="s">
        <v>2</v>
      </c>
      <c r="G14" s="45" t="s">
        <v>11</v>
      </c>
      <c r="H14" s="45" t="s">
        <v>12</v>
      </c>
      <c r="I14" s="1" t="s">
        <v>3</v>
      </c>
      <c r="J14" s="1" t="s">
        <v>4</v>
      </c>
    </row>
    <row r="15" spans="1:10">
      <c r="A15" s="43"/>
      <c r="B15" s="46"/>
      <c r="C15" s="46"/>
      <c r="D15" s="46"/>
      <c r="E15" s="46" t="s">
        <v>24</v>
      </c>
      <c r="F15" s="46"/>
      <c r="G15" s="46"/>
      <c r="H15" s="46"/>
      <c r="I15" s="46" t="s">
        <v>26</v>
      </c>
      <c r="J15" s="2" t="s">
        <v>27</v>
      </c>
    </row>
    <row r="16" spans="1:10" ht="13.8" thickBot="1">
      <c r="A16" s="44"/>
      <c r="B16" s="47"/>
      <c r="C16" s="47"/>
      <c r="D16" s="47"/>
      <c r="E16" s="47"/>
      <c r="F16" s="47"/>
      <c r="G16" s="47"/>
      <c r="H16" s="47"/>
      <c r="I16" s="47"/>
      <c r="J16" s="3"/>
    </row>
    <row r="17" spans="1:10" ht="13.8" thickBo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</row>
    <row r="18" spans="1:10" ht="24" customHeight="1" thickBot="1">
      <c r="A18" s="6" t="s">
        <v>5</v>
      </c>
      <c r="B18" s="32" t="s">
        <v>18</v>
      </c>
      <c r="C18" s="33">
        <v>22.428000000000001</v>
      </c>
      <c r="D18" s="29">
        <v>0</v>
      </c>
      <c r="E18" s="22">
        <f>C18*D18</f>
        <v>0</v>
      </c>
      <c r="F18" s="8">
        <v>12</v>
      </c>
      <c r="G18" s="29">
        <v>0</v>
      </c>
      <c r="H18" s="11">
        <v>3</v>
      </c>
      <c r="I18" s="8">
        <f>PRODUCT(F18:H18)</f>
        <v>0</v>
      </c>
      <c r="J18" s="10">
        <f>SUM(E18+I18)</f>
        <v>0</v>
      </c>
    </row>
    <row r="19" spans="1:10" ht="24" customHeight="1" thickBot="1">
      <c r="A19" s="6" t="s">
        <v>6</v>
      </c>
      <c r="B19" s="32" t="s">
        <v>19</v>
      </c>
      <c r="C19" s="33">
        <v>101.2</v>
      </c>
      <c r="D19" s="29">
        <v>0</v>
      </c>
      <c r="E19" s="22">
        <f>C19*D19</f>
        <v>0</v>
      </c>
      <c r="F19" s="31">
        <v>12</v>
      </c>
      <c r="G19" s="29">
        <v>0</v>
      </c>
      <c r="H19" s="11">
        <v>3</v>
      </c>
      <c r="I19" s="8">
        <f>PRODUCT(F19:H19)</f>
        <v>0</v>
      </c>
      <c r="J19" s="10">
        <f>SUM(E19+I19)</f>
        <v>0</v>
      </c>
    </row>
    <row r="20" spans="1:10" ht="24" customHeight="1">
      <c r="A20" s="54">
        <v>3</v>
      </c>
      <c r="B20" s="54" t="s">
        <v>10</v>
      </c>
      <c r="C20" s="7" t="s">
        <v>7</v>
      </c>
      <c r="D20" s="50">
        <v>0</v>
      </c>
      <c r="E20" s="52">
        <f>C21*D20</f>
        <v>0</v>
      </c>
      <c r="F20" s="58">
        <v>12</v>
      </c>
      <c r="G20" s="50">
        <v>0</v>
      </c>
      <c r="H20" s="61">
        <v>2</v>
      </c>
      <c r="I20" s="58">
        <f>PRODUCT(F20:H20)</f>
        <v>0</v>
      </c>
      <c r="J20" s="52">
        <f>SUM(E20+E22+I20)</f>
        <v>0</v>
      </c>
    </row>
    <row r="21" spans="1:10" ht="13.5" customHeight="1" thickBot="1">
      <c r="A21" s="55"/>
      <c r="B21" s="55"/>
      <c r="C21" s="34">
        <v>2.3319999999999999</v>
      </c>
      <c r="D21" s="51"/>
      <c r="E21" s="53"/>
      <c r="F21" s="59"/>
      <c r="G21" s="57"/>
      <c r="H21" s="62"/>
      <c r="I21" s="59"/>
      <c r="J21" s="59">
        <f>SUM(E21+I21)</f>
        <v>0</v>
      </c>
    </row>
    <row r="22" spans="1:10" ht="13.8">
      <c r="A22" s="55"/>
      <c r="B22" s="55"/>
      <c r="C22" s="7" t="s">
        <v>8</v>
      </c>
      <c r="D22" s="50">
        <v>0</v>
      </c>
      <c r="E22" s="52">
        <f>C23*D22</f>
        <v>0</v>
      </c>
      <c r="F22" s="59"/>
      <c r="G22" s="57"/>
      <c r="H22" s="62"/>
      <c r="I22" s="59"/>
      <c r="J22" s="59">
        <f>SUM(E22+I22)</f>
        <v>0</v>
      </c>
    </row>
    <row r="23" spans="1:10" ht="14.4" thickBot="1">
      <c r="A23" s="56"/>
      <c r="B23" s="56"/>
      <c r="C23" s="35">
        <v>7.5359999999999996</v>
      </c>
      <c r="D23" s="51"/>
      <c r="E23" s="53"/>
      <c r="F23" s="60"/>
      <c r="G23" s="51"/>
      <c r="H23" s="63"/>
      <c r="I23" s="60"/>
      <c r="J23" s="60">
        <f>SUM(E23+I23)</f>
        <v>0</v>
      </c>
    </row>
    <row r="24" spans="1:10" ht="13.8">
      <c r="A24" s="54">
        <v>4</v>
      </c>
      <c r="B24" s="54" t="s">
        <v>29</v>
      </c>
      <c r="C24" s="8" t="s">
        <v>7</v>
      </c>
      <c r="D24" s="50">
        <v>0</v>
      </c>
      <c r="E24" s="52">
        <f>C25*D24</f>
        <v>0</v>
      </c>
      <c r="F24" s="58">
        <v>12</v>
      </c>
      <c r="G24" s="50">
        <v>0</v>
      </c>
      <c r="H24" s="61">
        <v>1</v>
      </c>
      <c r="I24" s="58">
        <f>PRODUCT(F24:H24)</f>
        <v>0</v>
      </c>
      <c r="J24" s="52">
        <f>SUM(E24+E26+I24)</f>
        <v>0</v>
      </c>
    </row>
    <row r="25" spans="1:10" ht="14.4" thickBot="1">
      <c r="A25" s="55"/>
      <c r="B25" s="55"/>
      <c r="C25" s="36">
        <v>469.24200000000002</v>
      </c>
      <c r="D25" s="51"/>
      <c r="E25" s="53"/>
      <c r="F25" s="59"/>
      <c r="G25" s="57"/>
      <c r="H25" s="62"/>
      <c r="I25" s="59"/>
      <c r="J25" s="59">
        <f>SUM(E25+I25)</f>
        <v>0</v>
      </c>
    </row>
    <row r="26" spans="1:10" ht="13.8">
      <c r="A26" s="55"/>
      <c r="B26" s="55"/>
      <c r="C26" s="7" t="s">
        <v>8</v>
      </c>
      <c r="D26" s="50">
        <v>0</v>
      </c>
      <c r="E26" s="52">
        <f>C27*D26</f>
        <v>0</v>
      </c>
      <c r="F26" s="59"/>
      <c r="G26" s="57"/>
      <c r="H26" s="62"/>
      <c r="I26" s="59"/>
      <c r="J26" s="59">
        <f>SUM(E26+I26)</f>
        <v>0</v>
      </c>
    </row>
    <row r="27" spans="1:10" ht="15.75" customHeight="1" thickBot="1">
      <c r="A27" s="56"/>
      <c r="B27" s="56"/>
      <c r="C27" s="37">
        <v>1135.047</v>
      </c>
      <c r="D27" s="51"/>
      <c r="E27" s="53"/>
      <c r="F27" s="60"/>
      <c r="G27" s="51"/>
      <c r="H27" s="63"/>
      <c r="I27" s="60"/>
      <c r="J27" s="60">
        <f>SUM(E27+I27)</f>
        <v>0</v>
      </c>
    </row>
    <row r="28" spans="1:10" ht="34.5" customHeight="1" thickBot="1">
      <c r="B28" s="18" t="s">
        <v>20</v>
      </c>
      <c r="C28" s="19">
        <f>SUM(C18,C19,C21,C23,C25,C27)</f>
        <v>1737.7850000000001</v>
      </c>
      <c r="G28" s="12"/>
      <c r="I28" s="20" t="s">
        <v>13</v>
      </c>
      <c r="J28" s="13">
        <f>SUM(J18+J19+J20+J24)</f>
        <v>0</v>
      </c>
    </row>
    <row r="29" spans="1:10">
      <c r="H29" s="12"/>
      <c r="I29" s="12"/>
      <c r="J29" s="12"/>
    </row>
  </sheetData>
  <mergeCells count="38">
    <mergeCell ref="A1:J1"/>
    <mergeCell ref="A3:J3"/>
    <mergeCell ref="A2:J2"/>
    <mergeCell ref="H20:H23"/>
    <mergeCell ref="B14:B16"/>
    <mergeCell ref="C14:C16"/>
    <mergeCell ref="J20:J23"/>
    <mergeCell ref="F24:F27"/>
    <mergeCell ref="H24:H27"/>
    <mergeCell ref="D26:D27"/>
    <mergeCell ref="D24:D25"/>
    <mergeCell ref="E24:E25"/>
    <mergeCell ref="E26:E27"/>
    <mergeCell ref="J24:J27"/>
    <mergeCell ref="D22:D23"/>
    <mergeCell ref="E22:E23"/>
    <mergeCell ref="I15:I16"/>
    <mergeCell ref="H14:H16"/>
    <mergeCell ref="A24:A27"/>
    <mergeCell ref="G24:G27"/>
    <mergeCell ref="I24:I27"/>
    <mergeCell ref="A20:A23"/>
    <mergeCell ref="D20:D21"/>
    <mergeCell ref="E20:E21"/>
    <mergeCell ref="B20:B23"/>
    <mergeCell ref="I20:I23"/>
    <mergeCell ref="B24:B27"/>
    <mergeCell ref="G14:G16"/>
    <mergeCell ref="G20:G23"/>
    <mergeCell ref="F20:F23"/>
    <mergeCell ref="C7:E7"/>
    <mergeCell ref="C5:E5"/>
    <mergeCell ref="C6:E6"/>
    <mergeCell ref="A14:A16"/>
    <mergeCell ref="F14:F16"/>
    <mergeCell ref="B12:J13"/>
    <mergeCell ref="D14:D16"/>
    <mergeCell ref="E15:E16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Majerski</dc:creator>
  <cp:lastModifiedBy>Honorata Siry-Jabłońska</cp:lastModifiedBy>
  <cp:lastPrinted>2021-09-03T09:16:18Z</cp:lastPrinted>
  <dcterms:created xsi:type="dcterms:W3CDTF">2020-09-07T08:56:46Z</dcterms:created>
  <dcterms:modified xsi:type="dcterms:W3CDTF">2022-10-24T19:02:03Z</dcterms:modified>
</cp:coreProperties>
</file>