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\2024\ZUL\"/>
    </mc:Choice>
  </mc:AlternateContent>
  <xr:revisionPtr revIDLastSave="0" documentId="13_ncr:1_{6F670795-9B48-474A-809D-0B4954B49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K57" i="1" s="1"/>
  <c r="L57" i="1" s="1"/>
  <c r="I58" i="1"/>
  <c r="K58" i="1" s="1"/>
  <c r="L58" i="1" s="1"/>
  <c r="I59" i="1"/>
  <c r="K59" i="1"/>
  <c r="L59" i="1"/>
  <c r="I60" i="1"/>
  <c r="K60" i="1"/>
  <c r="L60" i="1"/>
  <c r="I61" i="1"/>
  <c r="K61" i="1"/>
  <c r="L61" i="1" s="1"/>
  <c r="I62" i="1"/>
  <c r="K62" i="1" s="1"/>
  <c r="L62" i="1" s="1"/>
  <c r="I63" i="1"/>
  <c r="K63" i="1" s="1"/>
  <c r="L63" i="1" s="1"/>
  <c r="I64" i="1"/>
  <c r="K64" i="1" s="1"/>
  <c r="L64" i="1" s="1"/>
  <c r="I65" i="1"/>
  <c r="K65" i="1" s="1"/>
  <c r="L65" i="1" s="1"/>
  <c r="I66" i="1"/>
  <c r="K66" i="1"/>
  <c r="L66" i="1" s="1"/>
  <c r="I67" i="1"/>
  <c r="K67" i="1" s="1"/>
  <c r="L67" i="1" s="1"/>
  <c r="I68" i="1"/>
  <c r="K68" i="1" s="1"/>
  <c r="L68" i="1" s="1"/>
  <c r="I69" i="1"/>
  <c r="K69" i="1"/>
  <c r="L69" i="1" s="1"/>
  <c r="I70" i="1"/>
  <c r="K70" i="1"/>
  <c r="L70" i="1" s="1"/>
  <c r="I71" i="1"/>
  <c r="K71" i="1" s="1"/>
  <c r="L71" i="1" s="1"/>
  <c r="I72" i="1"/>
  <c r="K72" i="1"/>
  <c r="L72" i="1"/>
  <c r="I73" i="1"/>
  <c r="K73" i="1" s="1"/>
  <c r="L73" i="1" s="1"/>
  <c r="I74" i="1"/>
  <c r="K74" i="1"/>
  <c r="L74" i="1"/>
  <c r="I75" i="1"/>
  <c r="K75" i="1" s="1"/>
  <c r="L75" i="1" s="1"/>
  <c r="I76" i="1"/>
  <c r="K76" i="1"/>
  <c r="L76" i="1" s="1"/>
  <c r="I77" i="1"/>
  <c r="K77" i="1"/>
  <c r="L77" i="1" s="1"/>
  <c r="I78" i="1"/>
  <c r="K78" i="1"/>
  <c r="L78" i="1" s="1"/>
  <c r="I56" i="1"/>
  <c r="K56" i="1" s="1"/>
  <c r="L56" i="1" s="1"/>
  <c r="I55" i="1"/>
  <c r="K55" i="1" s="1"/>
  <c r="L55" i="1" s="1"/>
  <c r="I52" i="1"/>
  <c r="K52" i="1" s="1"/>
  <c r="L52" i="1" s="1"/>
  <c r="I47" i="1"/>
  <c r="K47" i="1" s="1"/>
  <c r="L47" i="1" s="1"/>
  <c r="I42" i="1"/>
  <c r="K42" i="1" s="1"/>
  <c r="L42" i="1" s="1"/>
  <c r="I37" i="1"/>
  <c r="K37" i="1" s="1"/>
  <c r="L37" i="1" s="1"/>
  <c r="I32" i="1"/>
  <c r="K32" i="1" s="1"/>
  <c r="L32" i="1" s="1"/>
  <c r="F82" i="1" l="1"/>
  <c r="F84" i="1"/>
  <c r="F81" i="1"/>
  <c r="F83" i="1"/>
  <c r="F80" i="1"/>
</calcChain>
</file>

<file path=xl/sharedStrings.xml><?xml version="1.0" encoding="utf-8"?>
<sst xmlns="http://schemas.openxmlformats.org/spreadsheetml/2006/main" count="221" uniqueCount="131">
  <si>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</si>
  <si>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</si>
  <si>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</si>
  <si>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</si>
  <si>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</si>
  <si>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</si>
  <si>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</si>
  <si>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</si>
  <si>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</si>
  <si>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</si>
  <si>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</si>
  <si>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</si>
  <si>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</si>
  <si>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</si>
  <si>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</si>
  <si>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20</t>
  </si>
  <si>
    <t>WPOD-N</t>
  </si>
  <si>
    <t>Wycinanie podszytów i podrostów (teren równy lub falisty)</t>
  </si>
  <si>
    <t>HA</t>
  </si>
  <si>
    <t xml:space="preserve"> 24</t>
  </si>
  <si>
    <t>PPOD N</t>
  </si>
  <si>
    <t>Wyniesienie wyciętych podszytów (teren równy lub falisty)</t>
  </si>
  <si>
    <t xml:space="preserve"> 39</t>
  </si>
  <si>
    <t>ROZDR-PP</t>
  </si>
  <si>
    <t>Rozdrabnianie pozostałości drzewnych na całej powierzchni bez mieszania z glebą</t>
  </si>
  <si>
    <t xml:space="preserve"> 73</t>
  </si>
  <si>
    <t>WYK-PASCZ</t>
  </si>
  <si>
    <t>Wyorywanie bruzd pługiem leśnym na powierzchni pow. 0,50 ha</t>
  </si>
  <si>
    <t>KMTR</t>
  </si>
  <si>
    <t xml:space="preserve"> 78</t>
  </si>
  <si>
    <t>WYK-POGCZ</t>
  </si>
  <si>
    <t>Wyorywanie bruzd pługiem leśnym z pogłębiaczem na powierzchni pow. 0,5 ha</t>
  </si>
  <si>
    <t xml:space="preserve"> 89</t>
  </si>
  <si>
    <t>SPUL-BC</t>
  </si>
  <si>
    <t>Spulchnianie gleby w bruzdach pogłębiaczem</t>
  </si>
  <si>
    <t>101</t>
  </si>
  <si>
    <t>SADZ 1R</t>
  </si>
  <si>
    <t>Sadzenie 1-latek z odkrytym systemem korzeniowym</t>
  </si>
  <si>
    <t>TSZT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</si>
  <si>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</si>
  <si>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</si>
  <si>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</si>
  <si>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</si>
  <si>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</si>
  <si>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</si>
  <si>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105</t>
  </si>
  <si>
    <t>SAD-BRYŁ</t>
  </si>
  <si>
    <t>Sadzenie sadzonek z zakrytym systemem korzeniowym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</si>
  <si>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</si>
  <si>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</si>
  <si>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</si>
  <si>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</si>
  <si>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</si>
  <si>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</si>
  <si>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</si>
  <si>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</si>
  <si>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</si>
  <si>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</si>
  <si>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</si>
  <si>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</si>
  <si>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</si>
  <si>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</si>
  <si>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</si>
  <si>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</si>
  <si>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</si>
  <si>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</si>
  <si>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</si>
  <si>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</si>
  <si>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</si>
  <si>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142</t>
  </si>
  <si>
    <t>GRODZ-SN</t>
  </si>
  <si>
    <t>Grodzenie upraw przed zwierzyną siatką</t>
  </si>
  <si>
    <t>HM</t>
  </si>
  <si>
    <t>159</t>
  </si>
  <si>
    <t>SZUK-OWAD</t>
  </si>
  <si>
    <t>Próbne poszukiwania owadów w ściółce</t>
  </si>
  <si>
    <t>SZT</t>
  </si>
  <si>
    <t>167</t>
  </si>
  <si>
    <t>ZAW-BUD</t>
  </si>
  <si>
    <t>Wywieszanie nowych budek lęgowych i schronów dla nietoperzy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</si>
  <si>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</si>
  <si>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</si>
  <si>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</si>
  <si>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</si>
  <si>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</si>
  <si>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</si>
  <si>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</si>
  <si>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</si>
  <si>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</si>
  <si>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H</t>
  </si>
  <si>
    <t>380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</si>
  <si>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</si>
  <si>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</si>
  <si>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</si>
  <si>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</si>
  <si>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</si>
  <si>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</si>
  <si>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</si>
  <si>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</si>
  <si>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</si>
  <si>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</si>
  <si>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</si>
  <si>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</si>
  <si>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</si>
  <si>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</si>
  <si>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Ciechanów</t>
  </si>
  <si>
    <t xml:space="preserve">06-400 Ciechanów; Płocka 21c                    </t>
  </si>
  <si>
    <t>Odpowiadając na ogłoszenie o przetargu nieograniczonym na „Wykonywanie usług z zakresu gospodarki leśnej na terenie Nadleśnictwa Ciechanów w roku 2025''  składamy niniejszym ofertę na pakiet Pakiet 5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</si>
  <si>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</si>
  <si>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</si>
  <si>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</si>
  <si>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</si>
  <si>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</si>
  <si>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</si>
  <si>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</si>
  <si>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</si>
  <si>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</si>
  <si>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</si>
  <si>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</si>
  <si>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</si>
  <si>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</si>
  <si>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</si>
  <si>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</si>
  <si>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</si>
  <si>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</si>
  <si>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</si>
  <si>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</si>
  <si>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VAT</t>
  </si>
  <si>
    <t>pozyskanie netto</t>
  </si>
  <si>
    <t>w tym zagospodarowanie netto</t>
  </si>
  <si>
    <t>zagospodarowanie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</si>
</sst>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C7CE"/>
      </patternFill>
    </fill>
    <fill>
      <patternFill patternType="solid">
        <fgColor rgb="FFFFFF00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39" fontId="1" fillId="5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0" fillId="4" borderId="0" xfId="1" applyAlignment="1">
      <alignment horizontal="left"/>
    </xf>
    <xf numFmtId="2" fontId="4" fillId="2" borderId="1" xfId="0" applyNumberFormat="1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right"/>
    </xf>
    <xf numFmtId="2" fontId="1" fillId="2" borderId="0" xfId="0" applyNumberFormat="1" applyFont="1" applyFill="1" applyAlignment="1">
      <alignment horizontal="left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22"/>
  <sheetViews>
    <sheetView tabSelected="1" topLeftCell="A47" zoomScaleNormal="100" workbookViewId="0">
      <selection activeCell="H55" sqref="H55:H78"/>
    </sheetView>
  </sheetViews>
  <sheetFormatPr defaultRowHeight="12.75" x14ac:dyDescent="0.2"/>
  <cols>
    <col min="1" max="1" width="0.140625" customWidth="1"/>
    <col min="2" max="2" width="5.7109375" customWidth="1"/>
    <col min="3" max="3" width="5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20.42578125" customWidth="1"/>
    <col min="13" max="13" width="0.7109375" customWidth="1"/>
    <col min="14" max="14" width="0.5703125" customWidth="1"/>
    <col min="15" max="15" width="0.140625" customWidth="1"/>
  </cols>
  <sheetData>
    <row r="1" spans="2:14" s="1" customFormat="1" ht="5.25" customHeight="1" x14ac:dyDescent="0.2"/>
    <row r="2" spans="2:14" s="1" customFormat="1" ht="17.100000000000001" customHeight="1" x14ac:dyDescent="0.2">
      <c r="I2" s="24" t="s">
        <v>99</v>
      </c>
      <c r="J2" s="24"/>
      <c r="K2" s="24"/>
      <c r="L2" s="24"/>
      <c r="M2" s="24"/>
      <c r="N2" s="24"/>
    </row>
    <row r="3" spans="2:14" s="1" customFormat="1" ht="28.7" customHeight="1" x14ac:dyDescent="0.2"/>
    <row r="4" spans="2:14" s="1" customFormat="1" ht="2.65" customHeight="1" x14ac:dyDescent="0.2">
      <c r="B4" s="17"/>
      <c r="C4" s="17"/>
      <c r="D4" s="17"/>
    </row>
    <row r="5" spans="2:14" s="1" customFormat="1" ht="28.7" customHeight="1" x14ac:dyDescent="0.2"/>
    <row r="6" spans="2:14" s="1" customFormat="1" ht="2.65" customHeight="1" x14ac:dyDescent="0.2">
      <c r="B6" s="17"/>
      <c r="C6" s="17"/>
      <c r="D6" s="17"/>
    </row>
    <row r="7" spans="2:14" s="1" customFormat="1" ht="28.7" customHeight="1" x14ac:dyDescent="0.2"/>
    <row r="8" spans="2:14" s="1" customFormat="1" ht="5.25" customHeight="1" x14ac:dyDescent="0.2">
      <c r="B8" s="17"/>
      <c r="C8" s="17"/>
      <c r="D8" s="17"/>
    </row>
    <row r="9" spans="2:14" s="1" customFormat="1" ht="4.3499999999999996" customHeight="1" x14ac:dyDescent="0.2"/>
    <row r="10" spans="2:14" s="1" customFormat="1" ht="6.95" customHeight="1" x14ac:dyDescent="0.2">
      <c r="B10" s="20" t="s">
        <v>100</v>
      </c>
      <c r="C10" s="20"/>
      <c r="D10" s="20"/>
    </row>
    <row r="11" spans="2:14" s="1" customFormat="1" ht="12.2" customHeight="1" x14ac:dyDescent="0.2">
      <c r="B11" s="20"/>
      <c r="C11" s="20"/>
      <c r="D11" s="20"/>
      <c r="G11" s="19" t="s">
        <v>101</v>
      </c>
      <c r="H11" s="19"/>
      <c r="I11" s="19"/>
      <c r="J11" s="19"/>
      <c r="K11" s="19"/>
      <c r="L11" s="19"/>
      <c r="M11" s="19"/>
    </row>
    <row r="12" spans="2:14" s="1" customFormat="1" ht="7.9" customHeight="1" x14ac:dyDescent="0.2">
      <c r="G12" s="19"/>
      <c r="H12" s="19"/>
      <c r="I12" s="19"/>
      <c r="J12" s="19"/>
      <c r="K12" s="19"/>
      <c r="L12" s="19"/>
      <c r="M12" s="19"/>
    </row>
    <row r="13" spans="2:14" s="1" customFormat="1" ht="20.25" customHeight="1" x14ac:dyDescent="0.2"/>
    <row r="14" spans="2:14" s="1" customFormat="1" ht="24" customHeight="1" x14ac:dyDescent="0.2">
      <c r="E14" s="18" t="s">
        <v>102</v>
      </c>
      <c r="F14" s="18"/>
      <c r="G14" s="18"/>
    </row>
    <row r="15" spans="2:14" s="1" customFormat="1" ht="43.15" customHeight="1" x14ac:dyDescent="0.2"/>
    <row r="16" spans="2:14" s="1" customFormat="1" ht="20.85" customHeight="1" x14ac:dyDescent="0.2">
      <c r="B16" s="15" t="s">
        <v>103</v>
      </c>
      <c r="C16" s="15"/>
    </row>
    <row r="17" spans="2:12" s="1" customFormat="1" ht="2.65" customHeight="1" x14ac:dyDescent="0.2"/>
    <row r="18" spans="2:12" s="1" customFormat="1" ht="20.85" customHeight="1" x14ac:dyDescent="0.2">
      <c r="B18" s="15" t="s">
        <v>104</v>
      </c>
      <c r="C18" s="15"/>
    </row>
    <row r="19" spans="2:12" s="1" customFormat="1" ht="2.65" customHeight="1" x14ac:dyDescent="0.2"/>
    <row r="20" spans="2:12" s="1" customFormat="1" ht="20.85" customHeight="1" x14ac:dyDescent="0.2">
      <c r="B20" s="15" t="s">
        <v>105</v>
      </c>
      <c r="C20" s="15"/>
    </row>
    <row r="21" spans="2:12" s="1" customFormat="1" ht="2.65" customHeight="1" x14ac:dyDescent="0.2"/>
    <row r="22" spans="2:12" s="1" customFormat="1" ht="20.85" customHeight="1" x14ac:dyDescent="0.2">
      <c r="B22" s="15" t="s">
        <v>106</v>
      </c>
      <c r="C22" s="15"/>
    </row>
    <row r="23" spans="2:12" s="1" customFormat="1" ht="34.700000000000003" customHeight="1" x14ac:dyDescent="0.2"/>
    <row r="24" spans="2:12" s="1" customFormat="1" ht="50.1" customHeight="1" x14ac:dyDescent="0.2">
      <c r="B24" s="13" t="s">
        <v>107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2" s="1" customFormat="1" ht="2.65" customHeight="1" x14ac:dyDescent="0.2"/>
    <row r="26" spans="2:12" s="1" customFormat="1" ht="50.1" customHeight="1" x14ac:dyDescent="0.2">
      <c r="B26" s="12" t="s">
        <v>108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15" t="s">
        <v>109</v>
      </c>
      <c r="C29" s="15"/>
      <c r="D29" s="15"/>
      <c r="E29" s="15"/>
      <c r="F29" s="15"/>
      <c r="G29" s="15"/>
      <c r="H29" s="15"/>
      <c r="I29" s="15"/>
      <c r="J29" s="15"/>
      <c r="K29" s="15"/>
    </row>
    <row r="30" spans="2:12" s="1" customFormat="1" ht="5.25" customHeight="1" x14ac:dyDescent="0.2"/>
    <row r="31" spans="2:12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9" t="s">
        <v>10</v>
      </c>
    </row>
    <row r="32" spans="2:12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1906</v>
      </c>
      <c r="H32" s="25">
        <v>0</v>
      </c>
      <c r="I32" s="26">
        <f>ROUND(H32*G32,2)</f>
        <v>0</v>
      </c>
      <c r="J32" s="27">
        <v>8</v>
      </c>
      <c r="K32" s="26">
        <f>ROUND((I32*J32)/100,2)</f>
        <v>0</v>
      </c>
      <c r="L32" s="26">
        <f>+K32+I32</f>
        <v>0</v>
      </c>
    </row>
    <row r="33" spans="2:12" s="1" customFormat="1" ht="3.2" customHeight="1" x14ac:dyDescent="0.2"/>
    <row r="34" spans="2:12" s="1" customFormat="1" ht="18.2" customHeight="1" x14ac:dyDescent="0.2">
      <c r="B34" s="15" t="s">
        <v>110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2" s="1" customFormat="1" ht="5.25" customHeight="1" x14ac:dyDescent="0.2"/>
    <row r="36" spans="2:12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9" t="s">
        <v>10</v>
      </c>
    </row>
    <row r="37" spans="2:12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313</v>
      </c>
      <c r="H37" s="25">
        <v>0</v>
      </c>
      <c r="I37" s="26">
        <f>ROUND(H37*G37,2)</f>
        <v>0</v>
      </c>
      <c r="J37" s="27">
        <v>8</v>
      </c>
      <c r="K37" s="26">
        <f>ROUND((I37*J37)/100,2)</f>
        <v>0</v>
      </c>
      <c r="L37" s="26">
        <f>+K37+I37</f>
        <v>0</v>
      </c>
    </row>
    <row r="38" spans="2:12" s="1" customFormat="1" ht="3.2" customHeight="1" x14ac:dyDescent="0.2"/>
    <row r="39" spans="2:12" s="1" customFormat="1" ht="18.2" customHeight="1" x14ac:dyDescent="0.2">
      <c r="B39" s="15" t="s">
        <v>111</v>
      </c>
      <c r="C39" s="15"/>
      <c r="D39" s="15"/>
      <c r="E39" s="15"/>
      <c r="F39" s="15"/>
      <c r="G39" s="15"/>
      <c r="H39" s="15"/>
      <c r="I39" s="15"/>
      <c r="J39" s="15"/>
      <c r="K39" s="15"/>
    </row>
    <row r="40" spans="2:12" s="1" customFormat="1" ht="5.25" customHeight="1" x14ac:dyDescent="0.2"/>
    <row r="41" spans="2:12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9" t="s">
        <v>10</v>
      </c>
    </row>
    <row r="42" spans="2:12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326</v>
      </c>
      <c r="H42" s="25">
        <v>0</v>
      </c>
      <c r="I42" s="26">
        <f>ROUND(H42*G42,2)</f>
        <v>0</v>
      </c>
      <c r="J42" s="27">
        <v>8</v>
      </c>
      <c r="K42" s="26">
        <f>ROUND((I42*J42)/100,2)</f>
        <v>0</v>
      </c>
      <c r="L42" s="26">
        <f>+K42+I42</f>
        <v>0</v>
      </c>
    </row>
    <row r="43" spans="2:12" s="1" customFormat="1" ht="3.2" customHeight="1" x14ac:dyDescent="0.2"/>
    <row r="44" spans="2:12" s="1" customFormat="1" ht="18.2" customHeight="1" x14ac:dyDescent="0.2">
      <c r="B44" s="15" t="s">
        <v>112</v>
      </c>
      <c r="C44" s="15"/>
      <c r="D44" s="15"/>
      <c r="E44" s="15"/>
      <c r="F44" s="15"/>
      <c r="G44" s="15"/>
      <c r="H44" s="15"/>
      <c r="I44" s="15"/>
      <c r="J44" s="15"/>
      <c r="K44" s="15"/>
    </row>
    <row r="45" spans="2:12" s="1" customFormat="1" ht="5.25" customHeight="1" x14ac:dyDescent="0.2"/>
    <row r="46" spans="2:12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9" t="s">
        <v>10</v>
      </c>
    </row>
    <row r="47" spans="2:12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741</v>
      </c>
      <c r="H47" s="25">
        <v>0</v>
      </c>
      <c r="I47" s="26">
        <f>ROUND(H47*G47,2)</f>
        <v>0</v>
      </c>
      <c r="J47" s="27">
        <v>8</v>
      </c>
      <c r="K47" s="26">
        <f>ROUND((I47*J47)/100,2)</f>
        <v>0</v>
      </c>
      <c r="L47" s="26">
        <f>+K47+I47</f>
        <v>0</v>
      </c>
    </row>
    <row r="48" spans="2:12" s="1" customFormat="1" ht="3.2" customHeight="1" x14ac:dyDescent="0.2"/>
    <row r="49" spans="2:12" s="1" customFormat="1" ht="18.2" customHeight="1" x14ac:dyDescent="0.2">
      <c r="B49" s="15" t="s">
        <v>113</v>
      </c>
      <c r="C49" s="15"/>
      <c r="D49" s="15"/>
      <c r="E49" s="15"/>
      <c r="F49" s="15"/>
      <c r="G49" s="15"/>
      <c r="H49" s="15"/>
      <c r="I49" s="15"/>
      <c r="J49" s="15"/>
      <c r="K49" s="15"/>
    </row>
    <row r="50" spans="2:12" s="1" customFormat="1" ht="5.25" customHeight="1" x14ac:dyDescent="0.2"/>
    <row r="51" spans="2:12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9" t="s">
        <v>10</v>
      </c>
    </row>
    <row r="52" spans="2:12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272</v>
      </c>
      <c r="H52" s="25">
        <v>0</v>
      </c>
      <c r="I52" s="26">
        <f>ROUND(H52*G52,2)</f>
        <v>0</v>
      </c>
      <c r="J52" s="27">
        <v>8</v>
      </c>
      <c r="K52" s="26">
        <f>ROUND((I52*J52)/100,2)</f>
        <v>0</v>
      </c>
      <c r="L52" s="26">
        <f>+K52+I52</f>
        <v>0</v>
      </c>
    </row>
    <row r="53" spans="2:12" s="1" customFormat="1" ht="9" customHeight="1" x14ac:dyDescent="0.2"/>
    <row r="54" spans="2:12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9" t="s">
        <v>10</v>
      </c>
    </row>
    <row r="55" spans="2:12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10.87</v>
      </c>
      <c r="H55" s="25">
        <v>0</v>
      </c>
      <c r="I55" s="26">
        <f>ROUND(H55*G55,2)</f>
        <v>0</v>
      </c>
      <c r="J55" s="27">
        <v>8</v>
      </c>
      <c r="K55" s="26">
        <f>ROUND((I55*J55)/100,2)</f>
        <v>0</v>
      </c>
      <c r="L55" s="26">
        <f>+K55+I55</f>
        <v>0</v>
      </c>
    </row>
    <row r="56" spans="2:12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18</v>
      </c>
      <c r="G56" s="8">
        <v>3.16</v>
      </c>
      <c r="H56" s="25">
        <v>0</v>
      </c>
      <c r="I56" s="26">
        <f>ROUND(H56*G56,2)</f>
        <v>0</v>
      </c>
      <c r="J56" s="27">
        <v>8</v>
      </c>
      <c r="K56" s="26">
        <f>ROUND((I56*J56)/100,2)</f>
        <v>0</v>
      </c>
      <c r="L56" s="26">
        <f>+K56+I56</f>
        <v>0</v>
      </c>
    </row>
    <row r="57" spans="2:12" s="1" customFormat="1" ht="28.7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18</v>
      </c>
      <c r="G57" s="8">
        <v>1.37</v>
      </c>
      <c r="H57" s="25">
        <v>0</v>
      </c>
      <c r="I57" s="26">
        <f t="shared" ref="I57:I78" si="0">ROUND(H57*G57,2)</f>
        <v>0</v>
      </c>
      <c r="J57" s="27">
        <v>8</v>
      </c>
      <c r="K57" s="26">
        <f t="shared" ref="K57:K78" si="1">ROUND((I57*J57)/100,2)</f>
        <v>0</v>
      </c>
      <c r="L57" s="26">
        <f t="shared" ref="L57:L78" si="2">+K57+I57</f>
        <v>0</v>
      </c>
    </row>
    <row r="58" spans="2:12" s="1" customFormat="1" ht="28.7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28</v>
      </c>
      <c r="G58" s="8">
        <v>27.15</v>
      </c>
      <c r="H58" s="25">
        <v>0</v>
      </c>
      <c r="I58" s="26">
        <f t="shared" si="0"/>
        <v>0</v>
      </c>
      <c r="J58" s="27">
        <v>8</v>
      </c>
      <c r="K58" s="26">
        <f t="shared" si="1"/>
        <v>0</v>
      </c>
      <c r="L58" s="26">
        <f t="shared" si="2"/>
        <v>0</v>
      </c>
    </row>
    <row r="59" spans="2:12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28</v>
      </c>
      <c r="G59" s="8">
        <v>49.11</v>
      </c>
      <c r="H59" s="25">
        <v>0</v>
      </c>
      <c r="I59" s="26">
        <f t="shared" si="0"/>
        <v>0</v>
      </c>
      <c r="J59" s="27">
        <v>8</v>
      </c>
      <c r="K59" s="26">
        <f t="shared" si="1"/>
        <v>0</v>
      </c>
      <c r="L59" s="26">
        <f t="shared" si="2"/>
        <v>0</v>
      </c>
    </row>
    <row r="60" spans="2:12" s="1" customFormat="1" ht="19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28</v>
      </c>
      <c r="G60" s="8">
        <v>5.63</v>
      </c>
      <c r="H60" s="25">
        <v>0</v>
      </c>
      <c r="I60" s="26">
        <f t="shared" si="0"/>
        <v>0</v>
      </c>
      <c r="J60" s="27">
        <v>8</v>
      </c>
      <c r="K60" s="26">
        <f t="shared" si="1"/>
        <v>0</v>
      </c>
      <c r="L60" s="26">
        <f t="shared" si="2"/>
        <v>0</v>
      </c>
    </row>
    <row r="61" spans="2:12" s="1" customFormat="1" ht="19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38</v>
      </c>
      <c r="G61" s="8">
        <v>1.6</v>
      </c>
      <c r="H61" s="25">
        <v>0</v>
      </c>
      <c r="I61" s="26">
        <f t="shared" si="0"/>
        <v>0</v>
      </c>
      <c r="J61" s="27">
        <v>8</v>
      </c>
      <c r="K61" s="26">
        <f t="shared" si="1"/>
        <v>0</v>
      </c>
      <c r="L61" s="26">
        <f t="shared" si="2"/>
        <v>0</v>
      </c>
    </row>
    <row r="62" spans="2:12" s="1" customFormat="1" ht="19.7" customHeight="1" x14ac:dyDescent="0.2">
      <c r="B62" s="5">
        <v>13</v>
      </c>
      <c r="C62" s="6" t="s">
        <v>39</v>
      </c>
      <c r="D62" s="6" t="s">
        <v>40</v>
      </c>
      <c r="E62" s="7" t="s">
        <v>41</v>
      </c>
      <c r="F62" s="6" t="s">
        <v>38</v>
      </c>
      <c r="G62" s="8">
        <v>15.3</v>
      </c>
      <c r="H62" s="25">
        <v>0</v>
      </c>
      <c r="I62" s="26">
        <f t="shared" si="0"/>
        <v>0</v>
      </c>
      <c r="J62" s="27">
        <v>8</v>
      </c>
      <c r="K62" s="26">
        <f t="shared" si="1"/>
        <v>0</v>
      </c>
      <c r="L62" s="26">
        <f t="shared" si="2"/>
        <v>0</v>
      </c>
    </row>
    <row r="63" spans="2:12" s="1" customFormat="1" ht="28.7" customHeight="1" x14ac:dyDescent="0.2">
      <c r="B63" s="5">
        <v>14</v>
      </c>
      <c r="C63" s="6" t="s">
        <v>42</v>
      </c>
      <c r="D63" s="6" t="s">
        <v>43</v>
      </c>
      <c r="E63" s="7" t="s">
        <v>44</v>
      </c>
      <c r="F63" s="6" t="s">
        <v>38</v>
      </c>
      <c r="G63" s="8">
        <v>11.75</v>
      </c>
      <c r="H63" s="25">
        <v>0</v>
      </c>
      <c r="I63" s="26">
        <f t="shared" si="0"/>
        <v>0</v>
      </c>
      <c r="J63" s="27">
        <v>8</v>
      </c>
      <c r="K63" s="26">
        <f t="shared" si="1"/>
        <v>0</v>
      </c>
      <c r="L63" s="26">
        <f t="shared" si="2"/>
        <v>0</v>
      </c>
    </row>
    <row r="64" spans="2:12" s="1" customFormat="1" ht="19.7" customHeight="1" x14ac:dyDescent="0.2">
      <c r="B64" s="5">
        <v>15</v>
      </c>
      <c r="C64" s="6" t="s">
        <v>45</v>
      </c>
      <c r="D64" s="6" t="s">
        <v>46</v>
      </c>
      <c r="E64" s="7" t="s">
        <v>47</v>
      </c>
      <c r="F64" s="6" t="s">
        <v>38</v>
      </c>
      <c r="G64" s="8">
        <v>43.4</v>
      </c>
      <c r="H64" s="25">
        <v>0</v>
      </c>
      <c r="I64" s="26">
        <f t="shared" si="0"/>
        <v>0</v>
      </c>
      <c r="J64" s="27">
        <v>8</v>
      </c>
      <c r="K64" s="26">
        <f t="shared" si="1"/>
        <v>0</v>
      </c>
      <c r="L64" s="26">
        <f t="shared" si="2"/>
        <v>0</v>
      </c>
    </row>
    <row r="65" spans="2:16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38</v>
      </c>
      <c r="G65" s="8">
        <v>72.05</v>
      </c>
      <c r="H65" s="25">
        <v>0</v>
      </c>
      <c r="I65" s="26">
        <f t="shared" si="0"/>
        <v>0</v>
      </c>
      <c r="J65" s="27">
        <v>8</v>
      </c>
      <c r="K65" s="26">
        <f t="shared" si="1"/>
        <v>0</v>
      </c>
      <c r="L65" s="26">
        <f t="shared" si="2"/>
        <v>0</v>
      </c>
    </row>
    <row r="66" spans="2:16" s="1" customFormat="1" ht="28.7" customHeight="1" x14ac:dyDescent="0.2">
      <c r="B66" s="5">
        <v>17</v>
      </c>
      <c r="C66" s="6" t="s">
        <v>51</v>
      </c>
      <c r="D66" s="6" t="s">
        <v>52</v>
      </c>
      <c r="E66" s="7" t="s">
        <v>53</v>
      </c>
      <c r="F66" s="6" t="s">
        <v>18</v>
      </c>
      <c r="G66" s="8">
        <v>5</v>
      </c>
      <c r="H66" s="25">
        <v>0</v>
      </c>
      <c r="I66" s="26">
        <f t="shared" si="0"/>
        <v>0</v>
      </c>
      <c r="J66" s="27">
        <v>8</v>
      </c>
      <c r="K66" s="26">
        <f t="shared" si="1"/>
        <v>0</v>
      </c>
      <c r="L66" s="26">
        <f t="shared" si="2"/>
        <v>0</v>
      </c>
    </row>
    <row r="67" spans="2:16" s="1" customFormat="1" ht="28.7" customHeight="1" x14ac:dyDescent="0.2">
      <c r="B67" s="5">
        <v>18</v>
      </c>
      <c r="C67" s="6" t="s">
        <v>54</v>
      </c>
      <c r="D67" s="6" t="s">
        <v>55</v>
      </c>
      <c r="E67" s="7" t="s">
        <v>56</v>
      </c>
      <c r="F67" s="6" t="s">
        <v>18</v>
      </c>
      <c r="G67" s="8">
        <v>23</v>
      </c>
      <c r="H67" s="25">
        <v>0</v>
      </c>
      <c r="I67" s="26">
        <f t="shared" si="0"/>
        <v>0</v>
      </c>
      <c r="J67" s="27">
        <v>8</v>
      </c>
      <c r="K67" s="26">
        <f t="shared" si="1"/>
        <v>0</v>
      </c>
      <c r="L67" s="26">
        <f t="shared" si="2"/>
        <v>0</v>
      </c>
    </row>
    <row r="68" spans="2:16" s="1" customFormat="1" ht="28.7" customHeight="1" x14ac:dyDescent="0.2">
      <c r="B68" s="5">
        <v>19</v>
      </c>
      <c r="C68" s="6" t="s">
        <v>57</v>
      </c>
      <c r="D68" s="6" t="s">
        <v>58</v>
      </c>
      <c r="E68" s="7" t="s">
        <v>59</v>
      </c>
      <c r="F68" s="6" t="s">
        <v>18</v>
      </c>
      <c r="G68" s="8">
        <v>1</v>
      </c>
      <c r="H68" s="25">
        <v>0</v>
      </c>
      <c r="I68" s="26">
        <f t="shared" si="0"/>
        <v>0</v>
      </c>
      <c r="J68" s="27">
        <v>8</v>
      </c>
      <c r="K68" s="26">
        <f t="shared" si="1"/>
        <v>0</v>
      </c>
      <c r="L68" s="26">
        <f t="shared" si="2"/>
        <v>0</v>
      </c>
    </row>
    <row r="69" spans="2:16" s="1" customFormat="1" ht="19.7" customHeight="1" x14ac:dyDescent="0.2">
      <c r="B69" s="5">
        <v>20</v>
      </c>
      <c r="C69" s="6" t="s">
        <v>60</v>
      </c>
      <c r="D69" s="6" t="s">
        <v>61</v>
      </c>
      <c r="E69" s="7" t="s">
        <v>62</v>
      </c>
      <c r="F69" s="6" t="s">
        <v>18</v>
      </c>
      <c r="G69" s="8">
        <v>2.2999999999999998</v>
      </c>
      <c r="H69" s="25">
        <v>0</v>
      </c>
      <c r="I69" s="26">
        <f t="shared" si="0"/>
        <v>0</v>
      </c>
      <c r="J69" s="27">
        <v>8</v>
      </c>
      <c r="K69" s="26">
        <f t="shared" si="1"/>
        <v>0</v>
      </c>
      <c r="L69" s="26">
        <f t="shared" si="2"/>
        <v>0</v>
      </c>
    </row>
    <row r="70" spans="2:16" s="1" customFormat="1" ht="19.7" customHeight="1" x14ac:dyDescent="0.2">
      <c r="B70" s="5">
        <v>21</v>
      </c>
      <c r="C70" s="6" t="s">
        <v>63</v>
      </c>
      <c r="D70" s="6" t="s">
        <v>64</v>
      </c>
      <c r="E70" s="7" t="s">
        <v>65</v>
      </c>
      <c r="F70" s="6" t="s">
        <v>18</v>
      </c>
      <c r="G70" s="8">
        <v>8.18</v>
      </c>
      <c r="H70" s="25">
        <v>0</v>
      </c>
      <c r="I70" s="26">
        <f t="shared" si="0"/>
        <v>0</v>
      </c>
      <c r="J70" s="27">
        <v>8</v>
      </c>
      <c r="K70" s="26">
        <f t="shared" si="1"/>
        <v>0</v>
      </c>
      <c r="L70" s="26">
        <f t="shared" si="2"/>
        <v>0</v>
      </c>
    </row>
    <row r="71" spans="2:16" s="1" customFormat="1" ht="28.7" customHeight="1" x14ac:dyDescent="0.2">
      <c r="B71" s="5">
        <v>22</v>
      </c>
      <c r="C71" s="6" t="s">
        <v>66</v>
      </c>
      <c r="D71" s="6" t="s">
        <v>67</v>
      </c>
      <c r="E71" s="7" t="s">
        <v>68</v>
      </c>
      <c r="F71" s="6" t="s">
        <v>18</v>
      </c>
      <c r="G71" s="8">
        <v>26.27</v>
      </c>
      <c r="H71" s="25">
        <v>0</v>
      </c>
      <c r="I71" s="26">
        <f t="shared" si="0"/>
        <v>0</v>
      </c>
      <c r="J71" s="27">
        <v>8</v>
      </c>
      <c r="K71" s="26">
        <f t="shared" si="1"/>
        <v>0</v>
      </c>
      <c r="L71" s="26">
        <f t="shared" si="2"/>
        <v>0</v>
      </c>
    </row>
    <row r="72" spans="2:16" s="1" customFormat="1" ht="19.7" customHeight="1" x14ac:dyDescent="0.25">
      <c r="B72" s="5">
        <v>23</v>
      </c>
      <c r="C72" s="6" t="s">
        <v>69</v>
      </c>
      <c r="D72" s="6" t="s">
        <v>70</v>
      </c>
      <c r="E72" s="7" t="s">
        <v>71</v>
      </c>
      <c r="F72" s="6" t="s">
        <v>72</v>
      </c>
      <c r="G72" s="8">
        <v>10</v>
      </c>
      <c r="H72" s="25">
        <v>0</v>
      </c>
      <c r="I72" s="26">
        <f t="shared" si="0"/>
        <v>0</v>
      </c>
      <c r="J72" s="27">
        <v>23</v>
      </c>
      <c r="K72" s="26">
        <f t="shared" si="1"/>
        <v>0</v>
      </c>
      <c r="L72" s="26">
        <f t="shared" si="2"/>
        <v>0</v>
      </c>
      <c r="P72" s="28"/>
    </row>
    <row r="73" spans="2:16" s="1" customFormat="1" ht="19.7" customHeight="1" x14ac:dyDescent="0.2">
      <c r="B73" s="5">
        <v>24</v>
      </c>
      <c r="C73" s="6" t="s">
        <v>73</v>
      </c>
      <c r="D73" s="6" t="s">
        <v>74</v>
      </c>
      <c r="E73" s="7" t="s">
        <v>75</v>
      </c>
      <c r="F73" s="6" t="s">
        <v>76</v>
      </c>
      <c r="G73" s="8">
        <v>7</v>
      </c>
      <c r="H73" s="25">
        <v>0</v>
      </c>
      <c r="I73" s="26">
        <f t="shared" si="0"/>
        <v>0</v>
      </c>
      <c r="J73" s="27">
        <v>8</v>
      </c>
      <c r="K73" s="26">
        <f t="shared" si="1"/>
        <v>0</v>
      </c>
      <c r="L73" s="26">
        <f t="shared" si="2"/>
        <v>0</v>
      </c>
    </row>
    <row r="74" spans="2:16" s="1" customFormat="1" ht="28.7" customHeight="1" x14ac:dyDescent="0.2">
      <c r="B74" s="5">
        <v>25</v>
      </c>
      <c r="C74" s="6" t="s">
        <v>77</v>
      </c>
      <c r="D74" s="6" t="s">
        <v>78</v>
      </c>
      <c r="E74" s="7" t="s">
        <v>79</v>
      </c>
      <c r="F74" s="6" t="s">
        <v>76</v>
      </c>
      <c r="G74" s="8">
        <v>20</v>
      </c>
      <c r="H74" s="25">
        <v>0</v>
      </c>
      <c r="I74" s="26">
        <f t="shared" si="0"/>
        <v>0</v>
      </c>
      <c r="J74" s="27">
        <v>8</v>
      </c>
      <c r="K74" s="26">
        <f t="shared" si="1"/>
        <v>0</v>
      </c>
      <c r="L74" s="26">
        <f t="shared" si="2"/>
        <v>0</v>
      </c>
    </row>
    <row r="75" spans="2:16" s="1" customFormat="1" ht="19.7" customHeight="1" x14ac:dyDescent="0.2">
      <c r="B75" s="5">
        <v>26</v>
      </c>
      <c r="C75" s="6" t="s">
        <v>80</v>
      </c>
      <c r="D75" s="6" t="s">
        <v>81</v>
      </c>
      <c r="E75" s="7" t="s">
        <v>82</v>
      </c>
      <c r="F75" s="6" t="s">
        <v>76</v>
      </c>
      <c r="G75" s="8">
        <v>40</v>
      </c>
      <c r="H75" s="25">
        <v>0</v>
      </c>
      <c r="I75" s="26">
        <f t="shared" si="0"/>
        <v>0</v>
      </c>
      <c r="J75" s="27">
        <v>8</v>
      </c>
      <c r="K75" s="26">
        <f t="shared" si="1"/>
        <v>0</v>
      </c>
      <c r="L75" s="26">
        <f t="shared" si="2"/>
        <v>0</v>
      </c>
    </row>
    <row r="76" spans="2:16" s="1" customFormat="1" ht="19.7" customHeight="1" x14ac:dyDescent="0.2">
      <c r="B76" s="5">
        <v>27</v>
      </c>
      <c r="C76" s="6" t="s">
        <v>83</v>
      </c>
      <c r="D76" s="6" t="s">
        <v>84</v>
      </c>
      <c r="E76" s="7" t="s">
        <v>85</v>
      </c>
      <c r="F76" s="6" t="s">
        <v>18</v>
      </c>
      <c r="G76" s="8">
        <v>10.18</v>
      </c>
      <c r="H76" s="25">
        <v>0</v>
      </c>
      <c r="I76" s="26">
        <f t="shared" si="0"/>
        <v>0</v>
      </c>
      <c r="J76" s="27">
        <v>8</v>
      </c>
      <c r="K76" s="26">
        <f t="shared" si="1"/>
        <v>0</v>
      </c>
      <c r="L76" s="26">
        <f t="shared" si="2"/>
        <v>0</v>
      </c>
    </row>
    <row r="77" spans="2:16" s="1" customFormat="1" ht="19.7" customHeight="1" x14ac:dyDescent="0.2">
      <c r="B77" s="5">
        <v>28</v>
      </c>
      <c r="C77" s="6" t="s">
        <v>86</v>
      </c>
      <c r="D77" s="6" t="s">
        <v>87</v>
      </c>
      <c r="E77" s="7" t="s">
        <v>88</v>
      </c>
      <c r="F77" s="6" t="s">
        <v>89</v>
      </c>
      <c r="G77" s="8">
        <v>250</v>
      </c>
      <c r="H77" s="25">
        <v>0</v>
      </c>
      <c r="I77" s="26">
        <f t="shared" si="0"/>
        <v>0</v>
      </c>
      <c r="J77" s="27">
        <v>8</v>
      </c>
      <c r="K77" s="26">
        <f t="shared" si="1"/>
        <v>0</v>
      </c>
      <c r="L77" s="26">
        <f t="shared" si="2"/>
        <v>0</v>
      </c>
    </row>
    <row r="78" spans="2:16" s="1" customFormat="1" ht="19.7" customHeight="1" x14ac:dyDescent="0.2">
      <c r="B78" s="5">
        <v>29</v>
      </c>
      <c r="C78" s="6" t="s">
        <v>90</v>
      </c>
      <c r="D78" s="6" t="s">
        <v>91</v>
      </c>
      <c r="E78" s="7" t="s">
        <v>92</v>
      </c>
      <c r="F78" s="6" t="s">
        <v>89</v>
      </c>
      <c r="G78" s="8">
        <v>52</v>
      </c>
      <c r="H78" s="25">
        <v>0</v>
      </c>
      <c r="I78" s="26">
        <f t="shared" si="0"/>
        <v>0</v>
      </c>
      <c r="J78" s="27">
        <v>8</v>
      </c>
      <c r="K78" s="26">
        <f t="shared" si="1"/>
        <v>0</v>
      </c>
      <c r="L78" s="26">
        <f t="shared" si="2"/>
        <v>0</v>
      </c>
    </row>
    <row r="79" spans="2:16" s="1" customFormat="1" ht="55.9" customHeight="1" x14ac:dyDescent="0.2"/>
    <row r="80" spans="2:16" s="1" customFormat="1" ht="21.4" customHeight="1" x14ac:dyDescent="0.2">
      <c r="B80" s="16" t="s">
        <v>93</v>
      </c>
      <c r="C80" s="16"/>
      <c r="D80" s="16"/>
      <c r="E80" s="16"/>
      <c r="F80" s="29">
        <f>+SUM(I55:I78)+I52+I47+I42+I37+I32</f>
        <v>0</v>
      </c>
      <c r="G80" s="29"/>
      <c r="H80" s="29"/>
      <c r="I80" s="29"/>
      <c r="J80" s="29"/>
      <c r="K80" s="29"/>
      <c r="L80" s="29"/>
      <c r="P80" s="32"/>
    </row>
    <row r="81" spans="2:16" s="1" customFormat="1" ht="21.4" customHeight="1" x14ac:dyDescent="0.2">
      <c r="B81" s="16" t="s">
        <v>94</v>
      </c>
      <c r="C81" s="16"/>
      <c r="D81" s="16"/>
      <c r="E81" s="16"/>
      <c r="F81" s="31">
        <f>+SUM(L55:L78)+L52+L47+L42+L37+L32</f>
        <v>0</v>
      </c>
      <c r="G81" s="31"/>
      <c r="H81" s="31"/>
      <c r="I81" s="31"/>
      <c r="J81" s="31"/>
      <c r="K81" s="31"/>
      <c r="L81" s="31"/>
    </row>
    <row r="82" spans="2:16" s="1" customFormat="1" ht="21.4" customHeight="1" x14ac:dyDescent="0.2">
      <c r="B82" s="16" t="s">
        <v>127</v>
      </c>
      <c r="C82" s="16"/>
      <c r="D82" s="16"/>
      <c r="E82" s="16" t="s">
        <v>127</v>
      </c>
      <c r="F82" s="29">
        <f>+SUM(K55:K78)+K52+K47+K42+K37+K32</f>
        <v>0</v>
      </c>
      <c r="G82" s="29"/>
      <c r="H82" s="29"/>
      <c r="I82" s="29"/>
      <c r="J82" s="29"/>
      <c r="K82" s="29"/>
      <c r="L82" s="29"/>
    </row>
    <row r="83" spans="2:16" s="1" customFormat="1" ht="21.4" customHeight="1" x14ac:dyDescent="0.2">
      <c r="B83" s="16" t="s">
        <v>128</v>
      </c>
      <c r="C83" s="16"/>
      <c r="D83" s="16"/>
      <c r="E83" s="16" t="s">
        <v>129</v>
      </c>
      <c r="F83" s="30">
        <f>+I32+I37+I42+I47+I52</f>
        <v>0</v>
      </c>
      <c r="G83" s="30"/>
      <c r="H83" s="30"/>
      <c r="I83" s="30"/>
      <c r="J83" s="30"/>
      <c r="K83" s="30"/>
      <c r="L83" s="30"/>
      <c r="P83" s="32"/>
    </row>
    <row r="84" spans="2:16" s="1" customFormat="1" ht="21.4" customHeight="1" x14ac:dyDescent="0.2">
      <c r="B84" s="16" t="s">
        <v>130</v>
      </c>
      <c r="C84" s="16"/>
      <c r="D84" s="16"/>
      <c r="E84" s="16"/>
      <c r="F84" s="30">
        <f>+SUM(I55:I78)</f>
        <v>0</v>
      </c>
      <c r="G84" s="30"/>
      <c r="H84" s="30"/>
      <c r="I84" s="30"/>
      <c r="J84" s="30"/>
      <c r="K84" s="30"/>
      <c r="L84" s="30"/>
    </row>
    <row r="85" spans="2:16" s="1" customFormat="1" ht="11.1" customHeight="1" x14ac:dyDescent="0.2"/>
    <row r="86" spans="2:16" s="1" customFormat="1" ht="61.35" customHeight="1" x14ac:dyDescent="0.2">
      <c r="B86" s="12" t="s">
        <v>114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6" s="1" customFormat="1" ht="2.65" customHeight="1" x14ac:dyDescent="0.2"/>
    <row r="88" spans="2:16" s="1" customFormat="1" ht="89.1" customHeight="1" x14ac:dyDescent="0.2">
      <c r="B88" s="12" t="s">
        <v>115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6" s="1" customFormat="1" ht="5.25" customHeight="1" x14ac:dyDescent="0.2"/>
    <row r="90" spans="2:16" s="1" customFormat="1" ht="89.1" customHeight="1" x14ac:dyDescent="0.2">
      <c r="B90" s="12" t="s">
        <v>116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6" s="1" customFormat="1" ht="5.25" customHeight="1" x14ac:dyDescent="0.2"/>
    <row r="92" spans="2:16" s="1" customFormat="1" ht="37.9" customHeight="1" x14ac:dyDescent="0.2">
      <c r="B92" s="11" t="s">
        <v>95</v>
      </c>
      <c r="C92" s="11"/>
      <c r="D92" s="11"/>
      <c r="E92" s="11"/>
      <c r="F92" s="21" t="s">
        <v>96</v>
      </c>
      <c r="G92" s="21"/>
      <c r="H92" s="21"/>
      <c r="I92" s="21"/>
      <c r="J92" s="21"/>
      <c r="K92" s="21"/>
      <c r="L92" s="21"/>
    </row>
    <row r="93" spans="2:16" s="1" customFormat="1" ht="28.7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2:16" s="1" customFormat="1" ht="28.7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2:16" s="1" customFormat="1" ht="28.7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2:16" s="1" customFormat="1" ht="28.7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2:13" s="1" customFormat="1" ht="2.65" customHeight="1" x14ac:dyDescent="0.2"/>
    <row r="98" spans="2:13" s="1" customFormat="1" ht="158.44999999999999" customHeight="1" x14ac:dyDescent="0.2">
      <c r="B98" s="12" t="s">
        <v>117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s="1" customFormat="1" ht="2.65" customHeight="1" x14ac:dyDescent="0.2"/>
    <row r="100" spans="2:13" s="1" customFormat="1" ht="33.6" customHeight="1" x14ac:dyDescent="0.2">
      <c r="B100" s="13" t="s">
        <v>118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2:13" s="1" customFormat="1" ht="2.65" customHeight="1" x14ac:dyDescent="0.2"/>
    <row r="102" spans="2:13" s="1" customFormat="1" ht="37.9" customHeight="1" x14ac:dyDescent="0.2">
      <c r="B102" s="11" t="s">
        <v>97</v>
      </c>
      <c r="C102" s="11"/>
      <c r="D102" s="11"/>
      <c r="E102" s="11"/>
      <c r="F102" s="22" t="s">
        <v>98</v>
      </c>
      <c r="G102" s="22"/>
      <c r="H102" s="22"/>
      <c r="I102" s="22"/>
      <c r="J102" s="22"/>
      <c r="K102" s="22"/>
      <c r="L102" s="22"/>
    </row>
    <row r="103" spans="2:13" s="1" customFormat="1" ht="28.7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2:13" s="1" customFormat="1" ht="28.7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2:13" s="1" customFormat="1" ht="28.7" customHeight="1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2:13" s="1" customFormat="1" ht="28.7" customHeight="1" x14ac:dyDescent="0.2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2:13" s="1" customFormat="1" ht="2.65" customHeight="1" x14ac:dyDescent="0.2"/>
    <row r="108" spans="2:13" s="1" customFormat="1" ht="130.69999999999999" customHeight="1" x14ac:dyDescent="0.2">
      <c r="B108" s="12" t="s">
        <v>119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s="1" customFormat="1" ht="2.65" customHeight="1" x14ac:dyDescent="0.2"/>
    <row r="110" spans="2:13" s="1" customFormat="1" ht="47.45" customHeight="1" x14ac:dyDescent="0.2">
      <c r="B110" s="12" t="s">
        <v>120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s="1" customFormat="1" ht="2.65" customHeight="1" x14ac:dyDescent="0.2"/>
    <row r="112" spans="2:13" s="1" customFormat="1" ht="47.45" customHeight="1" x14ac:dyDescent="0.2">
      <c r="B112" s="12" t="s">
        <v>121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s="1" customFormat="1" ht="2.65" customHeight="1" x14ac:dyDescent="0.2"/>
    <row r="114" spans="2:13" s="1" customFormat="1" ht="33.6" customHeight="1" x14ac:dyDescent="0.2">
      <c r="B114" s="12" t="s">
        <v>122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s="1" customFormat="1" ht="2.65" customHeight="1" x14ac:dyDescent="0.2"/>
    <row r="116" spans="2:13" s="1" customFormat="1" ht="116.85" customHeight="1" x14ac:dyDescent="0.2">
      <c r="B116" s="12" t="s">
        <v>123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s="1" customFormat="1" ht="2.65" customHeight="1" x14ac:dyDescent="0.2"/>
    <row r="118" spans="2:13" s="1" customFormat="1" ht="75.2" customHeight="1" x14ac:dyDescent="0.2">
      <c r="B118" s="12" t="s">
        <v>124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s="1" customFormat="1" ht="86.85" customHeight="1" x14ac:dyDescent="0.2"/>
    <row r="120" spans="2:13" s="1" customFormat="1" ht="17.649999999999999" customHeight="1" x14ac:dyDescent="0.2">
      <c r="I120" s="23" t="s">
        <v>125</v>
      </c>
      <c r="J120" s="23"/>
    </row>
    <row r="121" spans="2:13" s="1" customFormat="1" ht="145.15" customHeight="1" x14ac:dyDescent="0.2"/>
    <row r="122" spans="2:13" s="1" customFormat="1" ht="81.599999999999994" customHeight="1" x14ac:dyDescent="0.2">
      <c r="B122" s="14" t="s">
        <v>126</v>
      </c>
      <c r="C122" s="14"/>
      <c r="D122" s="14"/>
      <c r="E122" s="14"/>
      <c r="F122" s="14"/>
      <c r="G122" s="14"/>
      <c r="H122" s="14"/>
      <c r="I122" s="14"/>
      <c r="J122" s="14"/>
    </row>
  </sheetData>
  <mergeCells count="61">
    <mergeCell ref="B82:E82"/>
    <mergeCell ref="F82:L82"/>
    <mergeCell ref="B83:E83"/>
    <mergeCell ref="F83:L83"/>
    <mergeCell ref="B84:E84"/>
    <mergeCell ref="F84:L84"/>
    <mergeCell ref="F95:L95"/>
    <mergeCell ref="F96:L96"/>
    <mergeCell ref="F102:L102"/>
    <mergeCell ref="I120:J120"/>
    <mergeCell ref="I2:N2"/>
    <mergeCell ref="F80:L80"/>
    <mergeCell ref="F81:L81"/>
    <mergeCell ref="F92:L92"/>
    <mergeCell ref="F93:L93"/>
    <mergeCell ref="F94:L94"/>
    <mergeCell ref="B4:D4"/>
    <mergeCell ref="B44:K44"/>
    <mergeCell ref="B49:K49"/>
    <mergeCell ref="B6:D6"/>
    <mergeCell ref="B8:D8"/>
    <mergeCell ref="E14:G14"/>
    <mergeCell ref="G11:M12"/>
    <mergeCell ref="B10:D11"/>
    <mergeCell ref="B118:M118"/>
    <mergeCell ref="B122:J122"/>
    <mergeCell ref="B16:C16"/>
    <mergeCell ref="B18:C18"/>
    <mergeCell ref="B20:C20"/>
    <mergeCell ref="B22:C22"/>
    <mergeCell ref="B24:L24"/>
    <mergeCell ref="B26:L26"/>
    <mergeCell ref="B29:K29"/>
    <mergeCell ref="B34:K34"/>
    <mergeCell ref="B39:K39"/>
    <mergeCell ref="B80:E80"/>
    <mergeCell ref="B81:E81"/>
    <mergeCell ref="B86:M86"/>
    <mergeCell ref="B88:M88"/>
    <mergeCell ref="B90:M90"/>
    <mergeCell ref="B108:M108"/>
    <mergeCell ref="B110:M110"/>
    <mergeCell ref="B112:M112"/>
    <mergeCell ref="B114:M114"/>
    <mergeCell ref="B116:M116"/>
    <mergeCell ref="B103:E103"/>
    <mergeCell ref="B104:E104"/>
    <mergeCell ref="B105:E105"/>
    <mergeCell ref="B106:E106"/>
    <mergeCell ref="B92:E92"/>
    <mergeCell ref="B93:E93"/>
    <mergeCell ref="B94:E94"/>
    <mergeCell ref="B95:E95"/>
    <mergeCell ref="B96:E96"/>
    <mergeCell ref="B98:M98"/>
    <mergeCell ref="B100:M100"/>
    <mergeCell ref="B102:E102"/>
    <mergeCell ref="F103:L103"/>
    <mergeCell ref="F104:L104"/>
    <mergeCell ref="F105:L105"/>
    <mergeCell ref="F106:L106"/>
  </mergeCells>
  <pageMargins left="0.7" right="0.7" top="0.75" bottom="0.75" header="0.3" footer="0.3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N.Ciechanów Piotr Sarnowski</cp:lastModifiedBy>
  <dcterms:created xsi:type="dcterms:W3CDTF">2024-10-18T07:11:45Z</dcterms:created>
  <dcterms:modified xsi:type="dcterms:W3CDTF">2024-11-25T10:05:02Z</dcterms:modified>
</cp:coreProperties>
</file>