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af01c79359ce01/Pulpit/"/>
    </mc:Choice>
  </mc:AlternateContent>
  <xr:revisionPtr revIDLastSave="0" documentId="8_{A8A56487-658E-4115-B2AD-26A6929C43DB}" xr6:coauthVersionLast="47" xr6:coauthVersionMax="47" xr10:uidLastSave="{00000000-0000-0000-0000-000000000000}"/>
  <bookViews>
    <workbookView xWindow="-98" yWindow="-98" windowWidth="19396" windowHeight="10276" tabRatio="764" xr2:uid="{00000000-000D-0000-FFFF-FFFF00000000}"/>
  </bookViews>
  <sheets>
    <sheet name="wykaz asortymentowy" sheetId="19" r:id="rId1"/>
  </sheets>
  <definedNames>
    <definedName name="_xlnm.Print_Area" localSheetId="0">'wykaz asortymentowy'!$A$4:$AM$14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7" i="19" l="1"/>
  <c r="AS8" i="19"/>
  <c r="AS9" i="19"/>
  <c r="AS10" i="19"/>
  <c r="AS11" i="19"/>
  <c r="AS12" i="19"/>
  <c r="AS13" i="19"/>
  <c r="AS14" i="19"/>
  <c r="AS6" i="19"/>
  <c r="AU15" i="19"/>
  <c r="AS15" i="19" l="1"/>
  <c r="AD6" i="19"/>
  <c r="AL6" i="19" s="1"/>
  <c r="AD7" i="19"/>
  <c r="AL7" i="19" s="1"/>
  <c r="AE7" i="19"/>
  <c r="AE9" i="19"/>
  <c r="AL9" i="19" s="1"/>
  <c r="Y11" i="19"/>
  <c r="AC11" i="19"/>
  <c r="AE11" i="19"/>
  <c r="AL12" i="19"/>
  <c r="AL13" i="19"/>
  <c r="AL14" i="19"/>
  <c r="AL11" i="19" l="1"/>
</calcChain>
</file>

<file path=xl/sharedStrings.xml><?xml version="1.0" encoding="utf-8"?>
<sst xmlns="http://schemas.openxmlformats.org/spreadsheetml/2006/main" count="81" uniqueCount="49">
  <si>
    <t>j.m</t>
  </si>
  <si>
    <t>30.04</t>
  </si>
  <si>
    <t>31.07</t>
  </si>
  <si>
    <t>31.08</t>
  </si>
  <si>
    <t>30.09</t>
  </si>
  <si>
    <t>28.02</t>
  </si>
  <si>
    <t>zapotrzebowanie 2020</t>
  </si>
  <si>
    <t>31.03</t>
  </si>
  <si>
    <t>29.05.</t>
  </si>
  <si>
    <t>30.06</t>
  </si>
  <si>
    <t>26.02</t>
  </si>
  <si>
    <t>31.05</t>
  </si>
  <si>
    <t>30.10.</t>
  </si>
  <si>
    <t>30.11.</t>
  </si>
  <si>
    <t>30.09.</t>
  </si>
  <si>
    <t>wartość netto</t>
  </si>
  <si>
    <t>lp.</t>
  </si>
  <si>
    <t>cena jednostkowa netto</t>
  </si>
  <si>
    <t>kg</t>
  </si>
  <si>
    <t>27.04.</t>
  </si>
  <si>
    <t>01.09.</t>
  </si>
  <si>
    <t>razem</t>
  </si>
  <si>
    <t>do końca marca</t>
  </si>
  <si>
    <t>RAZEM</t>
  </si>
  <si>
    <t>stawka podatku VAT (%)</t>
  </si>
  <si>
    <t>wartość brutto</t>
  </si>
  <si>
    <t>planowana ilość</t>
  </si>
  <si>
    <t>WYKAZ ASORTYMENTOWO-ILOŚCIOWY</t>
  </si>
  <si>
    <r>
      <t>Skoncentrowany kwaśny preparat do gruntownego czyszczenia plaż i niecek na basenach krytych</t>
    </r>
    <r>
      <rPr>
        <sz val="11"/>
        <rFont val="Calibri"/>
        <family val="2"/>
        <charset val="238"/>
        <scheme val="minor"/>
      </rPr>
      <t>, rozpuszczający osady mineralne (kamień, osady wapienne, rdzawe plamy z żelaza i innych metali), nieszkodliwy dla powierzchni z płytek ceramicznych i elementów ze stali nierdzewnej, koncentrat do rozcieńczania w zależności od stopnia zabrudzenia powierzchni</t>
    </r>
    <r>
      <rPr>
        <u/>
        <sz val="11"/>
        <rFont val="Calibri"/>
        <family val="2"/>
        <charset val="238"/>
        <scheme val="minor"/>
      </rPr>
      <t>, do stosowania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w maszynach czyszczących i do czyszczenia ręcznego</t>
    </r>
  </si>
  <si>
    <r>
      <t>Skoncentrowany zasadowy preparat do gruntownego czyszczenia plaż i niecek na basenach krytych</t>
    </r>
    <r>
      <rPr>
        <sz val="11"/>
        <rFont val="Calibri"/>
        <family val="2"/>
        <charset val="238"/>
        <scheme val="minor"/>
      </rPr>
      <t xml:space="preserve">, rozpuszczający osady organiczne (tłuszcze, oleje, mydła, naskórek), nieszkodliwy dla powierzchni z płytek ceramicznych i elementów ze stali nierdzewnej, nie zawierający w swoim składzie podchlorynu sodu, koncentrat do rozcieńczania w zależności od stopnia zabrudzenia powierzchni, </t>
    </r>
    <r>
      <rPr>
        <u/>
        <sz val="11"/>
        <rFont val="Calibri"/>
        <family val="2"/>
        <charset val="238"/>
        <scheme val="minor"/>
      </rPr>
      <t>do stosowania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w maszynach czyszczących i do czyszczenia ręcznego</t>
    </r>
  </si>
  <si>
    <r>
      <t>Skoncentrowany zasadowy preparat myjąco-dezynfekujący do gruntownego czyszczenia plaż i niecek na basenach krytych</t>
    </r>
    <r>
      <rPr>
        <sz val="11"/>
        <rFont val="Calibri"/>
        <family val="2"/>
        <charset val="238"/>
        <scheme val="minor"/>
      </rPr>
      <t xml:space="preserve">, rozpuszczający osady organiczne (tłuszcze, oleje, mydła, naskórek), nieszkodliwy dla powierzchni z płytek ceramicznych i elementów ze stali nierdzewnej, na bazie aktywnego chloru, koncentrat do rozcieńczania w zależności od stopnia zabrudzenia powierzchni, </t>
    </r>
    <r>
      <rPr>
        <u/>
        <sz val="11"/>
        <rFont val="Calibri"/>
        <family val="2"/>
        <charset val="238"/>
        <scheme val="minor"/>
      </rPr>
      <t>do stosowania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w maszynach czyszczących i do czyszczenia ręcznego</t>
    </r>
  </si>
  <si>
    <r>
      <t>Skoncentrowany preparat do dezynfekcji</t>
    </r>
    <r>
      <rPr>
        <sz val="11"/>
        <rFont val="Calibri"/>
        <family val="2"/>
        <charset val="238"/>
        <scheme val="minor"/>
      </rPr>
      <t xml:space="preserve"> o szerokim spektrum,  do usuwania skażeń krwią i substancją organiczną na powierzchni plaż i wyposażenia szatni,  natrysków i toalet, o właściwościach bakteriobójczych, grzybobójczych i wirusobójczych, na bazie amin czwartorzędowych, nie zawierający w swoim składzie aldehydów, fenoli i podchlorynu sodu, nie wymagający spłukiwania, </t>
    </r>
    <r>
      <rPr>
        <u/>
        <sz val="11"/>
        <rFont val="Calibri"/>
        <family val="2"/>
        <charset val="238"/>
        <scheme val="minor"/>
      </rPr>
      <t>do stosowania w urządzeniach ciśnieniowych  i pompkach ręcznych</t>
    </r>
  </si>
  <si>
    <r>
      <t>Płynny preparat do czyszczenia drewnianych elementów sauny</t>
    </r>
    <r>
      <rPr>
        <sz val="11"/>
        <rFont val="Calibri"/>
        <family val="2"/>
        <charset val="238"/>
        <scheme val="minor"/>
      </rPr>
      <t>: ścian, ławek, podestów, zachowujący naturalny kolor, nie powodujący odbarwienia drewna, zawierający aktywny tlen, który rozjaśnia i czyści drewno, nie pozostawiający osadów, nie zawierający alkoholu oraz podczas stosowania  w małych kabinach nie powodujący zagrożenia wdychania szkodliwych związków</t>
    </r>
  </si>
  <si>
    <r>
      <t>Preparat antykorozyjny do stali szlachetnej i chromowej</t>
    </r>
    <r>
      <rPr>
        <sz val="11"/>
        <rFont val="Calibri"/>
        <family val="2"/>
        <charset val="238"/>
        <scheme val="minor"/>
      </rPr>
      <t xml:space="preserve"> , do czyszczenia niecek basenowych i elementów nierdzewnych wyposażenia basenów, chroniący stal przed wpływem otoczenia, nie pozostawiający powłoki natłuszczającej, koncentrat do rozcieńczania w zależności od stopnia zabrudzeń</t>
    </r>
  </si>
  <si>
    <r>
      <t>Koncentrat zapachowy do łaźni parowej</t>
    </r>
    <r>
      <rPr>
        <sz val="11"/>
        <rFont val="Calibri"/>
        <family val="2"/>
        <charset val="238"/>
        <scheme val="minor"/>
      </rPr>
      <t xml:space="preserve"> zawierający naturalne olejki eteryczne, nie zawierający w swoim składzie syntetyków</t>
    </r>
  </si>
  <si>
    <r>
      <t>Odkamieniacz</t>
    </r>
    <r>
      <rPr>
        <sz val="11"/>
        <rFont val="Calibri"/>
        <family val="2"/>
        <charset val="238"/>
        <scheme val="minor"/>
      </rPr>
      <t xml:space="preserve">  - silny środek do usuwania wapnia (kamienia), brudu, rdzy i innych zanieczyszczeń na basenach i na ich obrzeżach, w sanitariatach, szatniach, koncentrat do rozcieńczania w zależności od stopnia zabrudzenia powierzchni</t>
    </r>
  </si>
  <si>
    <t>TAK</t>
  </si>
  <si>
    <t>Załącznik do FORMULARZA OFERTOWEGO</t>
  </si>
  <si>
    <t>Oferta musi zostać podpisana elektronicznym kwalifikowanym podpisem lub podpisem zaufanym lub elektronicznym podpisem osobistym.</t>
  </si>
  <si>
    <t>nazwa oferowanego przez Wykonawcę produktu, producent, marka</t>
  </si>
  <si>
    <t>wyszczególnienie i charakterystyka asortymentu</t>
  </si>
  <si>
    <r>
      <t>wymagana karta charakterystyki -</t>
    </r>
    <r>
      <rPr>
        <b/>
        <sz val="11"/>
        <color rgb="FF0070C0"/>
        <rFont val="Calibri"/>
        <family val="2"/>
        <charset val="238"/>
        <scheme val="minor"/>
      </rPr>
      <t xml:space="preserve"> przedmiotowe środki dowodowe</t>
    </r>
  </si>
  <si>
    <t>DA.2610.1.2023.OS</t>
  </si>
  <si>
    <r>
      <t xml:space="preserve">Wysokoaktywny preparat kwaśny, o konsystencji żelu, do czyszczenia osadów organicznych na linii wody </t>
    </r>
    <r>
      <rPr>
        <sz val="11"/>
        <rFont val="Calibri"/>
        <family val="2"/>
        <charset val="238"/>
        <scheme val="minor"/>
      </rPr>
      <t>w niecce basenowej, w przelewach i na wyposażeniu rekreacyjnym (zapis o tym powinien znajdować się z pozwoleniu na wprowadzenie do obrotu lub jego załączniku), nieszkodliwy dla powierzchni z płytek ceramicznych i elementów stali nierdzewnej</t>
    </r>
  </si>
  <si>
    <r>
      <t xml:space="preserve">Wymagane pozwolenie na obrót produktem biobójczym - </t>
    </r>
    <r>
      <rPr>
        <b/>
        <sz val="11"/>
        <color rgb="FF0070C0"/>
        <rFont val="Calibri"/>
        <family val="2"/>
        <charset val="238"/>
        <scheme val="minor"/>
      </rPr>
      <t>przedmiotowe środki dowodowe</t>
    </r>
    <r>
      <rPr>
        <b/>
        <sz val="11"/>
        <rFont val="Calibri"/>
        <family val="2"/>
        <charset val="238"/>
        <scheme val="minor"/>
      </rPr>
      <t>*</t>
    </r>
  </si>
  <si>
    <t xml:space="preserve">*Pozwolenie na obrót produktem biobójczym wraz z załącznikami do niego (treść oznakowania opakowania akceptowana zgodne z wymaganiami rozporządzenia PE i Rady 1272/2008 w sprawie klasyfikacji, oznakowania i pakowania substancji i mieszanin chemicznych (CLP) gdzie wymieniono na jakie organizmy preparat działa.) </t>
  </si>
  <si>
    <t>Wymagana data ważności                liczona od dnia potwierdzenia przez Strony odbioru dostawy bez uwag</t>
  </si>
  <si>
    <t>12 miesięcy</t>
  </si>
  <si>
    <t>10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</si>
</sst>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434343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Fill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Fill="1"/>
    <xf numFmtId="0" fontId="5" fillId="0" borderId="0" xfId="0" applyFont="1" applyFill="1"/>
    <xf numFmtId="0" fontId="5" fillId="0" borderId="0" xfId="0" applyFont="1"/>
    <xf numFmtId="164" fontId="3" fillId="0" borderId="0" xfId="0" applyNumberFormat="1" applyFont="1"/>
    <xf numFmtId="0" fontId="0" fillId="2" borderId="0" xfId="0" applyFill="1"/>
    <xf numFmtId="0" fontId="6" fillId="0" borderId="0" xfId="0" applyFont="1"/>
    <xf numFmtId="0" fontId="0" fillId="5" borderId="0" xfId="0" applyFill="1"/>
    <xf numFmtId="0" fontId="0" fillId="6" borderId="0" xfId="0" applyFill="1"/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wrapText="1"/>
    </xf>
    <xf numFmtId="164" fontId="11" fillId="2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1" fillId="0" borderId="1" xfId="1" applyFont="1" applyBorder="1"/>
    <xf numFmtId="44" fontId="8" fillId="0" borderId="1" xfId="1" applyFont="1" applyBorder="1"/>
    <xf numFmtId="44" fontId="1" fillId="7" borderId="1" xfId="1" applyFont="1" applyFill="1" applyBorder="1"/>
    <xf numFmtId="44" fontId="0" fillId="0" borderId="0" xfId="1" applyFont="1"/>
    <xf numFmtId="44" fontId="11" fillId="0" borderId="1" xfId="1" applyFont="1" applyBorder="1" applyAlignment="1">
      <alignment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wrapText="1"/>
    </xf>
    <xf numFmtId="17" fontId="9" fillId="8" borderId="1" xfId="0" applyNumberFormat="1" applyFont="1" applyFill="1" applyBorder="1" applyAlignment="1">
      <alignment wrapText="1"/>
    </xf>
    <xf numFmtId="164" fontId="9" fillId="8" borderId="1" xfId="0" applyNumberFormat="1" applyFont="1" applyFill="1" applyBorder="1" applyAlignment="1">
      <alignment horizontal="center" vertical="center" wrapText="1"/>
    </xf>
    <xf numFmtId="14" fontId="11" fillId="8" borderId="1" xfId="0" applyNumberFormat="1" applyFont="1" applyFill="1" applyBorder="1" applyAlignment="1">
      <alignment wrapText="1"/>
    </xf>
    <xf numFmtId="16" fontId="11" fillId="8" borderId="1" xfId="0" applyNumberFormat="1" applyFont="1" applyFill="1" applyBorder="1" applyAlignment="1">
      <alignment wrapText="1"/>
    </xf>
    <xf numFmtId="0" fontId="11" fillId="8" borderId="1" xfId="0" applyFont="1" applyFill="1" applyBorder="1" applyAlignment="1">
      <alignment wrapText="1"/>
    </xf>
    <xf numFmtId="44" fontId="9" fillId="8" borderId="1" xfId="1" applyFont="1" applyFill="1" applyBorder="1" applyAlignment="1">
      <alignment horizontal="center" vertical="center" wrapText="1"/>
    </xf>
    <xf numFmtId="44" fontId="10" fillId="8" borderId="1" xfId="1" applyFont="1" applyFill="1" applyBorder="1" applyAlignment="1">
      <alignment horizontal="center" vertical="center" wrapText="1"/>
    </xf>
    <xf numFmtId="0" fontId="0" fillId="0" borderId="0" xfId="0"/>
    <xf numFmtId="0" fontId="9" fillId="4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14" fontId="11" fillId="0" borderId="1" xfId="0" applyNumberFormat="1" applyFont="1" applyFill="1" applyBorder="1" applyAlignment="1">
      <alignment horizontal="center" wrapText="1"/>
    </xf>
    <xf numFmtId="16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" fontId="11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1" fillId="0" borderId="0" xfId="0" applyNumberFormat="1" applyFont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9"/>
  <sheetViews>
    <sheetView tabSelected="1" zoomScale="80" zoomScaleNormal="80" workbookViewId="0">
      <pane ySplit="4" topLeftCell="A5" activePane="bottomLeft" state="frozen"/>
      <selection pane="bottomLeft" sqref="A1:AU1"/>
    </sheetView>
  </sheetViews>
  <sheetFormatPr defaultRowHeight="13.9"/>
  <cols>
    <col min="1" max="1" width="4.5" style="7" customWidth="1"/>
    <col min="2" max="2" width="41.625" style="24" customWidth="1"/>
    <col min="3" max="3" width="4.875" style="5" customWidth="1"/>
    <col min="4" max="4" width="6" style="3" hidden="1" customWidth="1"/>
    <col min="5" max="5" width="5.375" style="4" hidden="1" customWidth="1"/>
    <col min="6" max="6" width="5.25" style="4" hidden="1" customWidth="1"/>
    <col min="7" max="7" width="4.375" style="4" hidden="1" customWidth="1"/>
    <col min="8" max="8" width="5.375" style="5" hidden="1" customWidth="1"/>
    <col min="9" max="9" width="5" style="2" hidden="1" customWidth="1"/>
    <col min="10" max="10" width="5.375" style="4" hidden="1" customWidth="1"/>
    <col min="11" max="11" width="5.25" style="4" hidden="1" customWidth="1"/>
    <col min="12" max="12" width="5.75" style="6" hidden="1" customWidth="1"/>
    <col min="13" max="13" width="4.75" style="2" hidden="1" customWidth="1"/>
    <col min="14" max="14" width="5.25" style="8" hidden="1" customWidth="1"/>
    <col min="15" max="15" width="5.25" style="4" hidden="1" customWidth="1"/>
    <col min="16" max="16" width="4.5" style="4" hidden="1" customWidth="1"/>
    <col min="17" max="17" width="4.375" style="4" hidden="1" customWidth="1"/>
    <col min="18" max="18" width="4.625" style="4" hidden="1" customWidth="1"/>
    <col min="19" max="19" width="5.875" style="4" hidden="1" customWidth="1"/>
    <col min="20" max="20" width="6.25" style="4" hidden="1" customWidth="1"/>
    <col min="21" max="21" width="4.625" style="4" hidden="1" customWidth="1"/>
    <col min="22" max="22" width="5.75" style="9" hidden="1" customWidth="1"/>
    <col min="23" max="23" width="47" style="10" hidden="1" customWidth="1"/>
    <col min="24" max="24" width="10.25" style="11" hidden="1" customWidth="1"/>
    <col min="25" max="26" width="9.875" style="13" hidden="1" customWidth="1"/>
    <col min="27" max="27" width="9.875" hidden="1" customWidth="1"/>
    <col min="28" max="29" width="0" hidden="1" customWidth="1"/>
    <col min="30" max="30" width="0" style="14" hidden="1" customWidth="1"/>
    <col min="31" max="31" width="0" hidden="1" customWidth="1"/>
    <col min="32" max="32" width="0" style="12" hidden="1" customWidth="1"/>
    <col min="33" max="37" width="0" hidden="1" customWidth="1"/>
    <col min="38" max="38" width="0" style="15" hidden="1" customWidth="1"/>
    <col min="39" max="39" width="9.25" customWidth="1"/>
    <col min="40" max="40" width="13.25" customWidth="1"/>
    <col min="41" max="41" width="14.75" style="51" customWidth="1"/>
    <col min="42" max="42" width="16.5" style="51" customWidth="1"/>
    <col min="43" max="43" width="17.5" customWidth="1"/>
    <col min="44" max="44" width="10.875" style="36" bestFit="1" customWidth="1"/>
    <col min="45" max="45" width="13.625" style="36" customWidth="1"/>
    <col min="47" max="47" width="15.125" style="36" customWidth="1"/>
  </cols>
  <sheetData>
    <row r="1" spans="1:47" ht="14.25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</row>
    <row r="2" spans="1:47" ht="14.25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ht="30.75" customHeight="1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</row>
    <row r="4" spans="1:47" ht="102.75" customHeight="1">
      <c r="A4" s="38" t="s">
        <v>16</v>
      </c>
      <c r="B4" s="39" t="s">
        <v>40</v>
      </c>
      <c r="C4" s="40" t="s">
        <v>0</v>
      </c>
      <c r="D4" s="41" t="s">
        <v>6</v>
      </c>
      <c r="E4" s="40" t="s">
        <v>5</v>
      </c>
      <c r="F4" s="40" t="s">
        <v>7</v>
      </c>
      <c r="G4" s="40" t="s">
        <v>1</v>
      </c>
      <c r="H4" s="40" t="s">
        <v>8</v>
      </c>
      <c r="I4" s="40" t="s">
        <v>9</v>
      </c>
      <c r="J4" s="40" t="s">
        <v>2</v>
      </c>
      <c r="K4" s="40" t="s">
        <v>3</v>
      </c>
      <c r="L4" s="42" t="s">
        <v>4</v>
      </c>
      <c r="M4" s="40" t="s">
        <v>10</v>
      </c>
      <c r="N4" s="38" t="s">
        <v>7</v>
      </c>
      <c r="O4" s="40" t="s">
        <v>1</v>
      </c>
      <c r="P4" s="40" t="s">
        <v>11</v>
      </c>
      <c r="Q4" s="40" t="s">
        <v>9</v>
      </c>
      <c r="R4" s="40" t="s">
        <v>2</v>
      </c>
      <c r="S4" s="40" t="s">
        <v>3</v>
      </c>
      <c r="T4" s="40" t="s">
        <v>14</v>
      </c>
      <c r="U4" s="40" t="s">
        <v>12</v>
      </c>
      <c r="V4" s="43" t="s">
        <v>13</v>
      </c>
      <c r="W4" s="44">
        <v>44896</v>
      </c>
      <c r="X4" s="45" t="s">
        <v>17</v>
      </c>
      <c r="Y4" s="46" t="s">
        <v>19</v>
      </c>
      <c r="Z4" s="46">
        <v>44708</v>
      </c>
      <c r="AA4" s="46">
        <v>44736</v>
      </c>
      <c r="AB4" s="47">
        <v>44782</v>
      </c>
      <c r="AC4" s="48" t="s">
        <v>20</v>
      </c>
      <c r="AD4" s="47">
        <v>44873</v>
      </c>
      <c r="AE4" s="47">
        <v>45290</v>
      </c>
      <c r="AF4" s="48" t="s">
        <v>22</v>
      </c>
      <c r="AG4" s="48"/>
      <c r="AH4" s="48"/>
      <c r="AI4" s="48"/>
      <c r="AJ4" s="48"/>
      <c r="AK4" s="48"/>
      <c r="AL4" s="48" t="s">
        <v>21</v>
      </c>
      <c r="AM4" s="40" t="s">
        <v>26</v>
      </c>
      <c r="AN4" s="40" t="s">
        <v>41</v>
      </c>
      <c r="AO4" s="54" t="s">
        <v>44</v>
      </c>
      <c r="AP4" s="54" t="s">
        <v>46</v>
      </c>
      <c r="AQ4" s="40" t="s">
        <v>39</v>
      </c>
      <c r="AR4" s="49" t="s">
        <v>17</v>
      </c>
      <c r="AS4" s="49" t="s">
        <v>15</v>
      </c>
      <c r="AT4" s="45" t="s">
        <v>24</v>
      </c>
      <c r="AU4" s="50" t="s">
        <v>25</v>
      </c>
    </row>
    <row r="5" spans="1:47" s="51" customFormat="1" ht="13.5" customHeight="1">
      <c r="A5" s="59">
        <v>1</v>
      </c>
      <c r="B5" s="53">
        <v>2</v>
      </c>
      <c r="C5" s="53">
        <v>3</v>
      </c>
      <c r="D5" s="58"/>
      <c r="E5" s="53"/>
      <c r="F5" s="53"/>
      <c r="G5" s="53"/>
      <c r="H5" s="53"/>
      <c r="I5" s="53"/>
      <c r="J5" s="53"/>
      <c r="K5" s="53"/>
      <c r="L5" s="53"/>
      <c r="M5" s="53"/>
      <c r="N5" s="59"/>
      <c r="O5" s="53"/>
      <c r="P5" s="53"/>
      <c r="Q5" s="53"/>
      <c r="R5" s="53"/>
      <c r="S5" s="53"/>
      <c r="T5" s="53"/>
      <c r="U5" s="53"/>
      <c r="V5" s="58"/>
      <c r="W5" s="60"/>
      <c r="X5" s="61"/>
      <c r="Y5" s="56"/>
      <c r="Z5" s="56"/>
      <c r="AA5" s="56"/>
      <c r="AB5" s="57"/>
      <c r="AC5" s="58"/>
      <c r="AD5" s="57"/>
      <c r="AE5" s="57"/>
      <c r="AF5" s="58"/>
      <c r="AG5" s="58"/>
      <c r="AH5" s="58"/>
      <c r="AI5" s="58"/>
      <c r="AJ5" s="58"/>
      <c r="AK5" s="58"/>
      <c r="AL5" s="58"/>
      <c r="AM5" s="53">
        <v>4</v>
      </c>
      <c r="AN5" s="53">
        <v>5</v>
      </c>
      <c r="AO5" s="53">
        <v>6</v>
      </c>
      <c r="AP5" s="53">
        <v>7</v>
      </c>
      <c r="AQ5" s="53">
        <v>8</v>
      </c>
      <c r="AR5" s="62">
        <v>9</v>
      </c>
      <c r="AS5" s="62">
        <v>10</v>
      </c>
      <c r="AT5" s="62">
        <v>11</v>
      </c>
      <c r="AU5" s="63">
        <v>12</v>
      </c>
    </row>
    <row r="6" spans="1:47" ht="156.75" customHeight="1">
      <c r="A6" s="22">
        <v>1</v>
      </c>
      <c r="B6" s="28" t="s">
        <v>28</v>
      </c>
      <c r="C6" s="29" t="s">
        <v>18</v>
      </c>
      <c r="D6" s="16"/>
      <c r="E6" s="17"/>
      <c r="F6" s="17"/>
      <c r="G6" s="17"/>
      <c r="H6" s="17"/>
      <c r="I6" s="16"/>
      <c r="J6" s="17"/>
      <c r="K6" s="17"/>
      <c r="L6" s="18"/>
      <c r="M6" s="16"/>
      <c r="N6" s="19"/>
      <c r="O6" s="17"/>
      <c r="P6" s="17"/>
      <c r="Q6" s="17"/>
      <c r="R6" s="17"/>
      <c r="S6" s="17"/>
      <c r="T6" s="17"/>
      <c r="U6" s="17"/>
      <c r="V6" s="17"/>
      <c r="W6" s="16"/>
      <c r="X6" s="20">
        <v>8</v>
      </c>
      <c r="Y6" s="16">
        <v>50</v>
      </c>
      <c r="Z6" s="16">
        <v>125</v>
      </c>
      <c r="AA6" s="16"/>
      <c r="AB6" s="16"/>
      <c r="AC6" s="16"/>
      <c r="AD6" s="27">
        <f>15*5</f>
        <v>75</v>
      </c>
      <c r="AE6" s="16"/>
      <c r="AF6" s="25"/>
      <c r="AG6" s="16"/>
      <c r="AH6" s="16"/>
      <c r="AI6" s="16"/>
      <c r="AJ6" s="16"/>
      <c r="AK6" s="16"/>
      <c r="AL6" s="26">
        <f>SUM(Y6:AK6)</f>
        <v>250</v>
      </c>
      <c r="AM6" s="32">
        <v>300</v>
      </c>
      <c r="AN6" s="32" t="s">
        <v>36</v>
      </c>
      <c r="AO6" s="53"/>
      <c r="AP6" s="53" t="s">
        <v>47</v>
      </c>
      <c r="AQ6" s="32"/>
      <c r="AR6" s="37"/>
      <c r="AS6" s="37">
        <f>AR6*AM6</f>
        <v>0</v>
      </c>
      <c r="AT6" s="16"/>
      <c r="AU6" s="33"/>
    </row>
    <row r="7" spans="1:47" ht="177" customHeight="1">
      <c r="A7" s="22">
        <v>2</v>
      </c>
      <c r="B7" s="28" t="s">
        <v>29</v>
      </c>
      <c r="C7" s="29" t="s">
        <v>18</v>
      </c>
      <c r="D7" s="16"/>
      <c r="E7" s="17"/>
      <c r="F7" s="17"/>
      <c r="G7" s="17"/>
      <c r="H7" s="17"/>
      <c r="I7" s="16"/>
      <c r="J7" s="17"/>
      <c r="K7" s="17"/>
      <c r="L7" s="18"/>
      <c r="M7" s="16"/>
      <c r="N7" s="19"/>
      <c r="O7" s="17"/>
      <c r="P7" s="17"/>
      <c r="Q7" s="17"/>
      <c r="R7" s="17"/>
      <c r="S7" s="17"/>
      <c r="T7" s="17"/>
      <c r="U7" s="17"/>
      <c r="V7" s="17"/>
      <c r="W7" s="16"/>
      <c r="X7" s="20">
        <v>8</v>
      </c>
      <c r="Y7" s="16">
        <v>50</v>
      </c>
      <c r="Z7" s="16">
        <v>85</v>
      </c>
      <c r="AA7" s="16">
        <v>25</v>
      </c>
      <c r="AB7" s="16"/>
      <c r="AC7" s="16"/>
      <c r="AD7" s="27">
        <f>25*5</f>
        <v>125</v>
      </c>
      <c r="AE7" s="16">
        <f>11*5</f>
        <v>55</v>
      </c>
      <c r="AF7" s="25"/>
      <c r="AG7" s="16"/>
      <c r="AH7" s="16"/>
      <c r="AI7" s="16"/>
      <c r="AJ7" s="16"/>
      <c r="AK7" s="16"/>
      <c r="AL7" s="26">
        <f t="shared" ref="AL7:AL14" si="0">SUM(Y7:AK7)</f>
        <v>340</v>
      </c>
      <c r="AM7" s="32">
        <v>350</v>
      </c>
      <c r="AN7" s="32" t="s">
        <v>36</v>
      </c>
      <c r="AO7" s="53"/>
      <c r="AP7" s="53" t="s">
        <v>47</v>
      </c>
      <c r="AQ7" s="32"/>
      <c r="AR7" s="37"/>
      <c r="AS7" s="37">
        <f t="shared" ref="AS7:AS14" si="1">AR7*AM7</f>
        <v>0</v>
      </c>
      <c r="AT7" s="16"/>
      <c r="AU7" s="33"/>
    </row>
    <row r="8" spans="1:47" ht="177.75" customHeight="1">
      <c r="A8" s="22">
        <v>3</v>
      </c>
      <c r="B8" s="28" t="s">
        <v>30</v>
      </c>
      <c r="C8" s="29" t="s">
        <v>18</v>
      </c>
      <c r="D8" s="16"/>
      <c r="E8" s="17"/>
      <c r="F8" s="17"/>
      <c r="G8" s="17"/>
      <c r="H8" s="17"/>
      <c r="I8" s="16"/>
      <c r="J8" s="17"/>
      <c r="K8" s="17"/>
      <c r="L8" s="18"/>
      <c r="M8" s="16"/>
      <c r="N8" s="19"/>
      <c r="O8" s="17"/>
      <c r="P8" s="17"/>
      <c r="Q8" s="17"/>
      <c r="R8" s="17"/>
      <c r="S8" s="17"/>
      <c r="T8" s="17"/>
      <c r="U8" s="17"/>
      <c r="V8" s="17"/>
      <c r="W8" s="16"/>
      <c r="X8" s="20"/>
      <c r="Y8" s="16"/>
      <c r="Z8" s="16"/>
      <c r="AA8" s="16"/>
      <c r="AB8" s="16"/>
      <c r="AC8" s="16"/>
      <c r="AD8" s="27"/>
      <c r="AE8" s="16"/>
      <c r="AF8" s="25"/>
      <c r="AG8" s="16"/>
      <c r="AH8" s="16"/>
      <c r="AI8" s="16"/>
      <c r="AJ8" s="16"/>
      <c r="AK8" s="16"/>
      <c r="AL8" s="26"/>
      <c r="AM8" s="32">
        <v>200</v>
      </c>
      <c r="AN8" s="32" t="s">
        <v>36</v>
      </c>
      <c r="AO8" s="53" t="s">
        <v>36</v>
      </c>
      <c r="AP8" s="53" t="s">
        <v>48</v>
      </c>
      <c r="AQ8" s="32"/>
      <c r="AR8" s="37"/>
      <c r="AS8" s="37">
        <f t="shared" si="1"/>
        <v>0</v>
      </c>
      <c r="AT8" s="16"/>
      <c r="AU8" s="33"/>
    </row>
    <row r="9" spans="1:47" ht="137.25" customHeight="1">
      <c r="A9" s="22">
        <v>4</v>
      </c>
      <c r="B9" s="52" t="s">
        <v>43</v>
      </c>
      <c r="C9" s="29" t="s">
        <v>18</v>
      </c>
      <c r="D9" s="16"/>
      <c r="E9" s="17"/>
      <c r="F9" s="17"/>
      <c r="G9" s="17"/>
      <c r="H9" s="17"/>
      <c r="I9" s="16"/>
      <c r="J9" s="17"/>
      <c r="K9" s="17"/>
      <c r="L9" s="18"/>
      <c r="M9" s="16"/>
      <c r="N9" s="19"/>
      <c r="O9" s="17"/>
      <c r="P9" s="17"/>
      <c r="Q9" s="17"/>
      <c r="R9" s="17"/>
      <c r="S9" s="17"/>
      <c r="T9" s="17"/>
      <c r="U9" s="17"/>
      <c r="V9" s="17"/>
      <c r="W9" s="16"/>
      <c r="X9" s="20">
        <v>9</v>
      </c>
      <c r="Y9" s="16"/>
      <c r="Z9" s="16"/>
      <c r="AA9" s="16">
        <v>50</v>
      </c>
      <c r="AB9" s="16"/>
      <c r="AC9" s="16">
        <v>50</v>
      </c>
      <c r="AD9" s="27"/>
      <c r="AE9" s="16">
        <f>15*5</f>
        <v>75</v>
      </c>
      <c r="AF9" s="25">
        <v>30</v>
      </c>
      <c r="AG9" s="16"/>
      <c r="AH9" s="16"/>
      <c r="AI9" s="16"/>
      <c r="AJ9" s="16"/>
      <c r="AK9" s="16"/>
      <c r="AL9" s="26">
        <f t="shared" si="0"/>
        <v>205</v>
      </c>
      <c r="AM9" s="32">
        <v>210</v>
      </c>
      <c r="AN9" s="32" t="s">
        <v>36</v>
      </c>
      <c r="AO9" s="53"/>
      <c r="AP9" s="53" t="s">
        <v>47</v>
      </c>
      <c r="AQ9" s="32"/>
      <c r="AR9" s="37"/>
      <c r="AS9" s="37">
        <f t="shared" si="1"/>
        <v>0</v>
      </c>
      <c r="AT9" s="16"/>
      <c r="AU9" s="33"/>
    </row>
    <row r="10" spans="1:47" ht="176.25" customHeight="1">
      <c r="A10" s="22">
        <v>5</v>
      </c>
      <c r="B10" s="28" t="s">
        <v>31</v>
      </c>
      <c r="C10" s="29" t="s">
        <v>18</v>
      </c>
      <c r="D10" s="16"/>
      <c r="E10" s="17"/>
      <c r="F10" s="17"/>
      <c r="G10" s="17"/>
      <c r="H10" s="17"/>
      <c r="I10" s="16"/>
      <c r="J10" s="17"/>
      <c r="K10" s="17"/>
      <c r="L10" s="18"/>
      <c r="M10" s="16"/>
      <c r="N10" s="19"/>
      <c r="O10" s="17"/>
      <c r="P10" s="17"/>
      <c r="Q10" s="17"/>
      <c r="R10" s="17"/>
      <c r="S10" s="17"/>
      <c r="T10" s="17"/>
      <c r="U10" s="17"/>
      <c r="V10" s="17"/>
      <c r="W10" s="16"/>
      <c r="X10" s="20"/>
      <c r="Y10" s="16"/>
      <c r="Z10" s="16"/>
      <c r="AA10" s="16"/>
      <c r="AB10" s="16"/>
      <c r="AC10" s="16"/>
      <c r="AD10" s="27"/>
      <c r="AE10" s="16"/>
      <c r="AF10" s="25"/>
      <c r="AG10" s="16"/>
      <c r="AH10" s="16"/>
      <c r="AI10" s="16"/>
      <c r="AJ10" s="16"/>
      <c r="AK10" s="16"/>
      <c r="AL10" s="26"/>
      <c r="AM10" s="32">
        <v>20</v>
      </c>
      <c r="AN10" s="32" t="s">
        <v>36</v>
      </c>
      <c r="AO10" s="53" t="s">
        <v>36</v>
      </c>
      <c r="AP10" s="53" t="s">
        <v>47</v>
      </c>
      <c r="AQ10" s="32"/>
      <c r="AR10" s="37"/>
      <c r="AS10" s="37">
        <f t="shared" si="1"/>
        <v>0</v>
      </c>
      <c r="AT10" s="16"/>
      <c r="AU10" s="33"/>
    </row>
    <row r="11" spans="1:47" s="1" customFormat="1" ht="145.5" customHeight="1">
      <c r="A11" s="22">
        <v>6</v>
      </c>
      <c r="B11" s="28" t="s">
        <v>32</v>
      </c>
      <c r="C11" s="29" t="s">
        <v>18</v>
      </c>
      <c r="D11" s="16"/>
      <c r="E11" s="17"/>
      <c r="F11" s="17"/>
      <c r="G11" s="17"/>
      <c r="H11" s="17"/>
      <c r="I11" s="16"/>
      <c r="J11" s="17"/>
      <c r="K11" s="17"/>
      <c r="L11" s="18"/>
      <c r="M11" s="16"/>
      <c r="N11" s="19"/>
      <c r="O11" s="17"/>
      <c r="P11" s="17"/>
      <c r="Q11" s="17"/>
      <c r="R11" s="17"/>
      <c r="S11" s="17"/>
      <c r="T11" s="17"/>
      <c r="U11" s="17"/>
      <c r="V11" s="17"/>
      <c r="W11" s="16"/>
      <c r="X11" s="20">
        <v>6</v>
      </c>
      <c r="Y11" s="16">
        <f>5*15</f>
        <v>75</v>
      </c>
      <c r="Z11" s="16">
        <v>50</v>
      </c>
      <c r="AA11" s="16"/>
      <c r="AB11" s="16">
        <v>5</v>
      </c>
      <c r="AC11" s="16">
        <f>15*5</f>
        <v>75</v>
      </c>
      <c r="AD11" s="27">
        <v>50</v>
      </c>
      <c r="AE11" s="16">
        <f>30*5</f>
        <v>150</v>
      </c>
      <c r="AF11" s="25">
        <v>50</v>
      </c>
      <c r="AG11" s="16"/>
      <c r="AH11" s="16"/>
      <c r="AI11" s="16"/>
      <c r="AJ11" s="16"/>
      <c r="AK11" s="16"/>
      <c r="AL11" s="26">
        <f t="shared" si="0"/>
        <v>455</v>
      </c>
      <c r="AM11" s="32">
        <v>460</v>
      </c>
      <c r="AN11" s="32" t="s">
        <v>36</v>
      </c>
      <c r="AO11" s="53" t="s">
        <v>36</v>
      </c>
      <c r="AP11" s="53" t="s">
        <v>48</v>
      </c>
      <c r="AQ11" s="32"/>
      <c r="AR11" s="37"/>
      <c r="AS11" s="37">
        <f t="shared" si="1"/>
        <v>0</v>
      </c>
      <c r="AT11" s="16"/>
      <c r="AU11" s="34"/>
    </row>
    <row r="12" spans="1:47" s="1" customFormat="1" ht="109.5" customHeight="1">
      <c r="A12" s="22">
        <v>7</v>
      </c>
      <c r="B12" s="28" t="s">
        <v>33</v>
      </c>
      <c r="C12" s="29" t="s">
        <v>18</v>
      </c>
      <c r="D12" s="16"/>
      <c r="E12" s="17"/>
      <c r="F12" s="17"/>
      <c r="G12" s="17"/>
      <c r="H12" s="17"/>
      <c r="I12" s="16"/>
      <c r="J12" s="17"/>
      <c r="K12" s="17"/>
      <c r="L12" s="18"/>
      <c r="M12" s="16"/>
      <c r="N12" s="19"/>
      <c r="O12" s="17"/>
      <c r="P12" s="17"/>
      <c r="Q12" s="17"/>
      <c r="R12" s="17"/>
      <c r="S12" s="17"/>
      <c r="T12" s="17"/>
      <c r="U12" s="17"/>
      <c r="V12" s="17"/>
      <c r="W12" s="16"/>
      <c r="X12" s="20">
        <v>20</v>
      </c>
      <c r="Y12" s="16">
        <v>5</v>
      </c>
      <c r="Z12" s="16"/>
      <c r="AA12" s="16"/>
      <c r="AB12" s="16"/>
      <c r="AC12" s="16"/>
      <c r="AD12" s="27"/>
      <c r="AE12" s="16"/>
      <c r="AF12" s="25"/>
      <c r="AG12" s="16"/>
      <c r="AH12" s="16"/>
      <c r="AI12" s="16"/>
      <c r="AJ12" s="16"/>
      <c r="AK12" s="16"/>
      <c r="AL12" s="26">
        <f t="shared" si="0"/>
        <v>5</v>
      </c>
      <c r="AM12" s="32">
        <v>10</v>
      </c>
      <c r="AN12" s="32" t="s">
        <v>36</v>
      </c>
      <c r="AO12" s="53"/>
      <c r="AP12" s="53" t="s">
        <v>47</v>
      </c>
      <c r="AQ12" s="32"/>
      <c r="AR12" s="37"/>
      <c r="AS12" s="37">
        <f t="shared" si="1"/>
        <v>0</v>
      </c>
      <c r="AT12" s="16"/>
      <c r="AU12" s="34"/>
    </row>
    <row r="13" spans="1:47" s="1" customFormat="1" ht="54.75" customHeight="1">
      <c r="A13" s="22">
        <v>9</v>
      </c>
      <c r="B13" s="28" t="s">
        <v>34</v>
      </c>
      <c r="C13" s="29" t="s">
        <v>18</v>
      </c>
      <c r="D13" s="16"/>
      <c r="E13" s="17"/>
      <c r="F13" s="17"/>
      <c r="G13" s="17"/>
      <c r="H13" s="17"/>
      <c r="I13" s="16"/>
      <c r="J13" s="17"/>
      <c r="K13" s="17"/>
      <c r="L13" s="18"/>
      <c r="M13" s="16"/>
      <c r="N13" s="19"/>
      <c r="O13" s="17"/>
      <c r="P13" s="17"/>
      <c r="Q13" s="17"/>
      <c r="R13" s="17"/>
      <c r="S13" s="17"/>
      <c r="T13" s="17"/>
      <c r="U13" s="17"/>
      <c r="V13" s="17"/>
      <c r="W13" s="16"/>
      <c r="X13" s="20">
        <v>27</v>
      </c>
      <c r="Y13" s="16"/>
      <c r="Z13" s="16"/>
      <c r="AA13" s="16"/>
      <c r="AB13" s="16">
        <v>5</v>
      </c>
      <c r="AC13" s="16"/>
      <c r="AD13" s="27"/>
      <c r="AE13" s="16"/>
      <c r="AF13" s="25">
        <v>50</v>
      </c>
      <c r="AG13" s="16"/>
      <c r="AH13" s="16"/>
      <c r="AI13" s="16"/>
      <c r="AJ13" s="16"/>
      <c r="AK13" s="16"/>
      <c r="AL13" s="26">
        <f t="shared" si="0"/>
        <v>55</v>
      </c>
      <c r="AM13" s="32">
        <v>60</v>
      </c>
      <c r="AN13" s="32" t="s">
        <v>36</v>
      </c>
      <c r="AO13" s="53"/>
      <c r="AP13" s="53" t="s">
        <v>48</v>
      </c>
      <c r="AQ13" s="32"/>
      <c r="AR13" s="37"/>
      <c r="AS13" s="37">
        <f t="shared" si="1"/>
        <v>0</v>
      </c>
      <c r="AT13" s="16"/>
      <c r="AU13" s="34"/>
    </row>
    <row r="14" spans="1:47" ht="95.25" customHeight="1">
      <c r="A14" s="23">
        <v>10</v>
      </c>
      <c r="B14" s="31" t="s">
        <v>35</v>
      </c>
      <c r="C14" s="23" t="s">
        <v>18</v>
      </c>
      <c r="D14" s="17"/>
      <c r="E14" s="17"/>
      <c r="F14" s="17"/>
      <c r="G14" s="17"/>
      <c r="H14" s="17"/>
      <c r="I14" s="17"/>
      <c r="J14" s="17"/>
      <c r="K14" s="17"/>
      <c r="L14" s="21"/>
      <c r="M14" s="17"/>
      <c r="N14" s="19"/>
      <c r="O14" s="17"/>
      <c r="P14" s="17"/>
      <c r="Q14" s="17"/>
      <c r="R14" s="17"/>
      <c r="S14" s="17"/>
      <c r="T14" s="17"/>
      <c r="U14" s="17"/>
      <c r="V14" s="17"/>
      <c r="W14" s="17"/>
      <c r="X14" s="20">
        <v>8</v>
      </c>
      <c r="Y14" s="16"/>
      <c r="Z14" s="16"/>
      <c r="AA14" s="16"/>
      <c r="AB14" s="16"/>
      <c r="AC14" s="16">
        <v>50</v>
      </c>
      <c r="AD14" s="27"/>
      <c r="AE14" s="16"/>
      <c r="AF14" s="25"/>
      <c r="AG14" s="16"/>
      <c r="AH14" s="16"/>
      <c r="AI14" s="16"/>
      <c r="AJ14" s="16"/>
      <c r="AK14" s="16"/>
      <c r="AL14" s="26">
        <f t="shared" si="0"/>
        <v>50</v>
      </c>
      <c r="AM14" s="32">
        <v>150</v>
      </c>
      <c r="AN14" s="32" t="s">
        <v>36</v>
      </c>
      <c r="AO14" s="53"/>
      <c r="AP14" s="53" t="s">
        <v>47</v>
      </c>
      <c r="AQ14" s="32"/>
      <c r="AR14" s="37"/>
      <c r="AS14" s="37">
        <f t="shared" si="1"/>
        <v>0</v>
      </c>
      <c r="AT14" s="16"/>
      <c r="AU14" s="33"/>
    </row>
    <row r="15" spans="1:47" ht="14.25">
      <c r="A15" s="67" t="s">
        <v>23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  <c r="AS15" s="35">
        <f>SUM(AS6:AS14)</f>
        <v>0</v>
      </c>
      <c r="AT15" s="30"/>
      <c r="AU15" s="35">
        <f>SUM(AU6:AU14)</f>
        <v>0</v>
      </c>
    </row>
    <row r="17" spans="1:47" s="51" customFormat="1" ht="31.5" customHeight="1">
      <c r="A17" s="71" t="s">
        <v>45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</row>
    <row r="18" spans="1:47" s="51" customFormat="1" ht="11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</row>
    <row r="19" spans="1:47" ht="14.25">
      <c r="A19" s="64" t="s">
        <v>38</v>
      </c>
    </row>
  </sheetData>
  <mergeCells count="5">
    <mergeCell ref="A3:AU3"/>
    <mergeCell ref="A2:AU2"/>
    <mergeCell ref="A15:AR15"/>
    <mergeCell ref="A1:AU1"/>
    <mergeCell ref="A17:AU17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asortymentowy</vt:lpstr>
      <vt:lpstr>'wykaz asortymentowy'!Obszar_wydruku</vt:lpstr>
    </vt:vector>
  </TitlesOfParts>
  <Company>MOSiR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Wyzkiewicz</dc:creator>
  <cp:lastModifiedBy>Olga</cp:lastModifiedBy>
  <cp:lastPrinted>2023-01-27T12:07:25Z</cp:lastPrinted>
  <dcterms:created xsi:type="dcterms:W3CDTF">2013-01-08T12:01:56Z</dcterms:created>
  <dcterms:modified xsi:type="dcterms:W3CDTF">2023-03-01T11:07:30Z</dcterms:modified>
</cp:coreProperties>
</file>