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DYSK D\1. ENERGY CODE\ENERGY CODE\Dokumenty do SWZ\5. SIWZ - Model Elastyczny\Chojnice Miej. Wodocią\2. SWZ - gotowy\"/>
    </mc:Choice>
  </mc:AlternateContent>
  <bookViews>
    <workbookView xWindow="0" yWindow="0" windowWidth="23040" windowHeight="9384" tabRatio="440"/>
  </bookViews>
  <sheets>
    <sheet name="Załącznik nr 3 do SWZ" sheetId="25" r:id="rId1"/>
  </sheets>
  <definedNames>
    <definedName name="_xlnm._FilterDatabase" localSheetId="0" hidden="1">'Załącznik nr 3 do SWZ'!$A$14:$S$35</definedName>
    <definedName name="_xlnm.Print_Area" localSheetId="0">'Załącznik nr 3 do SWZ'!$A$1:$T$35</definedName>
    <definedName name="_xlnm.Print_Titles" localSheetId="0">'Załącznik nr 3 do SWZ'!$13:$14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25" l="1"/>
  <c r="J11" i="25"/>
  <c r="M11" i="25" s="1"/>
  <c r="K10" i="25"/>
  <c r="J10" i="25"/>
  <c r="M10" i="25" s="1"/>
  <c r="K9" i="25"/>
  <c r="J9" i="25"/>
  <c r="K8" i="25"/>
  <c r="J8" i="25"/>
  <c r="M7" i="25"/>
  <c r="L7" i="25"/>
  <c r="K7" i="25"/>
  <c r="J7" i="25"/>
  <c r="M9" i="25" l="1"/>
  <c r="M8" i="25"/>
  <c r="M17" i="25" l="1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16" i="25"/>
  <c r="M15" i="25" l="1"/>
  <c r="L15" i="25"/>
  <c r="K15" i="25"/>
  <c r="J15" i="25"/>
  <c r="H15" i="25" l="1"/>
</calcChain>
</file>

<file path=xl/sharedStrings.xml><?xml version="1.0" encoding="utf-8"?>
<sst xmlns="http://schemas.openxmlformats.org/spreadsheetml/2006/main" count="255" uniqueCount="106">
  <si>
    <t>B23</t>
  </si>
  <si>
    <t>Zmiana sprzedawcy</t>
  </si>
  <si>
    <t>kolejna</t>
  </si>
  <si>
    <t>Nazwa OSD</t>
  </si>
  <si>
    <t>Od</t>
  </si>
  <si>
    <t>Do</t>
  </si>
  <si>
    <t>Okres dostaw</t>
  </si>
  <si>
    <t>Rodzaj obecnej umowy sprzedaży / okres obowiązywania</t>
  </si>
  <si>
    <t>Kod</t>
  </si>
  <si>
    <t>I strefa</t>
  </si>
  <si>
    <t>Obecny Sprzedawca</t>
  </si>
  <si>
    <t xml:space="preserve">Nazwa </t>
  </si>
  <si>
    <t>Punkt poboru</t>
  </si>
  <si>
    <t>Lp.</t>
  </si>
  <si>
    <t xml:space="preserve"> Ulica / Miejscowość</t>
  </si>
  <si>
    <t>Adres</t>
  </si>
  <si>
    <t>NIP</t>
  </si>
  <si>
    <t>Poczta / Miejscowość</t>
  </si>
  <si>
    <t>Numer budynku / Numer działki</t>
  </si>
  <si>
    <t>Taryfa OSD</t>
  </si>
  <si>
    <t>Moc umowna [kW]</t>
  </si>
  <si>
    <t>SZCZEGÓŁOWY OPIS PRZEDMIOTU ZAMÓWIENIA</t>
  </si>
  <si>
    <t>Nowe numery PPE (GS1)</t>
  </si>
  <si>
    <t>Suma stref</t>
  </si>
  <si>
    <t>Nabywca / Odbiorca (adres do przesyłania faktur)</t>
  </si>
  <si>
    <t>rozdzielona / zawarta na czas określony do 31.12.2023</t>
  </si>
  <si>
    <t>Szacowane zużycie energii elektrycznej w roku 2024 [kWh]</t>
  </si>
  <si>
    <t>Załącznik nr 3 do SWZ</t>
  </si>
  <si>
    <t>Przedmiotem zamówienia jest "Zakup energii elektrycznej dla obiektów technologicznych Miejskich Wodociągów Sp. z o.o. w Chojnicach w 2024 r."</t>
  </si>
  <si>
    <t>Miejskie Wodociągi Sp. z o.o.</t>
  </si>
  <si>
    <t>ul. Plac Piastowski 27a, 89-600 Chojnice</t>
  </si>
  <si>
    <t>555-000-64-99</t>
  </si>
  <si>
    <t>ENEA Operator Sp. z o.o.</t>
  </si>
  <si>
    <t>ENEA S.A.</t>
  </si>
  <si>
    <t xml:space="preserve">Oczyszczalnia ścieków </t>
  </si>
  <si>
    <t>89-600</t>
  </si>
  <si>
    <t>Chojnice</t>
  </si>
  <si>
    <t>590310600000111241</t>
  </si>
  <si>
    <t>Przepompownia wody</t>
  </si>
  <si>
    <t>590310600000111227</t>
  </si>
  <si>
    <t>Ujęcie wody i siedziba firmy</t>
  </si>
  <si>
    <t>Plac Piastowski</t>
  </si>
  <si>
    <t>27a</t>
  </si>
  <si>
    <t>590310600000111210</t>
  </si>
  <si>
    <t>Przepompownia ścieków</t>
  </si>
  <si>
    <t xml:space="preserve">ul. Zielona </t>
  </si>
  <si>
    <t>590310600000111203</t>
  </si>
  <si>
    <t>C22A</t>
  </si>
  <si>
    <t>Ujęcie wody</t>
  </si>
  <si>
    <t>Funka</t>
  </si>
  <si>
    <t xml:space="preserve">89-606 </t>
  </si>
  <si>
    <t>590310600000111258</t>
  </si>
  <si>
    <t>B22</t>
  </si>
  <si>
    <t>ul. Lipowa</t>
  </si>
  <si>
    <t>C12A</t>
  </si>
  <si>
    <t>ul. Budowlanych</t>
  </si>
  <si>
    <t>C11</t>
  </si>
  <si>
    <t>ul. Długa</t>
  </si>
  <si>
    <t xml:space="preserve"> ul. Igielska </t>
  </si>
  <si>
    <t xml:space="preserve">ul. Bytowska </t>
  </si>
  <si>
    <t>dz. 27/20</t>
  </si>
  <si>
    <t>dz. 2770/4</t>
  </si>
  <si>
    <t>ul. Bolesława Leśmiana</t>
  </si>
  <si>
    <t>ul. Stroma</t>
  </si>
  <si>
    <t>Chojnjice</t>
  </si>
  <si>
    <t>ul. Działkowa</t>
  </si>
  <si>
    <t>ul. Przemysłowa</t>
  </si>
  <si>
    <t>dz. 2759</t>
  </si>
  <si>
    <t>ul. Weilanda Ottona</t>
  </si>
  <si>
    <t>ul. Leśna</t>
  </si>
  <si>
    <t xml:space="preserve">89-600 </t>
  </si>
  <si>
    <t>ul. Okrężna</t>
  </si>
  <si>
    <t>Przepompownia  ścieków</t>
  </si>
  <si>
    <t>dz. 1600</t>
  </si>
  <si>
    <t>590310600001131613</t>
  </si>
  <si>
    <t>ul. Plac Niepodległości</t>
  </si>
  <si>
    <t>ul. Parkowa</t>
  </si>
  <si>
    <t>590310600001646377</t>
  </si>
  <si>
    <t>Przepompwnia ścieków</t>
  </si>
  <si>
    <t>ul. Głogowa</t>
  </si>
  <si>
    <t>dz. 4570/1</t>
  </si>
  <si>
    <t>590310600028605838</t>
  </si>
  <si>
    <t>ul. Broniewskiego</t>
  </si>
  <si>
    <t>dz. 21/63</t>
  </si>
  <si>
    <t>590310600002405171</t>
  </si>
  <si>
    <t>Przepompownia wody ZK-70</t>
  </si>
  <si>
    <t>590310600000043603</t>
  </si>
  <si>
    <t>590310600000043559</t>
  </si>
  <si>
    <t>590310600000043504</t>
  </si>
  <si>
    <t>590310600000043535</t>
  </si>
  <si>
    <t>590310600000043528</t>
  </si>
  <si>
    <t>590310600000043597</t>
  </si>
  <si>
    <t>590310600000043511</t>
  </si>
  <si>
    <t>590310600000043702</t>
  </si>
  <si>
    <t>590310600000043542</t>
  </si>
  <si>
    <t>590310600000043566</t>
  </si>
  <si>
    <t>590310600000043573</t>
  </si>
  <si>
    <t>UWAGI dla Wykonawcy</t>
  </si>
  <si>
    <r>
      <t xml:space="preserve">Źródło OZE o aktualnej mocy 40,00 [kW], które do końca 2023 roku zostanie rozbudowane do łącznej mocy 437,44 [kW]. </t>
    </r>
    <r>
      <rPr>
        <b/>
        <sz val="12"/>
        <color indexed="8"/>
        <rFont val="Arial Narrow"/>
        <family val="2"/>
        <charset val="238"/>
      </rPr>
      <t>*</t>
    </r>
  </si>
  <si>
    <t>Zamawiający oświadcza, że wszystkie układy pomiarowe w taryfie B23 dostosowane są do zasady TPA.</t>
  </si>
  <si>
    <t>Ilość układów</t>
  </si>
  <si>
    <t>Łączne zużycie</t>
  </si>
  <si>
    <t>Szacowane zużycie energii elektrycznej w poszczególnych taryfach w roku 2024 [kWh]</t>
  </si>
  <si>
    <t>II strefa</t>
  </si>
  <si>
    <t>III strefa</t>
  </si>
  <si>
    <r>
      <rPr>
        <b/>
        <sz val="12"/>
        <color indexed="8"/>
        <rFont val="Arial Narrow"/>
        <family val="2"/>
        <charset val="238"/>
      </rPr>
      <t>*</t>
    </r>
    <r>
      <rPr>
        <sz val="9.5"/>
        <color indexed="8"/>
        <rFont val="Arial Narrow"/>
        <family val="2"/>
        <charset val="238"/>
      </rPr>
      <t xml:space="preserve"> Zamawiający oświadcza, że jest wytwórcą w mikroinstalacji i posiada zainstalowaną instalacje fotowoltaiczną o łącznej mocy 40,00 [kW] zlokalizowaną w Chojnicach przy ul. Igielskiej 15 o numerze PPE 590310600000111241, w której zainstalowany jest licznik dwukierunkowy. Zamawiający jednocześnie informuje, że do końca 2023 roku planuje rozbudowę ww. mikroinstalacji do łącznej mocy 437,44 [kW]. Z chwilą zakończenia jej rozbudowy oraz uruchomieniem, Mikroinstalacja przekształci się w Małą Instalację, a Zamawiający uzyska wpis do rejestru wytwórców energii w małej instalacji [MIOZE]. Szacowana ilość energii elektrycznej wyprodukowanej w Małej Instalacji wyniesie 483 MWh – w 2024 roku, a większość energii elektrycznej wyprodukowanej ww. źródle wytwórczym będzie wykorzystywana na bieżące potrzeby własne Zamawiającego. Szacowana ilość energii elektrycznej wyprodukowanej w ww. źródle wytwórczym ma charakter orientacyjny.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</si>
</sst>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8"/>
      <color indexed="8"/>
      <name val="Tahoma"/>
      <family val="2"/>
      <charset val="238"/>
    </font>
    <font>
      <sz val="16"/>
      <color indexed="8"/>
      <name val="Tahoma"/>
      <family val="2"/>
      <charset val="238"/>
    </font>
    <font>
      <sz val="9.5"/>
      <color indexed="8"/>
      <name val="Arial Narrow"/>
      <family val="2"/>
      <charset val="238"/>
    </font>
    <font>
      <b/>
      <sz val="9.5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9.5"/>
      <color indexed="8"/>
      <name val="Tahoma"/>
      <family val="2"/>
      <charset val="238"/>
    </font>
    <font>
      <sz val="9"/>
      <color indexed="8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2" fillId="7" borderId="1" applyNumberFormat="0" applyAlignment="0" applyProtection="0"/>
    <xf numFmtId="0" fontId="15" fillId="20" borderId="3" applyNumberFormat="0" applyAlignment="0" applyProtection="0"/>
    <xf numFmtId="0" fontId="8" fillId="4" borderId="0" applyNumberFormat="0" applyBorder="0" applyAlignment="0" applyProtection="0"/>
    <xf numFmtId="0" fontId="13" fillId="0" borderId="7" applyNumberFormat="0" applyFill="0" applyAlignment="0" applyProtection="0"/>
    <xf numFmtId="0" fontId="6" fillId="21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9" fillId="0" borderId="0" applyNumberFormat="0" applyFont="0" applyFill="0" applyBorder="0" applyAlignment="0" applyProtection="0">
      <alignment vertical="top"/>
    </xf>
    <xf numFmtId="0" fontId="5" fillId="20" borderId="1" applyNumberFormat="0" applyAlignment="0" applyProtection="0"/>
    <xf numFmtId="0" fontId="1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4" fillId="3" borderId="0" applyNumberFormat="0" applyBorder="0" applyAlignment="0" applyProtection="0"/>
  </cellStyleXfs>
  <cellXfs count="73">
    <xf numFmtId="0" fontId="0" fillId="0" borderId="0" xfId="0"/>
    <xf numFmtId="0" fontId="20" fillId="0" borderId="0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Border="1"/>
    <xf numFmtId="0" fontId="20" fillId="24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14" fontId="24" fillId="24" borderId="11" xfId="0" applyNumberFormat="1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14" fontId="24" fillId="24" borderId="1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 wrapText="1"/>
    </xf>
    <xf numFmtId="3" fontId="25" fillId="25" borderId="10" xfId="0" applyNumberFormat="1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4" fontId="25" fillId="25" borderId="10" xfId="0" applyNumberFormat="1" applyFont="1" applyFill="1" applyBorder="1" applyAlignment="1">
      <alignment horizontal="center" vertical="center" wrapText="1"/>
    </xf>
    <xf numFmtId="2" fontId="24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17" fontId="24" fillId="0" borderId="10" xfId="0" applyNumberFormat="1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4" fillId="26" borderId="10" xfId="0" applyFont="1" applyFill="1" applyBorder="1" applyAlignment="1">
      <alignment horizontal="left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left"/>
    </xf>
    <xf numFmtId="0" fontId="24" fillId="0" borderId="22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0" xfId="0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 wrapText="1"/>
    </xf>
    <xf numFmtId="0" fontId="24" fillId="26" borderId="13" xfId="0" applyFont="1" applyFill="1" applyBorder="1" applyAlignment="1">
      <alignment horizontal="left" vertical="center" wrapText="1"/>
    </xf>
    <xf numFmtId="0" fontId="24" fillId="26" borderId="14" xfId="0" applyFont="1" applyFill="1" applyBorder="1" applyAlignment="1">
      <alignment horizontal="left" vertical="center" wrapText="1"/>
    </xf>
    <xf numFmtId="0" fontId="24" fillId="26" borderId="15" xfId="0" applyFont="1" applyFill="1" applyBorder="1" applyAlignment="1">
      <alignment horizontal="left" vertical="center" wrapText="1"/>
    </xf>
    <xf numFmtId="0" fontId="24" fillId="26" borderId="16" xfId="0" applyFont="1" applyFill="1" applyBorder="1" applyAlignment="1">
      <alignment horizontal="left" vertical="center" wrapText="1"/>
    </xf>
    <xf numFmtId="0" fontId="24" fillId="26" borderId="0" xfId="0" applyFont="1" applyFill="1" applyBorder="1" applyAlignment="1">
      <alignment horizontal="left" vertical="center" wrapText="1"/>
    </xf>
    <xf numFmtId="0" fontId="24" fillId="26" borderId="17" xfId="0" applyFont="1" applyFill="1" applyBorder="1" applyAlignment="1">
      <alignment horizontal="left" vertical="center" wrapText="1"/>
    </xf>
    <xf numFmtId="0" fontId="24" fillId="26" borderId="18" xfId="0" applyFont="1" applyFill="1" applyBorder="1" applyAlignment="1">
      <alignment horizontal="left" vertical="center" wrapText="1"/>
    </xf>
    <xf numFmtId="0" fontId="24" fillId="26" borderId="19" xfId="0" applyFont="1" applyFill="1" applyBorder="1" applyAlignment="1">
      <alignment horizontal="left" vertical="center" wrapText="1"/>
    </xf>
    <xf numFmtId="0" fontId="24" fillId="26" borderId="20" xfId="0" applyFont="1" applyFill="1" applyBorder="1" applyAlignment="1">
      <alignment horizontal="left" vertical="center" wrapText="1"/>
    </xf>
  </cellXfs>
  <cellStyles count="43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kcent 1" xfId="19"/>
    <cellStyle name="Akcent 2" xfId="20"/>
    <cellStyle name="Akcent 3" xfId="21"/>
    <cellStyle name="Akcent 4" xfId="22"/>
    <cellStyle name="Akcent 5" xfId="23"/>
    <cellStyle name="Akcent 6" xfId="24"/>
    <cellStyle name="Dane wejściowe" xfId="25"/>
    <cellStyle name="Dane wyjściowe" xfId="26"/>
    <cellStyle name="Dobre" xfId="27"/>
    <cellStyle name="Komórka połączona" xfId="28"/>
    <cellStyle name="Komórka zaznaczona" xfId="29"/>
    <cellStyle name="Nagłówek 1" xfId="30"/>
    <cellStyle name="Nagłówek 2" xfId="31"/>
    <cellStyle name="Nagłówek 3" xfId="32"/>
    <cellStyle name="Nagłówek 4" xfId="33"/>
    <cellStyle name="Neutralne" xfId="34"/>
    <cellStyle name="Normalny" xfId="0" builtinId="0"/>
    <cellStyle name="Normalny 2" xfId="35"/>
    <cellStyle name="Obliczenia" xfId="36"/>
    <cellStyle name="Suma" xfId="37"/>
    <cellStyle name="Tekst objaśnienia" xfId="38"/>
    <cellStyle name="Tekst ostrzeżenia" xfId="39"/>
    <cellStyle name="Tytuł" xfId="40"/>
    <cellStyle name="Uwaga" xfId="41"/>
    <cellStyle name="Złe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216"/>
  <sheetViews>
    <sheetView tabSelected="1" showWhiteSpace="0" zoomScale="70" zoomScaleNormal="70" zoomScaleSheetLayoutView="70" zoomScalePageLayoutView="70" workbookViewId="0">
      <selection activeCell="H45" sqref="H45"/>
    </sheetView>
  </sheetViews>
  <sheetFormatPr defaultColWidth="8.69921875" defaultRowHeight="12.6" customHeight="1"/>
  <cols>
    <col min="1" max="1" width="3.59765625" style="2" customWidth="1"/>
    <col min="2" max="2" width="24.19921875" style="2" customWidth="1"/>
    <col min="3" max="3" width="15.09765625" style="2" customWidth="1"/>
    <col min="4" max="4" width="11.5" style="2" customWidth="1"/>
    <col min="5" max="5" width="4.8984375" style="2" customWidth="1"/>
    <col min="6" max="6" width="9.59765625" style="2" customWidth="1"/>
    <col min="7" max="7" width="14.09765625" style="3" customWidth="1"/>
    <col min="8" max="8" width="6" style="2" customWidth="1"/>
    <col min="9" max="9" width="4.59765625" style="2" customWidth="1"/>
    <col min="10" max="13" width="6.59765625" style="2" customWidth="1"/>
    <col min="14" max="14" width="10" style="2" customWidth="1"/>
    <col min="15" max="15" width="8.09765625" style="2" customWidth="1"/>
    <col min="16" max="16" width="7.8984375" style="2" customWidth="1"/>
    <col min="17" max="17" width="18.09765625" style="2" customWidth="1"/>
    <col min="18" max="19" width="7.3984375" style="2" customWidth="1"/>
    <col min="20" max="20" width="37.796875" style="24" customWidth="1"/>
    <col min="21" max="16384" width="8.69921875" style="2"/>
  </cols>
  <sheetData>
    <row r="1" spans="1:20" ht="30" customHeight="1">
      <c r="A1" s="54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30" customHeight="1">
      <c r="A2" s="55" t="s">
        <v>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ht="30" customHeight="1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0" ht="16.2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4"/>
      <c r="N4" s="29"/>
      <c r="O4" s="29"/>
      <c r="P4" s="29"/>
      <c r="Q4" s="29"/>
      <c r="R4" s="29"/>
      <c r="S4" s="29"/>
    </row>
    <row r="5" spans="1:20" ht="30" customHeight="1">
      <c r="A5" s="44"/>
      <c r="B5" s="63" t="s">
        <v>24</v>
      </c>
      <c r="C5" s="63"/>
      <c r="D5" s="63"/>
      <c r="E5" s="44"/>
      <c r="F5" s="44"/>
      <c r="G5" s="44"/>
      <c r="H5" s="56" t="s">
        <v>102</v>
      </c>
      <c r="I5" s="56"/>
      <c r="J5" s="56"/>
      <c r="K5" s="56"/>
      <c r="L5" s="56"/>
      <c r="M5" s="56"/>
      <c r="N5" s="56"/>
      <c r="O5" s="44"/>
      <c r="P5" s="44"/>
      <c r="Q5" s="44"/>
      <c r="R5" s="44"/>
      <c r="S5" s="44"/>
    </row>
    <row r="6" spans="1:20" ht="26.4" customHeight="1">
      <c r="A6" s="30"/>
      <c r="B6" s="63"/>
      <c r="C6" s="63"/>
      <c r="D6" s="63"/>
      <c r="E6" s="30"/>
      <c r="F6" s="30"/>
      <c r="G6" s="36"/>
      <c r="H6" s="45" t="s">
        <v>100</v>
      </c>
      <c r="I6" s="45" t="s">
        <v>19</v>
      </c>
      <c r="J6" s="45" t="s">
        <v>9</v>
      </c>
      <c r="K6" s="45" t="s">
        <v>103</v>
      </c>
      <c r="L6" s="45" t="s">
        <v>104</v>
      </c>
      <c r="M6" s="45" t="s">
        <v>23</v>
      </c>
      <c r="N6" s="45" t="s">
        <v>101</v>
      </c>
      <c r="O6" s="30"/>
      <c r="P6" s="30"/>
      <c r="Q6" s="30"/>
      <c r="R6" s="30"/>
      <c r="S6" s="30"/>
      <c r="T6" s="31"/>
    </row>
    <row r="7" spans="1:20" ht="13.2" customHeight="1">
      <c r="A7" s="30"/>
      <c r="B7" s="63"/>
      <c r="C7" s="63"/>
      <c r="D7" s="63"/>
      <c r="E7" s="30"/>
      <c r="F7" s="30"/>
      <c r="G7" s="33"/>
      <c r="H7" s="52">
        <v>2</v>
      </c>
      <c r="I7" s="12" t="s">
        <v>0</v>
      </c>
      <c r="J7" s="51">
        <f>SUM(J16:J17)</f>
        <v>602260</v>
      </c>
      <c r="K7" s="51">
        <f>SUM(K16:K17)</f>
        <v>487453</v>
      </c>
      <c r="L7" s="51">
        <f>SUM(L16:L17)</f>
        <v>2423977</v>
      </c>
      <c r="M7" s="53">
        <f>SUM(J7:L7)</f>
        <v>3513690</v>
      </c>
      <c r="N7" s="61">
        <f t="shared" ref="N7" si="0">SUM(M7:M11)</f>
        <v>5045000</v>
      </c>
      <c r="O7" s="30"/>
      <c r="P7" s="30"/>
      <c r="Q7" s="30"/>
      <c r="R7" s="30"/>
      <c r="S7" s="30"/>
      <c r="T7" s="31"/>
    </row>
    <row r="8" spans="1:20" ht="13.2" customHeight="1">
      <c r="A8" s="30"/>
      <c r="B8" s="56" t="s">
        <v>11</v>
      </c>
      <c r="C8" s="56" t="s">
        <v>15</v>
      </c>
      <c r="D8" s="56" t="s">
        <v>16</v>
      </c>
      <c r="E8" s="30"/>
      <c r="F8" s="30"/>
      <c r="G8" s="33"/>
      <c r="H8" s="52">
        <v>1</v>
      </c>
      <c r="I8" s="12" t="s">
        <v>52</v>
      </c>
      <c r="J8" s="51">
        <f>SUM(J20)</f>
        <v>154471</v>
      </c>
      <c r="K8" s="51">
        <f>SUM(K20)</f>
        <v>549801</v>
      </c>
      <c r="L8" s="51"/>
      <c r="M8" s="53">
        <f t="shared" ref="M8:M11" si="1">SUM(J8:L8)</f>
        <v>704272</v>
      </c>
      <c r="N8" s="62"/>
      <c r="O8" s="30"/>
      <c r="P8" s="30"/>
      <c r="Q8" s="30"/>
      <c r="R8" s="30"/>
      <c r="S8" s="30"/>
      <c r="T8" s="31"/>
    </row>
    <row r="9" spans="1:20" ht="13.2" customHeight="1">
      <c r="A9" s="30"/>
      <c r="B9" s="56"/>
      <c r="C9" s="56"/>
      <c r="D9" s="56"/>
      <c r="E9" s="30"/>
      <c r="F9" s="30"/>
      <c r="G9" s="33"/>
      <c r="H9" s="52">
        <v>2</v>
      </c>
      <c r="I9" s="12" t="s">
        <v>47</v>
      </c>
      <c r="J9" s="51">
        <f>SUM(J18:J19)</f>
        <v>214024</v>
      </c>
      <c r="K9" s="51">
        <f>SUM(K18:K19)</f>
        <v>583380</v>
      </c>
      <c r="L9" s="51"/>
      <c r="M9" s="53">
        <f t="shared" si="1"/>
        <v>797404</v>
      </c>
      <c r="N9" s="62"/>
      <c r="O9" s="30"/>
      <c r="P9" s="30"/>
      <c r="Q9" s="30"/>
      <c r="R9" s="30"/>
      <c r="S9" s="30"/>
      <c r="T9" s="31"/>
    </row>
    <row r="10" spans="1:20" ht="13.2" customHeight="1">
      <c r="A10" s="30"/>
      <c r="B10" s="60" t="s">
        <v>29</v>
      </c>
      <c r="C10" s="60" t="s">
        <v>30</v>
      </c>
      <c r="D10" s="60" t="s">
        <v>31</v>
      </c>
      <c r="E10" s="30"/>
      <c r="F10" s="30"/>
      <c r="G10" s="33"/>
      <c r="H10" s="52">
        <v>1</v>
      </c>
      <c r="I10" s="12" t="s">
        <v>54</v>
      </c>
      <c r="J10" s="51">
        <f>SUM(J21)</f>
        <v>43</v>
      </c>
      <c r="K10" s="51">
        <f>SUM(K21)</f>
        <v>87</v>
      </c>
      <c r="L10" s="51"/>
      <c r="M10" s="53">
        <f t="shared" si="1"/>
        <v>130</v>
      </c>
      <c r="N10" s="62"/>
      <c r="O10" s="30"/>
      <c r="P10" s="30"/>
      <c r="Q10" s="30"/>
      <c r="R10" s="30"/>
      <c r="S10" s="30"/>
      <c r="T10" s="31"/>
    </row>
    <row r="11" spans="1:20" ht="13.2" customHeight="1">
      <c r="A11" s="30"/>
      <c r="B11" s="60"/>
      <c r="C11" s="60"/>
      <c r="D11" s="60"/>
      <c r="E11" s="30"/>
      <c r="F11" s="30"/>
      <c r="G11" s="33"/>
      <c r="H11" s="52">
        <v>14</v>
      </c>
      <c r="I11" s="12" t="s">
        <v>56</v>
      </c>
      <c r="J11" s="51">
        <f>SUM(J22:J35)</f>
        <v>29504</v>
      </c>
      <c r="K11" s="51"/>
      <c r="L11" s="51"/>
      <c r="M11" s="53">
        <f t="shared" si="1"/>
        <v>29504</v>
      </c>
      <c r="N11" s="62"/>
      <c r="O11" s="30"/>
      <c r="P11" s="30"/>
      <c r="Q11" s="30"/>
      <c r="R11" s="30"/>
      <c r="S11" s="30"/>
      <c r="T11" s="31"/>
    </row>
    <row r="12" spans="1:20" ht="18.600000000000001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2"/>
      <c r="M12" s="30"/>
      <c r="N12" s="30"/>
      <c r="O12" s="30"/>
      <c r="P12" s="30"/>
      <c r="Q12" s="30"/>
      <c r="R12" s="30"/>
      <c r="S12" s="30"/>
      <c r="T12" s="31"/>
    </row>
    <row r="13" spans="1:20" s="7" customFormat="1" ht="30" customHeight="1">
      <c r="A13" s="8"/>
      <c r="B13" s="8"/>
      <c r="C13" s="8"/>
      <c r="D13" s="8"/>
      <c r="E13" s="8"/>
      <c r="F13" s="8"/>
      <c r="G13" s="23"/>
      <c r="H13" s="8"/>
      <c r="I13" s="8"/>
      <c r="J13" s="56" t="s">
        <v>26</v>
      </c>
      <c r="K13" s="56"/>
      <c r="L13" s="56"/>
      <c r="M13" s="56"/>
      <c r="N13" s="9"/>
      <c r="O13" s="23"/>
      <c r="P13" s="13"/>
      <c r="Q13" s="17"/>
      <c r="R13" s="56" t="s">
        <v>6</v>
      </c>
      <c r="S13" s="56"/>
      <c r="T13" s="25"/>
    </row>
    <row r="14" spans="1:20" s="7" customFormat="1" ht="40.200000000000003" customHeight="1">
      <c r="A14" s="18" t="s">
        <v>13</v>
      </c>
      <c r="B14" s="21" t="s">
        <v>12</v>
      </c>
      <c r="C14" s="18" t="s">
        <v>14</v>
      </c>
      <c r="D14" s="21" t="s">
        <v>18</v>
      </c>
      <c r="E14" s="21" t="s">
        <v>8</v>
      </c>
      <c r="F14" s="18" t="s">
        <v>17</v>
      </c>
      <c r="G14" s="28" t="s">
        <v>22</v>
      </c>
      <c r="H14" s="21" t="s">
        <v>20</v>
      </c>
      <c r="I14" s="21" t="s">
        <v>19</v>
      </c>
      <c r="J14" s="28" t="s">
        <v>9</v>
      </c>
      <c r="K14" s="28" t="s">
        <v>103</v>
      </c>
      <c r="L14" s="28" t="s">
        <v>104</v>
      </c>
      <c r="M14" s="35" t="s">
        <v>23</v>
      </c>
      <c r="N14" s="18" t="s">
        <v>3</v>
      </c>
      <c r="O14" s="18" t="s">
        <v>10</v>
      </c>
      <c r="P14" s="18" t="s">
        <v>1</v>
      </c>
      <c r="Q14" s="18" t="s">
        <v>7</v>
      </c>
      <c r="R14" s="19" t="s">
        <v>4</v>
      </c>
      <c r="S14" s="21" t="s">
        <v>5</v>
      </c>
      <c r="T14" s="49" t="s">
        <v>97</v>
      </c>
    </row>
    <row r="15" spans="1:20" s="7" customFormat="1" ht="26.25" customHeight="1">
      <c r="A15" s="10"/>
      <c r="B15" s="10"/>
      <c r="C15" s="10"/>
      <c r="D15" s="10"/>
      <c r="E15" s="10"/>
      <c r="F15" s="10"/>
      <c r="G15" s="15"/>
      <c r="H15" s="42">
        <f>SUM(H16:H35)</f>
        <v>1475</v>
      </c>
      <c r="I15" s="10"/>
      <c r="J15" s="39">
        <f>SUM(J16:J35)</f>
        <v>1000302</v>
      </c>
      <c r="K15" s="39">
        <f>SUM(K16:K35)</f>
        <v>1620721</v>
      </c>
      <c r="L15" s="39">
        <f>SUM(L16:L35)</f>
        <v>2423977</v>
      </c>
      <c r="M15" s="39">
        <f>SUM(M16:M35)</f>
        <v>5045000</v>
      </c>
      <c r="N15" s="10"/>
      <c r="O15" s="16"/>
      <c r="P15" s="16"/>
      <c r="Q15" s="16"/>
      <c r="R15" s="10"/>
      <c r="S15" s="10"/>
      <c r="T15" s="26"/>
    </row>
    <row r="16" spans="1:20" s="5" customFormat="1" ht="27" customHeight="1">
      <c r="A16" s="11">
        <v>1</v>
      </c>
      <c r="B16" s="12" t="s">
        <v>34</v>
      </c>
      <c r="C16" s="12" t="s">
        <v>58</v>
      </c>
      <c r="D16" s="12">
        <v>15</v>
      </c>
      <c r="E16" s="12" t="s">
        <v>35</v>
      </c>
      <c r="F16" s="12" t="s">
        <v>36</v>
      </c>
      <c r="G16" s="27" t="s">
        <v>37</v>
      </c>
      <c r="H16" s="43">
        <v>650</v>
      </c>
      <c r="I16" s="12" t="s">
        <v>0</v>
      </c>
      <c r="J16" s="37">
        <v>550563</v>
      </c>
      <c r="K16" s="37">
        <v>451441</v>
      </c>
      <c r="L16" s="37">
        <v>2280806</v>
      </c>
      <c r="M16" s="38">
        <f>SUM(J16:L16)</f>
        <v>3282810</v>
      </c>
      <c r="N16" s="14" t="s">
        <v>32</v>
      </c>
      <c r="O16" s="14" t="s">
        <v>33</v>
      </c>
      <c r="P16" s="14" t="s">
        <v>2</v>
      </c>
      <c r="Q16" s="14" t="s">
        <v>25</v>
      </c>
      <c r="R16" s="40">
        <v>45292</v>
      </c>
      <c r="S16" s="41">
        <v>45657</v>
      </c>
      <c r="T16" s="50" t="s">
        <v>98</v>
      </c>
    </row>
    <row r="17" spans="1:20" s="6" customFormat="1" ht="27" customHeight="1">
      <c r="A17" s="11">
        <v>2</v>
      </c>
      <c r="B17" s="12" t="s">
        <v>38</v>
      </c>
      <c r="C17" s="12" t="s">
        <v>59</v>
      </c>
      <c r="D17" s="12"/>
      <c r="E17" s="12" t="s">
        <v>35</v>
      </c>
      <c r="F17" s="12" t="s">
        <v>36</v>
      </c>
      <c r="G17" s="27" t="s">
        <v>39</v>
      </c>
      <c r="H17" s="43">
        <v>130</v>
      </c>
      <c r="I17" s="12" t="s">
        <v>0</v>
      </c>
      <c r="J17" s="37">
        <v>51697</v>
      </c>
      <c r="K17" s="37">
        <v>36012</v>
      </c>
      <c r="L17" s="37">
        <v>143171</v>
      </c>
      <c r="M17" s="38">
        <f t="shared" ref="M17:M35" si="2">SUM(J17:L17)</f>
        <v>230880</v>
      </c>
      <c r="N17" s="14" t="s">
        <v>32</v>
      </c>
      <c r="O17" s="14" t="s">
        <v>33</v>
      </c>
      <c r="P17" s="14" t="s">
        <v>2</v>
      </c>
      <c r="Q17" s="14" t="s">
        <v>25</v>
      </c>
      <c r="R17" s="20">
        <v>45292</v>
      </c>
      <c r="S17" s="22">
        <v>45657</v>
      </c>
      <c r="T17" s="26"/>
    </row>
    <row r="18" spans="1:20" s="5" customFormat="1" ht="27" customHeight="1">
      <c r="A18" s="11">
        <v>3</v>
      </c>
      <c r="B18" s="12" t="s">
        <v>40</v>
      </c>
      <c r="C18" s="12" t="s">
        <v>41</v>
      </c>
      <c r="D18" s="12" t="s">
        <v>42</v>
      </c>
      <c r="E18" s="12" t="s">
        <v>35</v>
      </c>
      <c r="F18" s="12" t="s">
        <v>36</v>
      </c>
      <c r="G18" s="27" t="s">
        <v>43</v>
      </c>
      <c r="H18" s="43">
        <v>90</v>
      </c>
      <c r="I18" s="12" t="s">
        <v>47</v>
      </c>
      <c r="J18" s="37">
        <v>83191</v>
      </c>
      <c r="K18" s="37">
        <v>214967</v>
      </c>
      <c r="L18" s="37"/>
      <c r="M18" s="38">
        <f t="shared" si="2"/>
        <v>298158</v>
      </c>
      <c r="N18" s="14" t="s">
        <v>32</v>
      </c>
      <c r="O18" s="14" t="s">
        <v>33</v>
      </c>
      <c r="P18" s="14" t="s">
        <v>2</v>
      </c>
      <c r="Q18" s="14" t="s">
        <v>25</v>
      </c>
      <c r="R18" s="20">
        <v>45292</v>
      </c>
      <c r="S18" s="22">
        <v>45657</v>
      </c>
      <c r="T18" s="26"/>
    </row>
    <row r="19" spans="1:20" s="5" customFormat="1" ht="27" customHeight="1">
      <c r="A19" s="11">
        <v>4</v>
      </c>
      <c r="B19" s="12" t="s">
        <v>44</v>
      </c>
      <c r="C19" s="12" t="s">
        <v>45</v>
      </c>
      <c r="D19" s="12">
        <v>17</v>
      </c>
      <c r="E19" s="12" t="s">
        <v>35</v>
      </c>
      <c r="F19" s="12" t="s">
        <v>36</v>
      </c>
      <c r="G19" s="27" t="s">
        <v>46</v>
      </c>
      <c r="H19" s="43">
        <v>250</v>
      </c>
      <c r="I19" s="46" t="s">
        <v>47</v>
      </c>
      <c r="J19" s="47">
        <v>130833</v>
      </c>
      <c r="K19" s="47">
        <v>368413</v>
      </c>
      <c r="L19" s="47"/>
      <c r="M19" s="38">
        <f t="shared" si="2"/>
        <v>499246</v>
      </c>
      <c r="N19" s="14" t="s">
        <v>32</v>
      </c>
      <c r="O19" s="14" t="s">
        <v>33</v>
      </c>
      <c r="P19" s="14" t="s">
        <v>2</v>
      </c>
      <c r="Q19" s="14" t="s">
        <v>25</v>
      </c>
      <c r="R19" s="20">
        <v>45292</v>
      </c>
      <c r="S19" s="22">
        <v>45657</v>
      </c>
      <c r="T19" s="26"/>
    </row>
    <row r="20" spans="1:20" s="5" customFormat="1" ht="27" customHeight="1">
      <c r="A20" s="11">
        <v>5</v>
      </c>
      <c r="B20" s="12" t="s">
        <v>48</v>
      </c>
      <c r="C20" s="12" t="s">
        <v>49</v>
      </c>
      <c r="D20" s="12"/>
      <c r="E20" s="12" t="s">
        <v>50</v>
      </c>
      <c r="F20" s="12" t="s">
        <v>49</v>
      </c>
      <c r="G20" s="27" t="s">
        <v>51</v>
      </c>
      <c r="H20" s="43">
        <v>200</v>
      </c>
      <c r="I20" s="12" t="s">
        <v>52</v>
      </c>
      <c r="J20" s="37">
        <v>154471</v>
      </c>
      <c r="K20" s="37">
        <v>549801</v>
      </c>
      <c r="L20" s="37"/>
      <c r="M20" s="38">
        <f t="shared" si="2"/>
        <v>704272</v>
      </c>
      <c r="N20" s="14" t="s">
        <v>32</v>
      </c>
      <c r="O20" s="14" t="s">
        <v>33</v>
      </c>
      <c r="P20" s="14" t="s">
        <v>2</v>
      </c>
      <c r="Q20" s="14" t="s">
        <v>25</v>
      </c>
      <c r="R20" s="20">
        <v>45292</v>
      </c>
      <c r="S20" s="22">
        <v>45657</v>
      </c>
      <c r="T20" s="26"/>
    </row>
    <row r="21" spans="1:20" s="5" customFormat="1" ht="27" customHeight="1">
      <c r="A21" s="11">
        <v>6</v>
      </c>
      <c r="B21" s="12" t="s">
        <v>48</v>
      </c>
      <c r="C21" s="12" t="s">
        <v>53</v>
      </c>
      <c r="D21" s="12"/>
      <c r="E21" s="12" t="s">
        <v>35</v>
      </c>
      <c r="F21" s="12" t="s">
        <v>36</v>
      </c>
      <c r="G21" s="27" t="s">
        <v>88</v>
      </c>
      <c r="H21" s="43">
        <v>15</v>
      </c>
      <c r="I21" s="12" t="s">
        <v>54</v>
      </c>
      <c r="J21" s="37">
        <v>43</v>
      </c>
      <c r="K21" s="37">
        <v>87</v>
      </c>
      <c r="L21" s="37"/>
      <c r="M21" s="38">
        <f t="shared" si="2"/>
        <v>130</v>
      </c>
      <c r="N21" s="14" t="s">
        <v>32</v>
      </c>
      <c r="O21" s="14" t="s">
        <v>33</v>
      </c>
      <c r="P21" s="14" t="s">
        <v>2</v>
      </c>
      <c r="Q21" s="14" t="s">
        <v>25</v>
      </c>
      <c r="R21" s="20">
        <v>45292</v>
      </c>
      <c r="S21" s="22">
        <v>45657</v>
      </c>
      <c r="T21" s="26"/>
    </row>
    <row r="22" spans="1:20" s="5" customFormat="1" ht="27" customHeight="1">
      <c r="A22" s="11">
        <v>7</v>
      </c>
      <c r="B22" s="12" t="s">
        <v>48</v>
      </c>
      <c r="C22" s="12" t="s">
        <v>55</v>
      </c>
      <c r="D22" s="12"/>
      <c r="E22" s="12" t="s">
        <v>35</v>
      </c>
      <c r="F22" s="12" t="s">
        <v>36</v>
      </c>
      <c r="G22" s="27" t="s">
        <v>89</v>
      </c>
      <c r="H22" s="43">
        <v>15</v>
      </c>
      <c r="I22" s="12" t="s">
        <v>56</v>
      </c>
      <c r="J22" s="37">
        <v>122</v>
      </c>
      <c r="K22" s="37"/>
      <c r="L22" s="37"/>
      <c r="M22" s="38">
        <f t="shared" si="2"/>
        <v>122</v>
      </c>
      <c r="N22" s="14" t="s">
        <v>32</v>
      </c>
      <c r="O22" s="14" t="s">
        <v>33</v>
      </c>
      <c r="P22" s="14" t="s">
        <v>2</v>
      </c>
      <c r="Q22" s="14" t="s">
        <v>25</v>
      </c>
      <c r="R22" s="20">
        <v>45292</v>
      </c>
      <c r="S22" s="22">
        <v>45657</v>
      </c>
      <c r="T22" s="26"/>
    </row>
    <row r="23" spans="1:20" s="5" customFormat="1" ht="27" customHeight="1">
      <c r="A23" s="11">
        <v>8</v>
      </c>
      <c r="B23" s="12" t="s">
        <v>44</v>
      </c>
      <c r="C23" s="12" t="s">
        <v>57</v>
      </c>
      <c r="D23" s="48" t="s">
        <v>61</v>
      </c>
      <c r="E23" s="12" t="s">
        <v>35</v>
      </c>
      <c r="F23" s="12" t="s">
        <v>36</v>
      </c>
      <c r="G23" s="27" t="s">
        <v>90</v>
      </c>
      <c r="H23" s="43">
        <v>7</v>
      </c>
      <c r="I23" s="12" t="s">
        <v>56</v>
      </c>
      <c r="J23" s="37">
        <v>1106</v>
      </c>
      <c r="K23" s="37"/>
      <c r="L23" s="37"/>
      <c r="M23" s="38">
        <f t="shared" si="2"/>
        <v>1106</v>
      </c>
      <c r="N23" s="14" t="s">
        <v>32</v>
      </c>
      <c r="O23" s="14" t="s">
        <v>33</v>
      </c>
      <c r="P23" s="14" t="s">
        <v>2</v>
      </c>
      <c r="Q23" s="14" t="s">
        <v>25</v>
      </c>
      <c r="R23" s="20">
        <v>45292</v>
      </c>
      <c r="S23" s="22">
        <v>45657</v>
      </c>
      <c r="T23" s="26"/>
    </row>
    <row r="24" spans="1:20" s="5" customFormat="1" ht="27" customHeight="1">
      <c r="A24" s="11">
        <v>9</v>
      </c>
      <c r="B24" s="12" t="s">
        <v>44</v>
      </c>
      <c r="C24" s="12" t="s">
        <v>62</v>
      </c>
      <c r="D24" s="12" t="s">
        <v>60</v>
      </c>
      <c r="E24" s="12" t="s">
        <v>35</v>
      </c>
      <c r="F24" s="12" t="s">
        <v>36</v>
      </c>
      <c r="G24" s="27" t="s">
        <v>87</v>
      </c>
      <c r="H24" s="43">
        <v>14</v>
      </c>
      <c r="I24" s="12" t="s">
        <v>56</v>
      </c>
      <c r="J24" s="37">
        <v>2374</v>
      </c>
      <c r="K24" s="37"/>
      <c r="L24" s="37"/>
      <c r="M24" s="38">
        <f t="shared" si="2"/>
        <v>2374</v>
      </c>
      <c r="N24" s="14" t="s">
        <v>32</v>
      </c>
      <c r="O24" s="14" t="s">
        <v>33</v>
      </c>
      <c r="P24" s="14" t="s">
        <v>2</v>
      </c>
      <c r="Q24" s="14" t="s">
        <v>25</v>
      </c>
      <c r="R24" s="20">
        <v>45292</v>
      </c>
      <c r="S24" s="22">
        <v>45657</v>
      </c>
      <c r="T24" s="26"/>
    </row>
    <row r="25" spans="1:20" s="5" customFormat="1" ht="27" customHeight="1">
      <c r="A25" s="11">
        <v>10</v>
      </c>
      <c r="B25" s="12" t="s">
        <v>44</v>
      </c>
      <c r="C25" s="12" t="s">
        <v>63</v>
      </c>
      <c r="D25" s="12"/>
      <c r="E25" s="12" t="s">
        <v>35</v>
      </c>
      <c r="F25" s="12" t="s">
        <v>64</v>
      </c>
      <c r="G25" s="27" t="s">
        <v>91</v>
      </c>
      <c r="H25" s="43">
        <v>11</v>
      </c>
      <c r="I25" s="12" t="s">
        <v>56</v>
      </c>
      <c r="J25" s="37">
        <v>3278</v>
      </c>
      <c r="K25" s="37"/>
      <c r="L25" s="37"/>
      <c r="M25" s="38">
        <f t="shared" si="2"/>
        <v>3278</v>
      </c>
      <c r="N25" s="14" t="s">
        <v>32</v>
      </c>
      <c r="O25" s="14" t="s">
        <v>33</v>
      </c>
      <c r="P25" s="14" t="s">
        <v>2</v>
      </c>
      <c r="Q25" s="14" t="s">
        <v>25</v>
      </c>
      <c r="R25" s="20">
        <v>45292</v>
      </c>
      <c r="S25" s="22">
        <v>45657</v>
      </c>
      <c r="T25" s="26"/>
    </row>
    <row r="26" spans="1:20" s="5" customFormat="1" ht="27" customHeight="1">
      <c r="A26" s="11">
        <v>11</v>
      </c>
      <c r="B26" s="12" t="s">
        <v>44</v>
      </c>
      <c r="C26" s="12" t="s">
        <v>65</v>
      </c>
      <c r="D26" s="12"/>
      <c r="E26" s="12" t="s">
        <v>35</v>
      </c>
      <c r="F26" s="12" t="s">
        <v>36</v>
      </c>
      <c r="G26" s="27" t="s">
        <v>92</v>
      </c>
      <c r="H26" s="43">
        <v>7</v>
      </c>
      <c r="I26" s="12" t="s">
        <v>56</v>
      </c>
      <c r="J26" s="37">
        <v>1863</v>
      </c>
      <c r="K26" s="37"/>
      <c r="L26" s="37"/>
      <c r="M26" s="38">
        <f t="shared" si="2"/>
        <v>1863</v>
      </c>
      <c r="N26" s="14" t="s">
        <v>32</v>
      </c>
      <c r="O26" s="14" t="s">
        <v>33</v>
      </c>
      <c r="P26" s="14" t="s">
        <v>2</v>
      </c>
      <c r="Q26" s="14" t="s">
        <v>25</v>
      </c>
      <c r="R26" s="20">
        <v>45292</v>
      </c>
      <c r="S26" s="22">
        <v>45657</v>
      </c>
      <c r="T26" s="26"/>
    </row>
    <row r="27" spans="1:20" s="5" customFormat="1" ht="27" customHeight="1">
      <c r="A27" s="11">
        <v>12</v>
      </c>
      <c r="B27" s="12" t="s">
        <v>44</v>
      </c>
      <c r="C27" s="12" t="s">
        <v>66</v>
      </c>
      <c r="D27" s="12" t="s">
        <v>67</v>
      </c>
      <c r="E27" s="12" t="s">
        <v>35</v>
      </c>
      <c r="F27" s="12" t="s">
        <v>36</v>
      </c>
      <c r="G27" s="27" t="s">
        <v>93</v>
      </c>
      <c r="H27" s="43">
        <v>14</v>
      </c>
      <c r="I27" s="12" t="s">
        <v>56</v>
      </c>
      <c r="J27" s="37">
        <v>4158</v>
      </c>
      <c r="K27" s="37"/>
      <c r="L27" s="37"/>
      <c r="M27" s="38">
        <f t="shared" si="2"/>
        <v>4158</v>
      </c>
      <c r="N27" s="14" t="s">
        <v>32</v>
      </c>
      <c r="O27" s="14" t="s">
        <v>33</v>
      </c>
      <c r="P27" s="14" t="s">
        <v>2</v>
      </c>
      <c r="Q27" s="14" t="s">
        <v>25</v>
      </c>
      <c r="R27" s="20">
        <v>45292</v>
      </c>
      <c r="S27" s="22">
        <v>45657</v>
      </c>
      <c r="T27" s="26"/>
    </row>
    <row r="28" spans="1:20" s="5" customFormat="1" ht="27" customHeight="1">
      <c r="A28" s="11">
        <v>13</v>
      </c>
      <c r="B28" s="12" t="s">
        <v>44</v>
      </c>
      <c r="C28" s="12" t="s">
        <v>68</v>
      </c>
      <c r="D28" s="12"/>
      <c r="E28" s="12" t="s">
        <v>35</v>
      </c>
      <c r="F28" s="12" t="s">
        <v>36</v>
      </c>
      <c r="G28" s="27" t="s">
        <v>94</v>
      </c>
      <c r="H28" s="43">
        <v>7</v>
      </c>
      <c r="I28" s="12" t="s">
        <v>56</v>
      </c>
      <c r="J28" s="37">
        <v>508</v>
      </c>
      <c r="K28" s="37"/>
      <c r="L28" s="37"/>
      <c r="M28" s="38">
        <f t="shared" si="2"/>
        <v>508</v>
      </c>
      <c r="N28" s="14" t="s">
        <v>32</v>
      </c>
      <c r="O28" s="14" t="s">
        <v>33</v>
      </c>
      <c r="P28" s="14" t="s">
        <v>2</v>
      </c>
      <c r="Q28" s="14" t="s">
        <v>25</v>
      </c>
      <c r="R28" s="20">
        <v>45292</v>
      </c>
      <c r="S28" s="22">
        <v>45657</v>
      </c>
      <c r="T28" s="26"/>
    </row>
    <row r="29" spans="1:20" s="5" customFormat="1" ht="27" customHeight="1">
      <c r="A29" s="11">
        <v>14</v>
      </c>
      <c r="B29" s="12" t="s">
        <v>44</v>
      </c>
      <c r="C29" s="12" t="s">
        <v>69</v>
      </c>
      <c r="D29" s="12"/>
      <c r="E29" s="12" t="s">
        <v>70</v>
      </c>
      <c r="F29" s="12" t="s">
        <v>36</v>
      </c>
      <c r="G29" s="27" t="s">
        <v>95</v>
      </c>
      <c r="H29" s="43">
        <v>15</v>
      </c>
      <c r="I29" s="12" t="s">
        <v>56</v>
      </c>
      <c r="J29" s="37">
        <v>7349</v>
      </c>
      <c r="K29" s="37"/>
      <c r="L29" s="37"/>
      <c r="M29" s="38">
        <f t="shared" si="2"/>
        <v>7349</v>
      </c>
      <c r="N29" s="14" t="s">
        <v>32</v>
      </c>
      <c r="O29" s="14" t="s">
        <v>33</v>
      </c>
      <c r="P29" s="14" t="s">
        <v>2</v>
      </c>
      <c r="Q29" s="14" t="s">
        <v>25</v>
      </c>
      <c r="R29" s="20">
        <v>45292</v>
      </c>
      <c r="S29" s="22">
        <v>45657</v>
      </c>
      <c r="T29" s="26"/>
    </row>
    <row r="30" spans="1:20" s="5" customFormat="1" ht="27" customHeight="1">
      <c r="A30" s="11">
        <v>15</v>
      </c>
      <c r="B30" s="12" t="s">
        <v>44</v>
      </c>
      <c r="C30" s="12" t="s">
        <v>71</v>
      </c>
      <c r="D30" s="12"/>
      <c r="E30" s="12" t="s">
        <v>35</v>
      </c>
      <c r="F30" s="12" t="s">
        <v>36</v>
      </c>
      <c r="G30" s="27" t="s">
        <v>96</v>
      </c>
      <c r="H30" s="43">
        <v>7</v>
      </c>
      <c r="I30" s="12" t="s">
        <v>56</v>
      </c>
      <c r="J30" s="37">
        <v>1111</v>
      </c>
      <c r="K30" s="37"/>
      <c r="L30" s="37"/>
      <c r="M30" s="38">
        <f t="shared" si="2"/>
        <v>1111</v>
      </c>
      <c r="N30" s="14" t="s">
        <v>32</v>
      </c>
      <c r="O30" s="14" t="s">
        <v>33</v>
      </c>
      <c r="P30" s="14" t="s">
        <v>2</v>
      </c>
      <c r="Q30" s="14" t="s">
        <v>25</v>
      </c>
      <c r="R30" s="20">
        <v>45292</v>
      </c>
      <c r="S30" s="22">
        <v>45657</v>
      </c>
      <c r="T30" s="26"/>
    </row>
    <row r="31" spans="1:20" s="5" customFormat="1" ht="27" customHeight="1">
      <c r="A31" s="11">
        <v>16</v>
      </c>
      <c r="B31" s="12" t="s">
        <v>72</v>
      </c>
      <c r="C31" s="12" t="s">
        <v>75</v>
      </c>
      <c r="D31" s="12" t="s">
        <v>73</v>
      </c>
      <c r="E31" s="12" t="s">
        <v>35</v>
      </c>
      <c r="F31" s="12" t="s">
        <v>36</v>
      </c>
      <c r="G31" s="27" t="s">
        <v>74</v>
      </c>
      <c r="H31" s="43">
        <v>7</v>
      </c>
      <c r="I31" s="12" t="s">
        <v>56</v>
      </c>
      <c r="J31" s="37">
        <v>349</v>
      </c>
      <c r="K31" s="37"/>
      <c r="L31" s="37"/>
      <c r="M31" s="38">
        <f t="shared" si="2"/>
        <v>349</v>
      </c>
      <c r="N31" s="14" t="s">
        <v>32</v>
      </c>
      <c r="O31" s="14" t="s">
        <v>33</v>
      </c>
      <c r="P31" s="14" t="s">
        <v>2</v>
      </c>
      <c r="Q31" s="14" t="s">
        <v>25</v>
      </c>
      <c r="R31" s="20">
        <v>45292</v>
      </c>
      <c r="S31" s="22">
        <v>45657</v>
      </c>
      <c r="T31" s="26"/>
    </row>
    <row r="32" spans="1:20" s="5" customFormat="1" ht="27" customHeight="1">
      <c r="A32" s="11">
        <v>17</v>
      </c>
      <c r="B32" s="12" t="s">
        <v>44</v>
      </c>
      <c r="C32" s="12" t="s">
        <v>76</v>
      </c>
      <c r="D32" s="12"/>
      <c r="E32" s="12" t="s">
        <v>35</v>
      </c>
      <c r="F32" s="12" t="s">
        <v>36</v>
      </c>
      <c r="G32" s="27" t="s">
        <v>77</v>
      </c>
      <c r="H32" s="43">
        <v>9</v>
      </c>
      <c r="I32" s="12" t="s">
        <v>56</v>
      </c>
      <c r="J32" s="37">
        <v>397</v>
      </c>
      <c r="K32" s="37"/>
      <c r="L32" s="37"/>
      <c r="M32" s="38">
        <f t="shared" si="2"/>
        <v>397</v>
      </c>
      <c r="N32" s="14" t="s">
        <v>32</v>
      </c>
      <c r="O32" s="14" t="s">
        <v>33</v>
      </c>
      <c r="P32" s="14" t="s">
        <v>2</v>
      </c>
      <c r="Q32" s="14" t="s">
        <v>25</v>
      </c>
      <c r="R32" s="20">
        <v>45292</v>
      </c>
      <c r="S32" s="22">
        <v>45657</v>
      </c>
      <c r="T32" s="26"/>
    </row>
    <row r="33" spans="1:20" s="5" customFormat="1" ht="27" customHeight="1">
      <c r="A33" s="11">
        <v>18</v>
      </c>
      <c r="B33" s="12" t="s">
        <v>78</v>
      </c>
      <c r="C33" s="12" t="s">
        <v>79</v>
      </c>
      <c r="D33" s="12" t="s">
        <v>80</v>
      </c>
      <c r="E33" s="12" t="s">
        <v>35</v>
      </c>
      <c r="F33" s="12" t="s">
        <v>36</v>
      </c>
      <c r="G33" s="27" t="s">
        <v>81</v>
      </c>
      <c r="H33" s="43">
        <v>9</v>
      </c>
      <c r="I33" s="12" t="s">
        <v>56</v>
      </c>
      <c r="J33" s="37">
        <v>520</v>
      </c>
      <c r="K33" s="37"/>
      <c r="L33" s="37"/>
      <c r="M33" s="38">
        <f t="shared" si="2"/>
        <v>520</v>
      </c>
      <c r="N33" s="14" t="s">
        <v>32</v>
      </c>
      <c r="O33" s="14" t="s">
        <v>33</v>
      </c>
      <c r="P33" s="14" t="s">
        <v>2</v>
      </c>
      <c r="Q33" s="14" t="s">
        <v>25</v>
      </c>
      <c r="R33" s="20">
        <v>45292</v>
      </c>
      <c r="S33" s="22">
        <v>45657</v>
      </c>
      <c r="T33" s="26"/>
    </row>
    <row r="34" spans="1:20" s="5" customFormat="1" ht="27" customHeight="1">
      <c r="A34" s="11">
        <v>19</v>
      </c>
      <c r="B34" s="12" t="s">
        <v>44</v>
      </c>
      <c r="C34" s="12" t="s">
        <v>82</v>
      </c>
      <c r="D34" s="12" t="s">
        <v>83</v>
      </c>
      <c r="E34" s="12" t="s">
        <v>35</v>
      </c>
      <c r="F34" s="12" t="s">
        <v>36</v>
      </c>
      <c r="G34" s="27" t="s">
        <v>84</v>
      </c>
      <c r="H34" s="43">
        <v>7</v>
      </c>
      <c r="I34" s="12" t="s">
        <v>56</v>
      </c>
      <c r="J34" s="37">
        <v>478</v>
      </c>
      <c r="K34" s="37"/>
      <c r="L34" s="37"/>
      <c r="M34" s="38">
        <f t="shared" si="2"/>
        <v>478</v>
      </c>
      <c r="N34" s="14" t="s">
        <v>32</v>
      </c>
      <c r="O34" s="14" t="s">
        <v>33</v>
      </c>
      <c r="P34" s="14" t="s">
        <v>2</v>
      </c>
      <c r="Q34" s="14" t="s">
        <v>25</v>
      </c>
      <c r="R34" s="20">
        <v>45292</v>
      </c>
      <c r="S34" s="22">
        <v>45657</v>
      </c>
      <c r="T34" s="26"/>
    </row>
    <row r="35" spans="1:20" s="5" customFormat="1" ht="27" customHeight="1">
      <c r="A35" s="11">
        <v>20</v>
      </c>
      <c r="B35" s="12" t="s">
        <v>85</v>
      </c>
      <c r="C35" s="12" t="s">
        <v>59</v>
      </c>
      <c r="D35" s="12">
        <v>140</v>
      </c>
      <c r="E35" s="12" t="s">
        <v>35</v>
      </c>
      <c r="F35" s="12" t="s">
        <v>36</v>
      </c>
      <c r="G35" s="27" t="s">
        <v>86</v>
      </c>
      <c r="H35" s="43">
        <v>11</v>
      </c>
      <c r="I35" s="12" t="s">
        <v>56</v>
      </c>
      <c r="J35" s="37">
        <v>5891</v>
      </c>
      <c r="K35" s="37"/>
      <c r="L35" s="37"/>
      <c r="M35" s="38">
        <f t="shared" si="2"/>
        <v>5891</v>
      </c>
      <c r="N35" s="14" t="s">
        <v>32</v>
      </c>
      <c r="O35" s="14" t="s">
        <v>33</v>
      </c>
      <c r="P35" s="14" t="s">
        <v>2</v>
      </c>
      <c r="Q35" s="14" t="s">
        <v>25</v>
      </c>
      <c r="R35" s="20">
        <v>45292</v>
      </c>
      <c r="S35" s="22">
        <v>45657</v>
      </c>
      <c r="T35" s="26"/>
    </row>
    <row r="36" spans="1:20" ht="12.6" customHeight="1">
      <c r="A36" s="64" t="s">
        <v>105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</row>
    <row r="37" spans="1:20" ht="12.6" customHeight="1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9"/>
    </row>
    <row r="38" spans="1:20" ht="12.6" customHeight="1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9"/>
    </row>
    <row r="39" spans="1:20" ht="12.6" customHeight="1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9"/>
    </row>
    <row r="40" spans="1:20" ht="12.6" customHeight="1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</row>
    <row r="41" spans="1:20" ht="12.6" customHeight="1">
      <c r="A41" s="57" t="s">
        <v>99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9"/>
    </row>
    <row r="63814" spans="6:6" ht="12.6" customHeight="1">
      <c r="F63814" s="1"/>
    </row>
    <row r="64216" spans="6:6" ht="12.6" customHeight="1">
      <c r="F64216" s="4"/>
    </row>
  </sheetData>
  <autoFilter ref="A14:S35"/>
  <mergeCells count="16">
    <mergeCell ref="A41:S41"/>
    <mergeCell ref="B8:B9"/>
    <mergeCell ref="C8:C9"/>
    <mergeCell ref="D8:D9"/>
    <mergeCell ref="B10:B11"/>
    <mergeCell ref="C10:C11"/>
    <mergeCell ref="D10:D11"/>
    <mergeCell ref="N7:N11"/>
    <mergeCell ref="B5:D7"/>
    <mergeCell ref="A36:S40"/>
    <mergeCell ref="A1:T1"/>
    <mergeCell ref="A3:S3"/>
    <mergeCell ref="R13:S13"/>
    <mergeCell ref="A2:S2"/>
    <mergeCell ref="J13:M13"/>
    <mergeCell ref="H5:N5"/>
  </mergeCells>
  <phoneticPr fontId="2" type="noConversion"/>
  <pageMargins left="0.11811023622047245" right="7.874015748031496E-2" top="0.27559055118110237" bottom="0.27559055118110237" header="3.937007874015748E-2" footer="0.11811023622047245"/>
  <pageSetup paperSize="9" scale="49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nr 3 do SWZ</vt:lpstr>
      <vt:lpstr>'Załącznik nr 3 do SWZ'!Obszar_wydruku</vt:lpstr>
      <vt:lpstr>'Załącznik nr 3 do SWZ'!Tytuły_wydruku</vt:lpstr>
    </vt:vector>
  </TitlesOfParts>
  <Company>Energy Code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Energy Code</dc:creator>
  <cp:lastModifiedBy>Energy Code</cp:lastModifiedBy>
  <cp:lastPrinted>2020-06-30T10:26:59Z</cp:lastPrinted>
  <dcterms:created xsi:type="dcterms:W3CDTF">2010-06-27T19:36:50Z</dcterms:created>
  <dcterms:modified xsi:type="dcterms:W3CDTF">2023-09-21T12:26:32Z</dcterms:modified>
</cp:coreProperties>
</file>