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F:\MOJE POSTĘPOWANIA\2021\16z2021 Dostawa artykułów i urządzeń administracyjno – biurowych\"/>
    </mc:Choice>
  </mc:AlternateContent>
  <xr:revisionPtr revIDLastSave="0" documentId="13_ncr:1_{5BFCE9E7-2FB2-4887-824C-CD1810FC5006}" xr6:coauthVersionLast="36" xr6:coauthVersionMax="36" xr10:uidLastSave="{00000000-0000-0000-0000-000000000000}"/>
  <bookViews>
    <workbookView xWindow="11016" yWindow="-168" windowWidth="12252" windowHeight="10116" firstSheet="1" activeTab="1" xr2:uid="{00000000-000D-0000-FFFF-FFFF00000000}"/>
  </bookViews>
  <sheets>
    <sheet name="zadanie 1 - SERE" sheetId="4" state="hidden" r:id="rId1"/>
    <sheet name="zad.1. tablice" sheetId="3" r:id="rId2"/>
    <sheet name="Arkusz1" sheetId="5" r:id="rId3"/>
  </sheets>
  <definedNames>
    <definedName name="_xlnm._FilterDatabase" localSheetId="1" hidden="1">'zad.1. tablice'!$A$3:$I$80</definedName>
    <definedName name="_xlnm._FilterDatabase" localSheetId="0" hidden="1">'zadanie 1 - SERE'!$A$5:$H$5</definedName>
    <definedName name="_xlnm.Print_Area" localSheetId="0">'zadanie 1 - SERE'!$A$1:$H$37</definedName>
    <definedName name="_xlnm.Print_Titles" localSheetId="1">'zad.1. tablice'!$4:$4</definedName>
    <definedName name="_xlnm.Print_Titles" localSheetId="0">'zadanie 1 - SERE'!$5:$5</definedName>
  </definedNames>
  <calcPr calcId="191029"/>
</workbook>
</file>

<file path=xl/calcChain.xml><?xml version="1.0" encoding="utf-8"?>
<calcChain xmlns="http://schemas.openxmlformats.org/spreadsheetml/2006/main">
  <c r="F14" i="3" l="1"/>
  <c r="F15" i="3"/>
  <c r="H15" i="3" s="1"/>
  <c r="F16" i="3"/>
  <c r="H16" i="3" s="1"/>
  <c r="F17" i="3"/>
  <c r="H17" i="3" s="1"/>
  <c r="F18" i="3"/>
  <c r="H18" i="3" s="1"/>
  <c r="F19" i="3" l="1"/>
  <c r="H19" i="3" s="1"/>
  <c r="H14" i="3" l="1"/>
  <c r="F13" i="3"/>
  <c r="H13" i="3" s="1"/>
  <c r="F5" i="3" l="1"/>
  <c r="F6" i="3"/>
  <c r="H6" i="3" s="1"/>
  <c r="F7" i="3"/>
  <c r="H7" i="3" s="1"/>
  <c r="F8" i="3"/>
  <c r="H8" i="3" s="1"/>
  <c r="F9" i="3"/>
  <c r="H9" i="3" s="1"/>
  <c r="F10" i="3"/>
  <c r="H10" i="3" s="1"/>
  <c r="F11" i="3"/>
  <c r="H11" i="3" s="1"/>
  <c r="F12" i="3"/>
  <c r="H12" i="3" s="1"/>
  <c r="H5" i="3" l="1"/>
  <c r="H20" i="3" s="1"/>
  <c r="F20" i="3"/>
  <c r="F14" i="4"/>
  <c r="F13" i="4"/>
  <c r="H13" i="4" s="1"/>
  <c r="F34" i="4"/>
  <c r="H34" i="4" s="1"/>
  <c r="F32" i="4"/>
  <c r="H32" i="4" s="1"/>
  <c r="F33" i="4"/>
  <c r="H33" i="4" s="1"/>
  <c r="F11" i="4"/>
  <c r="H11" i="4" s="1"/>
  <c r="F10" i="4"/>
  <c r="H10" i="4" s="1"/>
  <c r="F20" i="4"/>
  <c r="H20" i="4" s="1"/>
  <c r="F19" i="4"/>
  <c r="H19" i="4" s="1"/>
  <c r="F6" i="4"/>
  <c r="H6" i="4" s="1"/>
  <c r="F7" i="4"/>
  <c r="H7" i="4" s="1"/>
  <c r="F9" i="4"/>
  <c r="H9" i="4" s="1"/>
  <c r="F27" i="4"/>
  <c r="H27" i="4" s="1"/>
  <c r="F28" i="4"/>
  <c r="H28" i="4" s="1"/>
  <c r="F29" i="4"/>
  <c r="H29" i="4" s="1"/>
  <c r="F23" i="4"/>
  <c r="H23" i="4" s="1"/>
  <c r="F24" i="4"/>
  <c r="H24" i="4" s="1"/>
  <c r="F8" i="4"/>
  <c r="H8" i="4" s="1"/>
  <c r="F16" i="4"/>
  <c r="H16" i="4" s="1"/>
  <c r="F35" i="4"/>
  <c r="H35" i="4" s="1"/>
  <c r="F26" i="4"/>
  <c r="H26" i="4" s="1"/>
  <c r="F12" i="4"/>
  <c r="H12" i="4" s="1"/>
  <c r="F31" i="4"/>
  <c r="H31" i="4" s="1"/>
  <c r="F17" i="4"/>
  <c r="H17" i="4" s="1"/>
  <c r="F18" i="4"/>
  <c r="H18" i="4" s="1"/>
  <c r="F30" i="4"/>
  <c r="H30" i="4" s="1"/>
  <c r="F36" i="4"/>
  <c r="H36" i="4" s="1"/>
  <c r="F22" i="4"/>
  <c r="H22" i="4" s="1"/>
  <c r="F21" i="4"/>
  <c r="H21" i="4" s="1"/>
  <c r="F25" i="4"/>
  <c r="H25" i="4" s="1"/>
  <c r="F15" i="4"/>
  <c r="H15" i="4" s="1"/>
  <c r="F37" i="4" l="1"/>
  <c r="H14" i="4"/>
  <c r="H37" i="4" s="1"/>
</calcChain>
</file>

<file path=xl/sharedStrings.xml><?xml version="1.0" encoding="utf-8"?>
<sst xmlns="http://schemas.openxmlformats.org/spreadsheetml/2006/main" count="117" uniqueCount="68">
  <si>
    <t>Lp.</t>
  </si>
  <si>
    <t>Nazwa</t>
  </si>
  <si>
    <t>Jednostka miary</t>
  </si>
  <si>
    <t>Ilość</t>
  </si>
  <si>
    <t>Cena jednostkowa netto</t>
  </si>
  <si>
    <t>szt.</t>
  </si>
  <si>
    <t>Wartość netto (kol.6xkol.7)</t>
  </si>
  <si>
    <t>Podatek VAT (kol.6x23%)</t>
  </si>
  <si>
    <t xml:space="preserve">Wartość brutto (kol.8+kol.9) </t>
  </si>
  <si>
    <r>
      <rPr>
        <b/>
        <sz val="10"/>
        <rFont val="Arial"/>
        <family val="2"/>
        <charset val="238"/>
      </rPr>
      <t>Czapka zimowa</t>
    </r>
    <r>
      <rPr>
        <sz val="10"/>
        <rFont val="Arial"/>
        <family val="2"/>
        <charset val="238"/>
      </rPr>
      <t xml:space="preserve"> specjalna typu KOMINIARKA APEX Icebreaker lub równorzędna
- posiada jeden otwór na oczy z możliwością regulacji kąta odchylenia i wentylacji
- kolor czarny
- materiał: minimum 87% wełna merino, 10% nylon, maksimum 3% Lycra 
- gramatura minmum 200 g/m² welny merino</t>
    </r>
  </si>
  <si>
    <r>
      <rPr>
        <b/>
        <sz val="10"/>
        <rFont val="Arial"/>
        <family val="2"/>
        <charset val="238"/>
      </rPr>
      <t>Przybory do maskowania</t>
    </r>
    <r>
      <rPr>
        <sz val="10"/>
        <rFont val="Arial"/>
        <family val="2"/>
        <charset val="238"/>
      </rPr>
      <t xml:space="preserve"> (3 kolory z lusterkiem)
Farba przeznaczony do makijażu maskującego
3 kolory - czarny, oliwkowy, brązowy
Opakowanie wykonane z ABSu
Lusterko z tworzywa sztucznego
 Wymiary: 7,5cm x 5cm x 1,5cm"
</t>
    </r>
  </si>
  <si>
    <t>Wartość netto (kol.7xkol.8)</t>
  </si>
  <si>
    <t>Podatek VAT (kol.7x23%)</t>
  </si>
  <si>
    <t xml:space="preserve">Wartość brutto (kol.9+kol.10) </t>
  </si>
  <si>
    <t>RAZEM</t>
  </si>
  <si>
    <r>
      <rPr>
        <b/>
        <sz val="10"/>
        <rFont val="Arial"/>
        <family val="2"/>
        <charset val="238"/>
      </rPr>
      <t>Linka spadochronowa-survivalowa - typu paracor 550 - kolor czarny</t>
    </r>
    <r>
      <rPr>
        <sz val="10"/>
        <rFont val="Arial"/>
        <family val="2"/>
        <charset val="238"/>
      </rPr>
      <t xml:space="preserve">
- linka o szerokim zastosowaniu survivalowym, można z niej wykonywać elementy survivalowe, troczyć i zabezpieczać srzęt;
- wytrzymałość statyczna minimum 250 kg;
- materiał oplot i rdzeń - nylon;
- rdzeń wewnętrzny składający się z minimum 7 linek"</t>
    </r>
  </si>
  <si>
    <r>
      <rPr>
        <b/>
        <sz val="10"/>
        <rFont val="Arial"/>
        <family val="2"/>
        <charset val="238"/>
      </rPr>
      <t>Linka spadochronowa-survivalowa - typu paracor 550 - kolor olive lub khaki"</t>
    </r>
    <r>
      <rPr>
        <sz val="10"/>
        <rFont val="Arial"/>
        <family val="2"/>
        <charset val="238"/>
      </rPr>
      <t xml:space="preserve">
- linka o szerokim zastosowaniu survivalowym, można z niej wykonywać elementy survivalowe, troczyć i zabezpieczać srzęt;
- wytrzymałość statyczna minimum 250 kg;
- materiał oplot i rdzeń - nylon;
- rdzeń wewnętrzny składający się z minimum 7 linek"</t>
    </r>
  </si>
  <si>
    <r>
      <rPr>
        <b/>
        <sz val="10"/>
        <rFont val="Arial"/>
        <family val="2"/>
        <charset val="238"/>
      </rPr>
      <t>Opaski montażowe - kolor biały lub czarny 30-35 cm</t>
    </r>
    <r>
      <rPr>
        <sz val="10"/>
        <rFont val="Arial"/>
        <family val="2"/>
        <charset val="238"/>
      </rPr>
      <t xml:space="preserve">
Mające zastosowanie do łączenia zwojów kabli, mocowania kabli, przewodów, rurek, zamykania worków, uniwersalnego łączenia różnych materiałów
- materiał polyamid 6,6
- kolor; biały
- temp. pracy -35°C do + 85°C
- palność UL 94 V 2 (samogasnące)
- rozmiar długość 30-35cm, szerokość nie mniej niż 4,5 mm
- 100 szt. w jednym opakowaniu</t>
    </r>
  </si>
  <si>
    <t>OPIS ZAMÓWIENIA - kalkulacje cenowe - zadanie 1</t>
  </si>
  <si>
    <r>
      <rPr>
        <b/>
        <sz val="10"/>
        <rFont val="Arial"/>
        <family val="2"/>
        <charset val="238"/>
      </rPr>
      <t xml:space="preserve">Buty turystyczne zimowe </t>
    </r>
    <r>
      <rPr>
        <sz val="10"/>
        <rFont val="Arial"/>
        <family val="2"/>
        <charset val="238"/>
      </rPr>
      <t>typu Belleville 700V lub równorzędne
- gumowa podeszwa z bieżnikiem ; - oddychająca i wodoodporna wyściółka Gore-Tex 
- dwustrefowy system wiązania, w pierwszej strefie po 5 oczek, w drugiej górnej minimum 4 zamknięte przelotki umożliwiające zjazd na szybkiej linie bez obawy o zaczepienie
- przeszycia wykonane minimum podwójnym szwem, a na zapiętku minimum poczwórnym szwem
- wysokość cholewki 8"; - kolor czarny</t>
    </r>
  </si>
  <si>
    <r>
      <rPr>
        <b/>
        <sz val="10"/>
        <rFont val="Arial"/>
        <family val="2"/>
        <charset val="238"/>
      </rPr>
      <t xml:space="preserve">Karabinek zbiorczy </t>
    </r>
    <r>
      <rPr>
        <sz val="10"/>
        <rFont val="Arial"/>
        <family val="2"/>
        <charset val="238"/>
      </rPr>
      <t xml:space="preserve">Delta 45 KN 10mm półokrągły stalowy ocynk typu Maillon Rapide lub równorzędny
- wytrzymałość wzdłużna minimum  45 kN
- typ karabinka  zakręcany; - średnica 10 mm
- półokrągły; - waga nie więcej niż 115 g
- certyfikat: UIAA i CE EN 12275            </t>
    </r>
  </si>
  <si>
    <r>
      <rPr>
        <b/>
        <sz val="10"/>
        <rFont val="Arial"/>
        <family val="2"/>
        <charset val="238"/>
      </rPr>
      <t>Koszulka termo aktywna z długim rękawem</t>
    </r>
    <r>
      <rPr>
        <sz val="10"/>
        <rFont val="Arial"/>
        <family val="2"/>
        <charset val="238"/>
      </rPr>
      <t xml:space="preserve"> wełniana typu Men's Merino 250 Base Layer 1/4 Zip lub równorzędna
Wykonana z tkaniny o gramaturze minimum 250g/m²,  najwyższej jakości wełny merino. Właściwości izolacyjne dodatkowo poprawia zastosowania splotu typu Interlock, który odpowiada za puszystość tkaniny i czyni ją jeszcze bardziej miękką i przyjemną w dotyku.
Głęboki zamek wraz z możliwością podciągnięcia rękawów do łokci,.
- zamek błyskawiczny o długości 25 cm
- płaskie szwy zapobiegające obtarciom
- panele na ramionach eliminujące szew na wierzchu ramienia
- gramatura tkaniny minimum 250g/m</t>
    </r>
    <r>
      <rPr>
        <vertAlign val="superscript"/>
        <sz val="10"/>
        <rFont val="Arial"/>
        <family val="2"/>
        <charset val="238"/>
      </rPr>
      <t xml:space="preserve">2
</t>
    </r>
    <r>
      <rPr>
        <sz val="10"/>
        <rFont val="Arial"/>
        <family val="2"/>
        <charset val="238"/>
      </rPr>
      <t>- tkanina 100% wełna merino
- kolor zielony khaki lub olive
- Rozmiarówka sprzętu zostanie okreslona po rozstrzygnieciu przetargu.</t>
    </r>
  </si>
  <si>
    <r>
      <rPr>
        <b/>
        <sz val="10"/>
        <rFont val="Arial"/>
        <family val="2"/>
        <charset val="238"/>
      </rPr>
      <t>Krzesiwo pudełkowe – kolor czarny</t>
    </r>
    <r>
      <rPr>
        <sz val="10"/>
        <rFont val="Arial"/>
        <family val="2"/>
        <charset val="238"/>
      </rPr>
      <t xml:space="preserve">
- opakowanie - pudełko. Jego jedna część  jest jednocześnie uchwytem i mocowaniem prętu roboczego, druga uchwytem i mocowaniem iskrownika.
- wodoszczelny schowek na hubkę;
- pręt roboczy o średnicy minimum 10mm i długości co najmniej 35 mm;
- otwory umożliwiające przewleczenie linki zabezpieczającej przed zgubieniem lub wypuszczeniem z dłoni krzesiwa;
UST STRIKE FORCE lub równoważny</t>
    </r>
  </si>
  <si>
    <r>
      <rPr>
        <b/>
        <sz val="10"/>
        <rFont val="Arial"/>
        <family val="2"/>
        <charset val="238"/>
      </rPr>
      <t>Krzesiwo kluczykowe – kolor szary lub czarno-czerwony</t>
    </r>
    <r>
      <rPr>
        <sz val="10"/>
        <rFont val="Arial"/>
        <family val="2"/>
        <charset val="238"/>
      </rPr>
      <t xml:space="preserve">
- rozmiar large – duży
- uchwyt umożliwiający stabilny chwyt oraz obracanie i pracę na każdej płaszczyźnie pręta roboczego;
- uchwyt iskrownika twardy w tym samym kolorze co krzesiwo.
- iskrownik z materiału nie ulegającego wygięcie bez nacięć i „ząbków”
- pręt roboczy o średnicy minimum 10mm i długości co najmniej 35 mm;
- otwory umożliwiające przewleczenie linki zabezpieczającej przed zgubieniem lub wypuszczeniem z dłoni krzesiwa w krzesiwie i iskrowniku;
PRIMUS lub równoważny</t>
    </r>
  </si>
  <si>
    <r>
      <rPr>
        <b/>
        <sz val="10"/>
        <rFont val="Arial"/>
        <family val="2"/>
        <charset val="238"/>
      </rPr>
      <t>Latarka czołowa</t>
    </r>
    <r>
      <rPr>
        <sz val="10"/>
        <rFont val="Arial"/>
        <family val="2"/>
        <charset val="238"/>
      </rPr>
      <t xml:space="preserve"> jaskiniowa nitecore hc60 lub równorzędna
- oryginalna zapewniająca 100% pewność działania w trakcie eksploracji jaskiń
- źródło światła: Dioda LED 
- minimalna moc: 1000 lumenów; - waga latarki maksymalnie 100g
- zasilana akumulatorem 1x18650 1 x lub 2 x CR123; - minimum pięć poziomów jasności oświetlenia
- Port USB umożliwiający ładowanie latarki przez dołączony do zestawu kabel
- możliwość regulacji położenia w pionie,; - wykonana z aluminium lotniczego pokrytego powłoką HAIII,
- zestaw ma zawierać: 2 szt. akumulator 18650 o pojemności minimum 3400 mAh z zabezpieczeniem, kabel USB, zapasowy O-ring</t>
    </r>
  </si>
  <si>
    <r>
      <rPr>
        <b/>
        <sz val="10"/>
        <rFont val="Arial"/>
        <family val="2"/>
        <charset val="238"/>
      </rPr>
      <t>Linka spadochronowa-survivalowa - typu paracor 550 - kolor biały</t>
    </r>
    <r>
      <rPr>
        <sz val="10"/>
        <rFont val="Arial"/>
        <family val="2"/>
        <charset val="238"/>
      </rPr>
      <t xml:space="preserve">
- linka o szerokim zastosowaniu survivalowym, można z niej wykonywać   elementy  survivalowe, troczyć i zabezpieczeać srzęt;
- wytrzymałość statyczna minimum 250 kg;
- materiał oplot i rdzeń - nylon;
- rdzeń wewnętrzny składający się z minimum 7 linek"</t>
    </r>
  </si>
  <si>
    <r>
      <rPr>
        <b/>
        <sz val="10"/>
        <rFont val="Arial"/>
        <family val="2"/>
        <charset val="238"/>
      </rPr>
      <t>Nóż</t>
    </r>
    <r>
      <rPr>
        <sz val="10"/>
        <rFont val="Arial"/>
        <family val="2"/>
        <charset val="238"/>
      </rPr>
      <t xml:space="preserve"> do wiązań turowych typu Noże MARKER TOURING CRAMPON lub równoważny
Noże-harszle do wiązań Marker F12.
- rozmiar 92mm</t>
    </r>
  </si>
  <si>
    <r>
      <rPr>
        <b/>
        <sz val="10"/>
        <rFont val="Arial"/>
        <family val="2"/>
        <charset val="238"/>
      </rPr>
      <t>Nóż survivalow</t>
    </r>
    <r>
      <rPr>
        <sz val="10"/>
        <rFont val="Arial"/>
        <family val="2"/>
        <charset val="238"/>
      </rPr>
      <t>y - duży typu Benchmade Arvensis 119BK lub równorzędny
- nóż z głownią stałą i klingą typu full tanga 
- gatunek stali  154CM, zahartowana do wartości 58-61 HRC
- ostrze pokryte czarną powłoką zabezpieczającą; - linia ostrza typu clip point, częściowego szlifu płaskiego 
- grubość klingi na grzbiecie wynosi co najmnie 4,9 mm; - rękojeść - okładziny z laminatu G10 w kolorze czarnym
- okładziny są  przytwierdzone do noża minimum 3 tytanowymi połączeniami
- w komplecie z nożem funkcjonalną pochewkę z tworzywa sztucznego, z wieloma możliwościami montażu do oporządzenia
- rodzaj ostrza - gładkie; - długość ostrza: minimum 160 mm; - grubość ostrza na grzbiecie: minimum 4,9 mm
- długość całkowita: maksimum 305 mm; - waga minimum 320  g; - w tylnej części rękojeści funkcjonalny młotek
- kolor noża i pochwy: czarny</t>
    </r>
  </si>
  <si>
    <r>
      <rPr>
        <b/>
        <sz val="10"/>
        <rFont val="Arial"/>
        <family val="2"/>
        <charset val="238"/>
      </rPr>
      <t>Nóż survivalowy</t>
    </r>
    <r>
      <rPr>
        <sz val="10"/>
        <rFont val="Arial"/>
        <family val="2"/>
        <charset val="238"/>
      </rPr>
      <t xml:space="preserve"> - średni typu Benchmade 140BK Nimravus lub równorzędny
- nóż z głownią stałą; - ostrze w stylu Drop -point, bez otworów i pił w części ostrza noża 
- okładziny rękojeści wykonane z aluminium lotniczego 6061-T6
- pochwa czarna z cordury kompatybilna z systemem molle ; - długość ostrza: minimum 115 mm; - długość całkowita: mksimum 240 mm
- grubość ostrza: inimum 2.8 mm; - stal: 154CM lub D2 lub lepsza (58-60HRC)
- waga: maksymalnie 193 g.; - ponad rękojęciacią otwór umożliwoający połączenie linki zabezpieczającej nóż przez wypadnięciem z ręki
- kolor czarny; - nóż pokryty czarną powłoką antykorozyjną</t>
    </r>
  </si>
  <si>
    <r>
      <rPr>
        <b/>
        <sz val="10"/>
        <rFont val="Arial"/>
        <family val="2"/>
        <charset val="238"/>
      </rPr>
      <t>Opaski montażowe - kolor biały lub czarny 10-12 cm</t>
    </r>
    <r>
      <rPr>
        <sz val="10"/>
        <rFont val="Arial"/>
        <family val="2"/>
        <charset val="238"/>
      </rPr>
      <t xml:space="preserve">
Mające zastosowanie do łączenia zwojów kabli, mocowania kabli, przewodów, rurek, zamykania worków, uniwersalnego łączenia różnych materiałów
- materiał polyamid 6,6
- kolor; biały; - temp. pracy -35°C do + 85°C
- palność UL 94 V 2 (samogasnące); - rozmiar długość 10-12cm, szerokość nie mniej niż 2,5 mm
- 100 szt. w jednym opakowaniu</t>
    </r>
  </si>
  <si>
    <t>op</t>
  </si>
  <si>
    <r>
      <rPr>
        <b/>
        <sz val="10"/>
        <rFont val="Arial"/>
        <family val="2"/>
        <charset val="238"/>
      </rPr>
      <t>Pianka neoprenowa 3 mm</t>
    </r>
    <r>
      <rPr>
        <sz val="10"/>
        <rFont val="Arial"/>
        <family val="2"/>
        <charset val="238"/>
      </rPr>
      <t xml:space="preserve"> - skafander typu Yak Vanguard lub równorzędna 
- kolor jasnoniebieski, czarno-czerwony ; - skafander nie przeznaczony do nurkowania;
- wewnętrzny neoprenowy pas oraz szelki mocujące,
- lateksowa gilza szyjna i nadgarstkowe; gilzy dodatkowo zabezpieczone zewnętrznym kołnierzem neoprenowym;
- trójwarstwowa oddychająca membrana,; - wewnętrzna kieszeń umożliwiająca zamontowanie pakietu grzewczego;
- łatwo dostępny, całkowicie wodoszczelny  zamek włazowy; - wielopanelowy, ergonomiczny krój rękawów i nogawek;
- zapobiegające przesuwaniu się kombinezonu na ciele poza wymagane położenie;
- nogawki zakończone lateksowymi skarpetami, (pozwalające na współprace ze specjalistycznym butem typu canyoningowego) mogącymi zostać schowanymi do butów neoprenowych, gumowych itd.. w przypadku uszkodzenia możliwe jest ich załatanie bądź wymiana; - wzmocnione klinami materiału 500D lub lepszym okolice kolan oraz siedzenia;
- minimum 1 bryzgoszczelna kieszeń piersiowa mogąca pomieścić niezbędne drobiazgi;
- całkowicie wodoszczelny zamek zlokalizowany w okolicach krocza; - </t>
    </r>
    <r>
      <rPr>
        <b/>
        <sz val="10"/>
        <rFont val="Arial"/>
        <family val="2"/>
        <charset val="238"/>
      </rPr>
      <t>w komplecie z kombinezonem ma znajdować się dedykowany wewnętrznych ocieplacz fleece'owy oraz worek transportowy</t>
    </r>
    <r>
      <rPr>
        <sz val="10"/>
        <rFont val="Arial"/>
        <family val="2"/>
        <charset val="238"/>
      </rPr>
      <t>.
Wodoodporność: nie mniej niż 20 000 mm, - Oddychalność: minimum 8 000 g/m2/24h
Rozmiarówka sprzętu zostanie okreslona po rozstrzygnieciu przetargu.</t>
    </r>
  </si>
  <si>
    <r>
      <rPr>
        <b/>
        <sz val="10"/>
        <rFont val="Arial"/>
        <family val="2"/>
        <charset val="238"/>
      </rPr>
      <t>Płachta biwakowa</t>
    </r>
    <r>
      <rPr>
        <sz val="10"/>
        <rFont val="Arial"/>
        <family val="2"/>
        <charset val="238"/>
      </rPr>
      <t>-tarp-basha typu Tatonka TARP 2 lub równożędna
- płachta umożliwiająca konstrukcję schronienia tymczasowego, hamaku, zadaszenia, ekranu przeciwietrzego, improwizowanego pływaka, osłony sprzętu;
- minimum 9 otworów/uszek wzmacnianych (w tym jedno w środkowej częći) umożliwiających mocowanie płachty w różnych konfiguracjach;
- materiał nylon 65/35 Polycotton PU; - rozmiar minimum 285cm x 300cm - maksymalnie 300 cm x 320 cm;
- waga 1200-1400 gram; - worek umożliwiający kompresję i przenoszenie płacty
- kolor zielony (khaki lub olive)</t>
    </r>
  </si>
  <si>
    <r>
      <rPr>
        <b/>
        <sz val="10"/>
        <rFont val="Arial"/>
        <family val="2"/>
        <charset val="238"/>
      </rPr>
      <t>Pokrowiec na buty narciarskie</t>
    </r>
    <r>
      <rPr>
        <sz val="10"/>
        <rFont val="Arial"/>
        <family val="2"/>
        <charset val="238"/>
      </rPr>
      <t xml:space="preserve"> typu Classic Boot + Helmet Bag Volkl lub równorzędny:
- obszerna komora wewnętrzna na buty narciarskie.
- wygodny pasek do noszenia na ramieniu. ; - regulacja długości pasa ramiennego.
- bardzo mocny podwójny zamek błyskawiczny.; - trwałe plastikowe nóżki na spodzie torby.
- osobna duża przegroda na kask; - usztywnione dno pokrowca.
- specjalne miejsce na podpisanie torby; - materiał: Polyester.
- waga: maksimum 0,80 kg; - wymiary: 40.5 x 27 x 42 cm
- pojemność: minimum 45 L; - kolor czarny</t>
    </r>
  </si>
  <si>
    <r>
      <rPr>
        <b/>
        <sz val="10"/>
        <rFont val="Arial"/>
        <family val="2"/>
        <charset val="238"/>
      </rPr>
      <t>Pokrowiec na narty</t>
    </r>
    <r>
      <rPr>
        <sz val="10"/>
        <rFont val="Arial"/>
        <family val="2"/>
        <charset val="238"/>
      </rPr>
      <t xml:space="preserve"> typu Clasic Single Ski Bag Volkl lub równorzędny
- na jedną parę nart, kijki, foki i inne małecakcesoria
- uchwyty do przenoszenia; - zamek dwustronny
- materiał odporny na przetarcia i przecięcia, wodoodporny
- waga maksymalnie 800 g; - kolor czarny
- 5 szt do nart o długości 163 cm,
- 10 szt. do nart o długości 170 cm,
- 1 szt. do nart o długości 177 cm</t>
    </r>
  </si>
  <si>
    <r>
      <rPr>
        <b/>
        <sz val="10"/>
        <rFont val="Arial"/>
        <family val="2"/>
        <charset val="238"/>
      </rPr>
      <t>Przyrząd zjazdowy z automatyczną blokadą</t>
    </r>
    <r>
      <rPr>
        <sz val="10"/>
        <rFont val="Arial"/>
        <family val="2"/>
        <charset val="238"/>
      </rPr>
      <t xml:space="preserve">
Petzl Stop lub równoważny przyrząd zjazdowy wyposażony w automatyczną blokadę. 
Właściwości:
- współpracuje z linami pojedynczymi o średnicy 9 – 12 mm
- wraz z drugim przyrządem zaciskowym i pętlą nożną umożliwia również wychodzenie po linie (bez zmiany pozycji przyrządu)
- dzięki sprężynowej zapadce na obudowie wpinanie i wypinanie odbywa się bez zdejmowania z karabinka
- blokuje się automatycznie po puszczeniu rączki hamulca
- regulacja szybkości zjazdu odbywa się poprzez zmianę siły uchwytu na wolnym końcu liny
- możliwość wymiany rolek
Materiał: stopy lekkie
Waga: 326 g; CE, EN 341; UIAA" 
</t>
    </r>
  </si>
  <si>
    <r>
      <rPr>
        <b/>
        <sz val="10"/>
        <rFont val="Arial"/>
        <family val="2"/>
        <charset val="238"/>
      </rPr>
      <t>Rękawice zimowe sportowe 3 wastwowe</t>
    </r>
    <r>
      <rPr>
        <sz val="10"/>
        <rFont val="Arial"/>
        <family val="2"/>
        <charset val="238"/>
      </rPr>
      <t xml:space="preserve"> typu Black Diamond Squad'16 lub równorzędne, cechy:
- pięciopalczaste rękawice, doskonałe do zimowych sportów; - wodoodporna, oddychająca membrana GORE-TEX®
- górna część rękawic wraz z palcami uszyta z wysokiej jakości naturalnej skóry
- mankiety wykonane z wytrzymałego nylonu; - na zewnętrznej części dłoni wysokiej jakości syntetyczna, nie chłonąca wilgoci ocieplina PrimaLoft® Gold
- ocieplenie z tkaniny polarowej od strony dłoni; - wstawki z miękkiego materiału na kciukach do ocierania gogli i nosa
- długie mankiety chroniące przed zimnem i wpadaniem śniegu
- obsługiwane jedną ręką elastyczne ściągacze na końcach mankietów
- zalecany zakres temperatur od -12°C do -1°C; - materiał zewnętrzny: nylon, naturalna kozia skóra
- wyściółka: membrana GORE-TEX®; - ocieplina: PrimaLoft® Gold 170g, polar 100g
- waga pary maksymalnie 230 g; - </t>
    </r>
    <r>
      <rPr>
        <b/>
        <sz val="10"/>
        <rFont val="Arial"/>
        <family val="2"/>
        <charset val="238"/>
      </rPr>
      <t>kolor czarny</t>
    </r>
    <r>
      <rPr>
        <sz val="10"/>
        <rFont val="Arial"/>
        <family val="2"/>
        <charset val="238"/>
      </rPr>
      <t xml:space="preserve">
- przeszycia w miejscach łączenia materiałówminimum podwójne
Rozmiarówka sprzętu zostanie okreslona po rozstrzygnieciu przetargu.</t>
    </r>
  </si>
  <si>
    <r>
      <rPr>
        <b/>
        <sz val="10"/>
        <rFont val="Arial"/>
        <family val="2"/>
        <charset val="238"/>
      </rPr>
      <t>Skarpety letnie wełniane</t>
    </r>
    <r>
      <rPr>
        <sz val="10"/>
        <rFont val="Arial"/>
        <family val="2"/>
        <charset val="238"/>
      </rPr>
      <t xml:space="preserve"> typu Smartwool HIKING LIGHT CREW lub równorzędne 
-Uniwersalne lekkie, męskie, doskonale dopasowujące się do stopy, wygodne i wytrzymałe skarpety turystyczne. Zastosowane technologie minimalizują ryzyko otarć. Zastosowanie technologii  w kluczowych strefach niweluje możliwość przetarcia się skarpety, a tym samym wielokrotnie zwiększa jej trwałość. Dodatkowy ściągacz na podbiciu stopy  oraz odpowiedni stopień rozciągliwości ściegu w zależności od potrzeb, „trzyma skarpetę na miejscu” i idealnie dopasowuje ją do stopy.
-skład: minimum 64% wełna,  maksimum 34% Nylon, 2% Elastan
-płaskie szwy na palcach; -strefy wentylacji
-wysokość: ponad kostkę; -kolor zielony (khaki) lub szary
Rozmiarówka sprzętu zostanie okreslona po rozstrzygnieciu przetargu.</t>
    </r>
  </si>
  <si>
    <r>
      <rPr>
        <b/>
        <sz val="10"/>
        <rFont val="Arial"/>
        <family val="2"/>
        <charset val="238"/>
      </rPr>
      <t>Skarpety zimowe wełniane</t>
    </r>
    <r>
      <rPr>
        <sz val="10"/>
        <rFont val="Arial"/>
        <family val="2"/>
        <charset val="238"/>
      </rPr>
      <t xml:space="preserve"> typu Smartwool HIKING MEDIUM CREW lub równorzędne
-Uniwersalne średniej grubości, męskie, doskonale dopasowujące się do stopy, wygodne i wytrzymałe skarpety turystyczne. Zastosowane technologie minimalizują ryzyko otarć. Zastosowanie technologii w kluczowych strefach niweluje możliwość przetarcia się skarpety, a tym samym wielokrotnie zwiększa jej trwałość. Dodatkowy ściągacz na podbiciu stopy oraz odpowiedni stopień rozciągliwości ściegu w zależności od potrzeb, „trzyma skarpetę na miejscu” i idealnie dopasowuje ją do stopy.
-skład: minimum 74% wełna,  maksimum 25% Nylon, 1% Elastan
-płaskie szwy na palcach; -strefy wentylacji
-wysokość: ponad kostkę; -kolor zielony (khaki) lub szary
Rozmiarówka sprzętu zostanie okreslona po rozstrzygnieciu przetargu.</t>
    </r>
  </si>
  <si>
    <r>
      <rPr>
        <b/>
        <sz val="10"/>
        <rFont val="Arial"/>
        <family val="2"/>
        <charset val="238"/>
      </rPr>
      <t>Spitownica akumulatorowa z kompletem wierteł</t>
    </r>
    <r>
      <rPr>
        <sz val="10"/>
        <rFont val="Arial"/>
        <family val="2"/>
        <charset val="238"/>
      </rPr>
      <t xml:space="preserve"> - akumulatorowy młot udarowo-obrotowy z uchwytem SDS-plus Bosch GBH 18V-26 F Professional lub równorzędny
- bezszczotkowy silnik EC: kompaktowy, pyłoszczelny, lekki i bezobsługowy
- dołączana dodatkowa rękojeść w zestawie; - oświetlenie LED miejsca pracy
- system elektronicznej ochrony ogniw ECP (Electronic Cell Protection): chroniący akumulator przed przeciążeniem, przegrzaniem i całkowitym rozładowaniem ogniw
- zestaw ma zawirać: 2 dedykowane akumulatory deddykowane 18V bez efektu pamięci - akumulator można doładować w dowolnej chwili, nie ryzykując uszkodzenia ogniw
- waga maksymalnie 3,6 kg; - minimalna energia udaru 2.6J; - średnica wiercenia w skale w przedniale od 4 do 26mm; - napięcie akumulatora 18V
- zestaw ma zawierać: rękojeść dodatkowa, walizka narzędziowa, ogranicznik głębokości 210 mm, szybka ładowarka, sukno maszynowe, szybkowymienny uchwyt wiertarski, Wymienny uchwyt wiertarski SDS-plus, 2 akumulatory 18V 6.0Ah, zestaw wierteł SDS-plus do muru, betonu, betonu zbrojonego o długości roboczej minimum 100mm - 2szt 5mm, 2 szt. 6mm, 2 szt. 7mm, 2 szt. 8mm, 2 szt. 10 mm, 2 szt. 12mm, 2 szt. 14mm, zestaw wierteł HSS do muru, betonu, betonu zbrojonego o długości roboczej minimum 90mm - 2szt 5mm, 2 szt. 6mm, 2 szt. 7mm, 2 szt. 8mm, 2 szt. 10 mm, 2 szt. 12mm, 2 szt. 14mm, młotek TAM TAM Petzl , 20 szt. PETZL Coeur Bolt Stainless 12mm.</t>
    </r>
  </si>
  <si>
    <r>
      <rPr>
        <b/>
        <sz val="10"/>
        <rFont val="Arial"/>
        <family val="2"/>
        <charset val="238"/>
      </rPr>
      <t>Śpiwór jaskiniowy</t>
    </r>
    <r>
      <rPr>
        <sz val="10"/>
        <rFont val="Arial"/>
        <family val="2"/>
        <charset val="238"/>
      </rPr>
      <t xml:space="preserve"> typu CAVE Tourist Małachowski lub równorzędny
- śpiwór syntetyczny, sprawdzający się w zimnych i wilgotnych warunkach; - ocieplenie: syntetyczne BIOFIBER minimum 300g/m2
- tkanina zewnętrzna: micro RIP-STOP; - materiał wewnętrzny Microfibre™
- śpiwór w kształcie mumii; - konstrukcja ułożenia ocieplenia - SS Sandwitch System
- ergonomiczny krój uwzględniający naddatek w biodrach i kolanach; - wewnętrzna kieszeń zapinana na zamek,
- zamek rozdzielczy YKK z dwoma suwakami,; - zamek główny YKK kryty patką izolującą,
- zakres temperatur użytkowania: T comf  -2°C, T limit -8 ° C, T ext  -26 ° C; - waga dla rozmiaru M maksymalnie  1,8 kg (rozmiar M) objętość po spakowaniu max 3,5 l,
- kolor zielony (khaki lub olive) lub czarny
- rozmiarówka sprzętu oraz strona z zamkiem zostanie określona po rozstrzygnięciu przetargu.</t>
    </r>
  </si>
  <si>
    <r>
      <rPr>
        <b/>
        <sz val="10"/>
        <rFont val="Arial"/>
        <family val="2"/>
        <charset val="238"/>
      </rPr>
      <t>Taśma naprawcza - czarna</t>
    </r>
    <r>
      <rPr>
        <sz val="10"/>
        <rFont val="Arial"/>
        <family val="2"/>
        <charset val="238"/>
      </rPr>
      <t xml:space="preserve">
- używana do improwizowanej naprawy oporządzenia, ubrań i materiałów, uszczelniania, maskowania;
- wodoodporna, bardzo mocna, mocny klej; - wykonana z mocnej plecionki syntetycznej;
- w skład nośnika wchodzi tkanina z włókien z tworzywa PET / bawełny o gęstości siatki 27 pokryta klejem z naturalnego kauczuku. 
- w rolkach o szerokości 50mm i długości minimum 50m</t>
    </r>
  </si>
  <si>
    <r>
      <rPr>
        <b/>
        <sz val="10"/>
        <rFont val="Arial"/>
        <family val="2"/>
        <charset val="238"/>
      </rPr>
      <t>Taśma naprawcza - srebrna</t>
    </r>
    <r>
      <rPr>
        <sz val="10"/>
        <rFont val="Arial"/>
        <family val="2"/>
        <charset val="238"/>
      </rPr>
      <t xml:space="preserve">
- używana do improwizowanej naprawy oporządzenia, ubrań i materiałów, uszczelniania, maskowania;
- wodoodporna, bardzo mocna, mocny klej; - wykonana z mocnej plecionki syntetycznej;
- w skład nośnika wchodzi tkanina z włókien z tworzywa PET / bawełny o gęstości siatki 27 pokryta klejem z naturalnego kauczuku. 
- w rolkach o szerokości 50mm i długości minimum 50m</t>
    </r>
  </si>
  <si>
    <r>
      <rPr>
        <b/>
        <sz val="10"/>
        <rFont val="Arial"/>
        <family val="2"/>
        <charset val="238"/>
      </rPr>
      <t>Taśma naprawcza - zielona (khaki-jednobarwna)</t>
    </r>
    <r>
      <rPr>
        <sz val="10"/>
        <rFont val="Arial"/>
        <family val="2"/>
        <charset val="238"/>
      </rPr>
      <t xml:space="preserve">
- używana do improwizowanej naprawy oporządzenia, ubrań i materiałów, uszczelniania, maskowania;
- wodoodporna,gruba, bardzo mocna, mocny klej; - wykonana z mocnej plecionki syntetycznej;
- w rolkach o szerokości 50mm i długości minimum 50m</t>
    </r>
  </si>
  <si>
    <r>
      <rPr>
        <b/>
        <sz val="10"/>
        <rFont val="Arial"/>
        <family val="2"/>
        <charset val="238"/>
      </rPr>
      <t>Uprząż biodrowa wspinaczkowa</t>
    </r>
    <r>
      <rPr>
        <sz val="10"/>
        <rFont val="Arial"/>
        <family val="2"/>
        <charset val="238"/>
      </rPr>
      <t xml:space="preserve"> - jaskiniowa typu PETZL SUPERAVANTI lub równorzędna
Prosta, wytrzymała, lekka uprząż speleologiczna.
Płaska i przylegająca do ciała, nie stawia oporu w zaciskach. Nisko umieszczony punkt wpinania optymalizuje skuteczność wychodzenia po linie (wychodzenie równoległe i naprzemienne).
- w pełni regulowana.; - osłona z PCV na taśmach udowych.
- odporna na przecieranie, poliestrowe taśmy.; - zmocnione 2 punkty wpinania
- dwa płaskie uchwyty sprzętowe,; - klamry na taśmach udowych usytuowane od wewnętrznej strony ud, by nie zahaczać w zaciskach i zwężeniach,
- kolor czarno-czerwone
- w rozmiarach 7 x rozmiar nr 1 i 3 x rozmiar nr 2
</t>
    </r>
  </si>
  <si>
    <r>
      <rPr>
        <b/>
        <sz val="10"/>
        <rFont val="Arial"/>
        <family val="2"/>
        <charset val="238"/>
      </rPr>
      <t>Worek wodoszczelny</t>
    </r>
    <r>
      <rPr>
        <sz val="10"/>
        <rFont val="Arial"/>
        <family val="2"/>
        <charset val="238"/>
      </rPr>
      <t xml:space="preserve">  typu   Sungpak Dri Sak lub równorzędny 
Wodoodporny worek ochronny ze szczelnym rolowanym zapięciem
- materiał nylon, laminowane wodoszczelne szwy;  - pojemność minimum 32 l rozmiar XXL
- wymiary minimum 25x60 cm; - waga masymalnie 135g
- kolor zielony (khaki lub olive)</t>
    </r>
  </si>
  <si>
    <t>Producent</t>
  </si>
  <si>
    <t>Oznaczenie lub nazwa proponowanego asortymentu</t>
  </si>
  <si>
    <t>Tablica korkowa o wym. 100x80cm w oprawie aluminiowej z możliwością zamocowania na ścianie.</t>
  </si>
  <si>
    <t>Tablica korkowa o wym. 120x90cm w oprawie aluminiowej z możliwością zamocowania na ścianie.</t>
  </si>
  <si>
    <t>Tablica korkowa o wym. 60x90cm w oprawie aluminiowej z możliwością zamocowania na ścianie.</t>
  </si>
  <si>
    <t>Tablica rozkładana tryptyk, suchościeralno-magnetyczna biała. O wymiarach 170x100/85 cm. Wykończona aluminiową ramą z półką na markery z możliwością zamocowania na ścianie.</t>
  </si>
  <si>
    <t xml:space="preserve">Tablica suchościeralna - magnetyczna biała o wym. 90x60 cm z półką na markery w aluminiowej ramie z możliwością zamocowania na ścianie, stosowana do planowania miesięcznego </t>
  </si>
  <si>
    <t>Tablica suchościeralno- magnetyczna biała o wymiarach 200x100cm z półką na markery w aluminiowej ramie z możliwością zamocowania na ścianie</t>
  </si>
  <si>
    <t>Tablica biała na stojaku 700x1000</t>
  </si>
  <si>
    <t>Tablica planer miesięczny 600x900</t>
  </si>
  <si>
    <t>Tablica dwustronna mobilna 120x120 cm TDS1212 na aluminiowym stojaku, który dzięki dołączonym kółkom można bez trudu przemieszczać. Wysokość tablicy ze stojakiem 210 cm. Tablica posiada haczyki na których można zawiesić plik z arkuszami papieru. Zawiera półkę na pisaki.</t>
  </si>
  <si>
    <t>Tablica suchościeralna-magnetyczna na stojaku -  jezdna (z kółkami). Tablica jezdna z kółkami z hamulcami, obrotowa, dwustronna, z półką na pisaki Wymiar 2000x1000 mm</t>
  </si>
  <si>
    <t>Antyrama 594x420 cm</t>
  </si>
  <si>
    <t>Ramka scienna zatrzaskowa 1430x1030mm</t>
  </si>
  <si>
    <t>Ramka aluminiowa 200 cmx300cmm</t>
  </si>
  <si>
    <t>SWZ Zadanie 1</t>
  </si>
  <si>
    <t>……………………………………………………………………..</t>
  </si>
  <si>
    <t>(data i podpis Wykonawcy)</t>
  </si>
  <si>
    <t>(kwalifikowany podpis elektroniczny/  podpis zaufany/ podpis osobisty)</t>
  </si>
  <si>
    <t>Rama zatrzaskowa typu OWZ kolor szary/srebrny matowy wymiar Format B0 – 100 cm x 141,4 cm. Profil ruchomy frontowy tablicy 32mm</t>
  </si>
  <si>
    <t>Zał. Nr 2.1 a do SWZ</t>
  </si>
  <si>
    <t xml:space="preserve">Antyrama 70x100 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</si>
</sst>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z_ł"/>
  </numFmts>
  <fonts count="25">
    <font>
      <sz val="11"/>
      <color theme="1"/>
      <name val="Czcionka tekstu podstawowego"/>
      <family val="2"/>
      <charset val="238"/>
    </font>
    <font>
      <b/>
      <sz val="10"/>
      <name val="Arial"/>
      <family val="2"/>
      <charset val="238"/>
    </font>
    <font>
      <sz val="10"/>
      <name val="Arial"/>
      <family val="2"/>
      <charset val="238"/>
    </font>
    <font>
      <b/>
      <sz val="10"/>
      <color theme="1"/>
      <name val="Arial"/>
      <family val="2"/>
      <charset val="238"/>
    </font>
    <font>
      <vertAlign val="superscript"/>
      <sz val="10"/>
      <name val="Arial"/>
      <family val="2"/>
      <charset val="238"/>
    </font>
    <font>
      <b/>
      <sz val="14"/>
      <color rgb="FFFF0000"/>
      <name val="Czcionka tekstu podstawowego"/>
      <charset val="238"/>
    </font>
    <font>
      <sz val="14"/>
      <color theme="1"/>
      <name val="Czcionka tekstu podstawowego"/>
      <charset val="238"/>
    </font>
    <font>
      <b/>
      <sz val="12"/>
      <color theme="1"/>
      <name val="Arial"/>
      <family val="2"/>
      <charset val="238"/>
    </font>
    <font>
      <sz val="12"/>
      <color theme="1"/>
      <name val="Arial"/>
      <family val="2"/>
      <charset val="238"/>
    </font>
    <font>
      <sz val="12"/>
      <name val="Arial"/>
      <family val="2"/>
      <charset val="238"/>
    </font>
    <font>
      <sz val="11"/>
      <color indexed="8"/>
      <name val="Czcionka tekstu podstawowego"/>
      <family val="2"/>
      <charset val="238"/>
    </font>
    <font>
      <sz val="9"/>
      <name val="Arial"/>
      <family val="2"/>
      <charset val="238"/>
    </font>
    <font>
      <b/>
      <sz val="12"/>
      <name val="Arial"/>
      <family val="2"/>
      <charset val="238"/>
    </font>
    <font>
      <sz val="11"/>
      <name val="Czcionka tekstu podstawowego"/>
      <family val="2"/>
      <charset val="238"/>
    </font>
    <font>
      <sz val="12"/>
      <name val="Czcionka tekstu podstawowego"/>
      <family val="2"/>
      <charset val="238"/>
    </font>
    <font>
      <sz val="9"/>
      <name val="Czcionka tekstu podstawowego"/>
      <family val="2"/>
      <charset val="238"/>
    </font>
    <font>
      <sz val="10"/>
      <name val="Czcionka tekstu podstawowego"/>
      <family val="2"/>
      <charset val="238"/>
    </font>
    <font>
      <sz val="10"/>
      <name val="Czcionka tekstu podstawowego"/>
      <charset val="238"/>
    </font>
    <font>
      <b/>
      <sz val="9"/>
      <name val="Arial"/>
      <family val="2"/>
      <charset val="238"/>
    </font>
    <font>
      <b/>
      <sz val="11"/>
      <name val="Czcionka tekstu podstawowego"/>
      <charset val="238"/>
    </font>
    <font>
      <sz val="11"/>
      <name val="Arial"/>
      <family val="2"/>
      <charset val="238"/>
    </font>
    <font>
      <b/>
      <sz val="11"/>
      <name val="Arial"/>
      <family val="2"/>
      <charset val="238"/>
    </font>
    <font>
      <sz val="11"/>
      <color theme="1"/>
      <name val="Arial"/>
      <family val="2"/>
      <charset val="238"/>
    </font>
    <font>
      <sz val="11"/>
      <color rgb="FFFF0000"/>
      <name val="Arial"/>
      <family val="2"/>
      <charset val="238"/>
    </font>
    <font>
      <b/>
      <sz val="11"/>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cellStyleXfs>
  <cellXfs count="120">
    <xf numFmtId="0" fontId="0" fillId="0" borderId="0" xfId="0"/>
    <xf numFmtId="0" fontId="2" fillId="0"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wrapText="1"/>
    </xf>
    <xf numFmtId="0" fontId="2" fillId="0" borderId="1" xfId="0" applyFont="1" applyFill="1" applyBorder="1" applyAlignment="1">
      <alignment horizontal="left" vertical="top" wrapText="1"/>
    </xf>
    <xf numFmtId="4" fontId="0" fillId="0" borderId="0" xfId="0" applyNumberFormat="1"/>
    <xf numFmtId="0" fontId="2" fillId="0" borderId="5" xfId="0" applyFont="1" applyFill="1" applyBorder="1" applyAlignment="1">
      <alignment vertical="top" wrapText="1"/>
    </xf>
    <xf numFmtId="0" fontId="2" fillId="0" borderId="5" xfId="0" applyFont="1" applyFill="1" applyBorder="1" applyAlignment="1">
      <alignment vertical="center" wrapText="1"/>
    </xf>
    <xf numFmtId="0" fontId="2" fillId="0" borderId="5"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6" fillId="0" borderId="0" xfId="0" applyFont="1"/>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8" fillId="0" borderId="6" xfId="0" applyFont="1" applyFill="1" applyBorder="1" applyAlignment="1">
      <alignment horizontal="center" vertical="center" wrapText="1"/>
    </xf>
    <xf numFmtId="4" fontId="9" fillId="0" borderId="6" xfId="1" applyNumberFormat="1" applyFont="1" applyFill="1" applyBorder="1" applyAlignment="1">
      <alignment horizontal="center" vertical="center"/>
    </xf>
    <xf numFmtId="0" fontId="3" fillId="2" borderId="7"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xf>
    <xf numFmtId="0" fontId="13" fillId="2" borderId="0" xfId="0" applyFont="1" applyFill="1"/>
    <xf numFmtId="0" fontId="14" fillId="2" borderId="0" xfId="0" applyFont="1" applyFill="1" applyBorder="1"/>
    <xf numFmtId="0" fontId="15" fillId="2" borderId="0" xfId="0" applyFont="1" applyFill="1" applyBorder="1"/>
    <xf numFmtId="0" fontId="13" fillId="2" borderId="0" xfId="0" applyFont="1" applyFill="1" applyBorder="1" applyAlignment="1">
      <alignment horizontal="center"/>
    </xf>
    <xf numFmtId="0" fontId="18" fillId="2" borderId="8"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0" xfId="0" applyFont="1" applyFill="1"/>
    <xf numFmtId="0" fontId="15" fillId="2" borderId="0" xfId="0" applyFont="1" applyFill="1"/>
    <xf numFmtId="0" fontId="13" fillId="2" borderId="0" xfId="0" applyFont="1" applyFill="1" applyAlignment="1">
      <alignment horizontal="center"/>
    </xf>
    <xf numFmtId="0" fontId="18" fillId="2" borderId="13" xfId="0" applyFont="1" applyFill="1" applyBorder="1" applyAlignment="1">
      <alignment horizontal="center" vertical="center" wrapText="1"/>
    </xf>
    <xf numFmtId="0" fontId="13" fillId="2" borderId="1" xfId="0" applyFont="1" applyFill="1" applyBorder="1"/>
    <xf numFmtId="0" fontId="13" fillId="2" borderId="6" xfId="0" applyFont="1" applyFill="1" applyBorder="1"/>
    <xf numFmtId="0" fontId="18" fillId="2" borderId="16" xfId="0" applyFont="1" applyFill="1" applyBorder="1" applyAlignment="1">
      <alignment horizontal="center" vertical="center" wrapText="1"/>
    </xf>
    <xf numFmtId="0" fontId="19" fillId="2" borderId="11" xfId="0" applyFont="1" applyFill="1" applyBorder="1" applyAlignment="1">
      <alignment horizontal="center"/>
    </xf>
    <xf numFmtId="0" fontId="19" fillId="2" borderId="12" xfId="0" applyFont="1" applyFill="1" applyBorder="1" applyAlignment="1">
      <alignment horizontal="center"/>
    </xf>
    <xf numFmtId="0" fontId="12"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2" fontId="1" fillId="2" borderId="17"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1" xfId="7" applyFont="1" applyFill="1" applyBorder="1" applyAlignment="1">
      <alignment horizontal="center" vertical="center" wrapText="1"/>
    </xf>
    <xf numFmtId="0" fontId="1" fillId="2" borderId="22" xfId="7" applyFont="1" applyFill="1" applyBorder="1" applyAlignment="1">
      <alignment horizontal="center" vertical="center" wrapText="1"/>
    </xf>
    <xf numFmtId="0" fontId="13" fillId="2" borderId="20" xfId="0" applyFont="1" applyFill="1" applyBorder="1"/>
    <xf numFmtId="164" fontId="20" fillId="0" borderId="1" xfId="5" applyNumberFormat="1" applyFont="1" applyFill="1" applyBorder="1" applyAlignment="1">
      <alignment horizontal="center" vertical="center"/>
    </xf>
    <xf numFmtId="4" fontId="20" fillId="0" borderId="15" xfId="8" applyNumberFormat="1" applyFont="1" applyFill="1" applyBorder="1" applyAlignment="1">
      <alignment horizontal="center" vertical="center"/>
    </xf>
    <xf numFmtId="0" fontId="20" fillId="0" borderId="1" xfId="8" applyFont="1" applyFill="1" applyBorder="1" applyAlignment="1">
      <alignment horizontal="left" vertical="center" wrapText="1"/>
    </xf>
    <xf numFmtId="0" fontId="20" fillId="0" borderId="1" xfId="8" applyFont="1" applyFill="1" applyBorder="1" applyAlignment="1">
      <alignment horizontal="center" vertical="center"/>
    </xf>
    <xf numFmtId="4" fontId="20" fillId="2" borderId="6" xfId="5" applyNumberFormat="1" applyFont="1" applyFill="1" applyBorder="1" applyAlignment="1">
      <alignment horizontal="center" vertical="center" wrapText="1"/>
    </xf>
    <xf numFmtId="9" fontId="20" fillId="2" borderId="6" xfId="0" applyNumberFormat="1" applyFont="1" applyFill="1" applyBorder="1" applyAlignment="1">
      <alignment horizontal="center" vertical="center" wrapText="1"/>
    </xf>
    <xf numFmtId="4" fontId="20" fillId="2" borderId="14" xfId="5" applyNumberFormat="1" applyFont="1" applyFill="1" applyBorder="1" applyAlignment="1">
      <alignment horizontal="center" vertical="center" wrapText="1"/>
    </xf>
    <xf numFmtId="0" fontId="20" fillId="0" borderId="5" xfId="8" applyFont="1" applyFill="1" applyBorder="1" applyAlignment="1">
      <alignment horizontal="left" vertical="center" wrapText="1"/>
    </xf>
    <xf numFmtId="0" fontId="19" fillId="2" borderId="0" xfId="0" applyFont="1" applyFill="1" applyBorder="1" applyAlignment="1">
      <alignment horizontal="center"/>
    </xf>
    <xf numFmtId="0" fontId="12" fillId="2" borderId="0"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center" wrapText="1"/>
    </xf>
    <xf numFmtId="4" fontId="11" fillId="2" borderId="0" xfId="0" applyNumberFormat="1" applyFont="1" applyFill="1" applyBorder="1" applyAlignment="1">
      <alignment horizontal="center" vertical="center" wrapText="1"/>
    </xf>
    <xf numFmtId="4" fontId="11" fillId="2" borderId="0" xfId="5" applyNumberFormat="1" applyFont="1" applyFill="1" applyBorder="1" applyAlignment="1">
      <alignment horizontal="center" vertical="center" wrapText="1"/>
    </xf>
    <xf numFmtId="9" fontId="11" fillId="2" borderId="0" xfId="0" applyNumberFormat="1"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vertical="center"/>
    </xf>
    <xf numFmtId="0" fontId="15" fillId="2" borderId="0" xfId="0" applyFont="1" applyFill="1" applyBorder="1" applyAlignment="1">
      <alignment wrapText="1"/>
    </xf>
    <xf numFmtId="0" fontId="16" fillId="2" borderId="0" xfId="0" applyFont="1" applyFill="1" applyBorder="1" applyAlignment="1">
      <alignment horizontal="center" vertical="center"/>
    </xf>
    <xf numFmtId="4" fontId="17" fillId="2" borderId="0" xfId="0" applyNumberFormat="1" applyFont="1" applyFill="1" applyBorder="1" applyAlignment="1">
      <alignment horizontal="center" vertical="center"/>
    </xf>
    <xf numFmtId="0" fontId="20" fillId="0" borderId="0" xfId="8" applyFont="1" applyFill="1" applyBorder="1" applyAlignment="1">
      <alignment horizontal="left" vertical="center" wrapText="1"/>
    </xf>
    <xf numFmtId="164" fontId="20" fillId="0" borderId="0" xfId="5" applyNumberFormat="1" applyFont="1" applyFill="1" applyBorder="1" applyAlignment="1">
      <alignment horizontal="center" vertical="center"/>
    </xf>
    <xf numFmtId="0" fontId="20" fillId="0" borderId="0" xfId="8" applyFont="1" applyFill="1" applyBorder="1" applyAlignment="1">
      <alignment horizontal="center" vertical="center"/>
    </xf>
    <xf numFmtId="4" fontId="20" fillId="0" borderId="0" xfId="8" applyNumberFormat="1" applyFont="1" applyFill="1" applyBorder="1" applyAlignment="1">
      <alignment horizontal="center" vertical="center"/>
    </xf>
    <xf numFmtId="4" fontId="20" fillId="2" borderId="0" xfId="5" applyNumberFormat="1" applyFont="1" applyFill="1" applyBorder="1" applyAlignment="1">
      <alignment horizontal="center" vertical="center" wrapText="1"/>
    </xf>
    <xf numFmtId="9" fontId="20" fillId="2" borderId="0" xfId="0" applyNumberFormat="1" applyFont="1" applyFill="1" applyBorder="1" applyAlignment="1">
      <alignment horizontal="center" vertical="center" wrapText="1"/>
    </xf>
    <xf numFmtId="0" fontId="20" fillId="2" borderId="0" xfId="0" applyFont="1" applyFill="1" applyBorder="1" applyAlignment="1">
      <alignment horizontal="left" vertical="top" wrapText="1"/>
    </xf>
    <xf numFmtId="0" fontId="20" fillId="2" borderId="0" xfId="0" applyFont="1" applyFill="1" applyBorder="1" applyAlignment="1">
      <alignment horizontal="center" vertical="center" wrapText="1"/>
    </xf>
    <xf numFmtId="4" fontId="20" fillId="2" borderId="0" xfId="0" applyNumberFormat="1" applyFont="1" applyFill="1" applyBorder="1" applyAlignment="1">
      <alignment horizontal="center" vertical="center" wrapText="1"/>
    </xf>
    <xf numFmtId="4" fontId="21" fillId="2" borderId="0" xfId="5" applyNumberFormat="1" applyFont="1" applyFill="1" applyBorder="1" applyAlignment="1">
      <alignment horizontal="center" vertical="center" wrapText="1"/>
    </xf>
    <xf numFmtId="9" fontId="21" fillId="2" borderId="0" xfId="0" applyNumberFormat="1" applyFont="1" applyFill="1" applyBorder="1" applyAlignment="1">
      <alignment horizontal="center" vertical="center" wrapText="1"/>
    </xf>
    <xf numFmtId="4" fontId="21" fillId="2" borderId="1" xfId="5" applyNumberFormat="1" applyFont="1" applyFill="1" applyBorder="1" applyAlignment="1">
      <alignment horizontal="center" vertical="center" wrapText="1"/>
    </xf>
    <xf numFmtId="4" fontId="20" fillId="0" borderId="6" xfId="5" applyNumberFormat="1" applyFont="1" applyFill="1" applyBorder="1" applyAlignment="1">
      <alignment horizontal="center" vertical="center" wrapText="1"/>
    </xf>
    <xf numFmtId="9" fontId="20" fillId="0" borderId="6" xfId="0" applyNumberFormat="1" applyFont="1" applyFill="1" applyBorder="1" applyAlignment="1">
      <alignment horizontal="center" vertical="center" wrapText="1"/>
    </xf>
    <xf numFmtId="4" fontId="20" fillId="0" borderId="14" xfId="5" applyNumberFormat="1" applyFont="1" applyFill="1" applyBorder="1" applyAlignment="1">
      <alignment horizontal="center" vertical="center" wrapText="1"/>
    </xf>
    <xf numFmtId="0" fontId="13" fillId="0" borderId="1" xfId="0" applyFont="1" applyFill="1" applyBorder="1"/>
    <xf numFmtId="0" fontId="22" fillId="0" borderId="1" xfId="0" applyFont="1" applyFill="1" applyBorder="1"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5" fillId="3" borderId="1" xfId="0" applyFont="1" applyFill="1" applyBorder="1" applyAlignment="1">
      <alignment horizontal="center"/>
    </xf>
    <xf numFmtId="2" fontId="3" fillId="0" borderId="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Border="1" applyAlignment="1">
      <alignment horizontal="right"/>
    </xf>
    <xf numFmtId="0" fontId="7" fillId="0" borderId="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20" fillId="4" borderId="1" xfId="8" applyFont="1" applyFill="1" applyBorder="1" applyAlignment="1">
      <alignment horizontal="left" vertical="center" wrapText="1"/>
    </xf>
    <xf numFmtId="164" fontId="20" fillId="4" borderId="1" xfId="5" applyNumberFormat="1" applyFont="1" applyFill="1" applyBorder="1" applyAlignment="1">
      <alignment horizontal="center" vertical="center"/>
    </xf>
    <xf numFmtId="0" fontId="20" fillId="4" borderId="1" xfId="8" applyFont="1" applyFill="1" applyBorder="1" applyAlignment="1">
      <alignment horizontal="center" vertical="center"/>
    </xf>
    <xf numFmtId="4" fontId="20" fillId="4" borderId="15" xfId="8" applyNumberFormat="1" applyFont="1" applyFill="1" applyBorder="1" applyAlignment="1">
      <alignment horizontal="center" vertical="center"/>
    </xf>
    <xf numFmtId="4" fontId="20" fillId="4" borderId="6" xfId="5" applyNumberFormat="1" applyFont="1" applyFill="1" applyBorder="1" applyAlignment="1">
      <alignment horizontal="center" vertical="center" wrapText="1"/>
    </xf>
    <xf numFmtId="9" fontId="20" fillId="4" borderId="6" xfId="0" applyNumberFormat="1" applyFont="1" applyFill="1" applyBorder="1" applyAlignment="1">
      <alignment horizontal="center" vertical="center" wrapText="1"/>
    </xf>
    <xf numFmtId="4" fontId="20" fillId="4" borderId="14" xfId="5" applyNumberFormat="1" applyFont="1" applyFill="1" applyBorder="1" applyAlignment="1">
      <alignment horizontal="center" vertical="center" wrapText="1"/>
    </xf>
    <xf numFmtId="0" fontId="24" fillId="2" borderId="19" xfId="0" applyFont="1" applyFill="1" applyBorder="1"/>
  </cellXfs>
  <cellStyles count="9">
    <cellStyle name="Excel Built-in Normal" xfId="6" xr:uid="{00000000-0005-0000-0000-000000000000}"/>
    <cellStyle name="Normalny" xfId="0" builtinId="0"/>
    <cellStyle name="Normalny 2" xfId="8" xr:uid="{00000000-0005-0000-0000-000002000000}"/>
    <cellStyle name="Normalny 3" xfId="1" xr:uid="{00000000-0005-0000-0000-000003000000}"/>
    <cellStyle name="Normalny 4" xfId="2" xr:uid="{00000000-0005-0000-0000-000004000000}"/>
    <cellStyle name="Normalny 5" xfId="3" xr:uid="{00000000-0005-0000-0000-000005000000}"/>
    <cellStyle name="Normalny 6" xfId="4" xr:uid="{00000000-0005-0000-0000-000006000000}"/>
    <cellStyle name="Normalny_Arkusz1" xfId="5" xr:uid="{00000000-0005-0000-0000-000007000000}"/>
    <cellStyle name="Normalny_ppztgdruk1" xfId="7" xr:uid="{00000000-0005-0000-0000-000008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view="pageBreakPreview" topLeftCell="A7" zoomScale="90" zoomScaleNormal="70" zoomScaleSheetLayoutView="90" workbookViewId="0">
      <selection activeCell="K9" sqref="K9"/>
    </sheetView>
  </sheetViews>
  <sheetFormatPr defaultRowHeight="13.8"/>
  <cols>
    <col min="1" max="1" width="5.69921875" style="2" customWidth="1"/>
    <col min="2" max="2" width="63.59765625" style="3" customWidth="1"/>
    <col min="3" max="3" width="9" style="2"/>
    <col min="4" max="4" width="7.19921875" style="2" customWidth="1"/>
    <col min="5" max="5" width="9" style="5"/>
    <col min="6" max="6" width="18.19921875" customWidth="1"/>
    <col min="7" max="7" width="11.8984375" customWidth="1"/>
    <col min="8" max="8" width="12.5" customWidth="1"/>
  </cols>
  <sheetData>
    <row r="1" spans="1:8">
      <c r="F1" s="101"/>
      <c r="G1" s="101"/>
      <c r="H1" s="101"/>
    </row>
    <row r="2" spans="1:8" ht="16.2" thickBot="1">
      <c r="A2" s="102" t="s">
        <v>18</v>
      </c>
      <c r="B2" s="102"/>
      <c r="C2" s="102"/>
      <c r="D2" s="102"/>
      <c r="E2" s="102"/>
      <c r="F2" s="102"/>
      <c r="G2" s="102"/>
      <c r="H2" s="102"/>
    </row>
    <row r="3" spans="1:8" ht="14.25" customHeight="1">
      <c r="A3" s="103" t="s">
        <v>0</v>
      </c>
      <c r="B3" s="105" t="s">
        <v>1</v>
      </c>
      <c r="C3" s="105" t="s">
        <v>2</v>
      </c>
      <c r="D3" s="105" t="s">
        <v>3</v>
      </c>
      <c r="E3" s="107" t="s">
        <v>4</v>
      </c>
      <c r="F3" s="97" t="s">
        <v>6</v>
      </c>
      <c r="G3" s="97" t="s">
        <v>7</v>
      </c>
      <c r="H3" s="99" t="s">
        <v>8</v>
      </c>
    </row>
    <row r="4" spans="1:8" ht="24" customHeight="1" thickBot="1">
      <c r="A4" s="104"/>
      <c r="B4" s="106"/>
      <c r="C4" s="106"/>
      <c r="D4" s="106"/>
      <c r="E4" s="108"/>
      <c r="F4" s="98"/>
      <c r="G4" s="98"/>
      <c r="H4" s="100"/>
    </row>
    <row r="5" spans="1:8" ht="14.4" thickBot="1">
      <c r="A5" s="25">
        <v>1</v>
      </c>
      <c r="B5" s="18">
        <v>2</v>
      </c>
      <c r="C5" s="18">
        <v>6</v>
      </c>
      <c r="D5" s="18">
        <v>7</v>
      </c>
      <c r="E5" s="26">
        <v>8</v>
      </c>
      <c r="F5" s="18">
        <v>9</v>
      </c>
      <c r="G5" s="18">
        <v>10</v>
      </c>
      <c r="H5" s="19">
        <v>11</v>
      </c>
    </row>
    <row r="6" spans="1:8" ht="118.8">
      <c r="A6" s="21">
        <v>1</v>
      </c>
      <c r="B6" s="22" t="s">
        <v>19</v>
      </c>
      <c r="C6" s="23" t="s">
        <v>5</v>
      </c>
      <c r="D6" s="20">
        <v>14</v>
      </c>
      <c r="E6" s="27">
        <v>1000</v>
      </c>
      <c r="F6" s="27">
        <f t="shared" ref="F6:F36" si="0">D6*E6</f>
        <v>14000</v>
      </c>
      <c r="G6" s="28">
        <v>0.23</v>
      </c>
      <c r="H6" s="24">
        <f>(F6*23%)+F6</f>
        <v>17220</v>
      </c>
    </row>
    <row r="7" spans="1:8" ht="66">
      <c r="A7" s="12">
        <v>2</v>
      </c>
      <c r="B7" s="4" t="s">
        <v>9</v>
      </c>
      <c r="C7" s="13" t="s">
        <v>5</v>
      </c>
      <c r="D7" s="15">
        <v>14</v>
      </c>
      <c r="E7" s="14">
        <v>150</v>
      </c>
      <c r="F7" s="14">
        <f t="shared" si="0"/>
        <v>2100</v>
      </c>
      <c r="G7" s="16">
        <v>0.23</v>
      </c>
      <c r="H7" s="17">
        <f t="shared" ref="H7:H36" si="1">(F7*23%)+F7</f>
        <v>2583</v>
      </c>
    </row>
    <row r="8" spans="1:8" ht="79.2">
      <c r="A8" s="12">
        <v>3</v>
      </c>
      <c r="B8" s="4" t="s">
        <v>20</v>
      </c>
      <c r="C8" s="13" t="s">
        <v>5</v>
      </c>
      <c r="D8" s="15">
        <v>20</v>
      </c>
      <c r="E8" s="14">
        <v>30</v>
      </c>
      <c r="F8" s="14">
        <f t="shared" si="0"/>
        <v>600</v>
      </c>
      <c r="G8" s="16">
        <v>0.23</v>
      </c>
      <c r="H8" s="17">
        <f t="shared" si="1"/>
        <v>738</v>
      </c>
    </row>
    <row r="9" spans="1:8" ht="187.2">
      <c r="A9" s="12">
        <v>4</v>
      </c>
      <c r="B9" s="6" t="s">
        <v>21</v>
      </c>
      <c r="C9" s="13" t="s">
        <v>5</v>
      </c>
      <c r="D9" s="15">
        <v>20</v>
      </c>
      <c r="E9" s="14">
        <v>90</v>
      </c>
      <c r="F9" s="14">
        <f t="shared" si="0"/>
        <v>1800</v>
      </c>
      <c r="G9" s="16">
        <v>0.23</v>
      </c>
      <c r="H9" s="17">
        <f t="shared" si="1"/>
        <v>2214</v>
      </c>
    </row>
    <row r="10" spans="1:8" ht="132">
      <c r="A10" s="12">
        <v>5</v>
      </c>
      <c r="B10" s="7" t="s">
        <v>23</v>
      </c>
      <c r="C10" s="13" t="s">
        <v>5</v>
      </c>
      <c r="D10" s="15">
        <v>20</v>
      </c>
      <c r="E10" s="14">
        <v>150</v>
      </c>
      <c r="F10" s="14">
        <f t="shared" si="0"/>
        <v>3000</v>
      </c>
      <c r="G10" s="16">
        <v>0.23</v>
      </c>
      <c r="H10" s="17">
        <f t="shared" si="1"/>
        <v>3690</v>
      </c>
    </row>
    <row r="11" spans="1:8" ht="105.6">
      <c r="A11" s="12">
        <v>6</v>
      </c>
      <c r="B11" s="7" t="s">
        <v>22</v>
      </c>
      <c r="C11" s="13" t="s">
        <v>5</v>
      </c>
      <c r="D11" s="15">
        <v>10</v>
      </c>
      <c r="E11" s="14">
        <v>200</v>
      </c>
      <c r="F11" s="14">
        <f t="shared" si="0"/>
        <v>2000</v>
      </c>
      <c r="G11" s="16">
        <v>0.23</v>
      </c>
      <c r="H11" s="17">
        <f t="shared" si="1"/>
        <v>2460</v>
      </c>
    </row>
    <row r="12" spans="1:8" ht="145.19999999999999">
      <c r="A12" s="12">
        <v>7</v>
      </c>
      <c r="B12" s="8" t="s">
        <v>24</v>
      </c>
      <c r="C12" s="13" t="s">
        <v>5</v>
      </c>
      <c r="D12" s="15">
        <v>10</v>
      </c>
      <c r="E12" s="14">
        <v>250</v>
      </c>
      <c r="F12" s="14">
        <f t="shared" si="0"/>
        <v>2500</v>
      </c>
      <c r="G12" s="16">
        <v>0.23</v>
      </c>
      <c r="H12" s="17">
        <f t="shared" si="1"/>
        <v>3075</v>
      </c>
    </row>
    <row r="13" spans="1:8" ht="79.2">
      <c r="A13" s="12">
        <v>8</v>
      </c>
      <c r="B13" s="8" t="s">
        <v>25</v>
      </c>
      <c r="C13" s="13" t="s">
        <v>5</v>
      </c>
      <c r="D13" s="15">
        <v>1800</v>
      </c>
      <c r="E13" s="14">
        <v>1.5</v>
      </c>
      <c r="F13" s="14">
        <f t="shared" si="0"/>
        <v>2700</v>
      </c>
      <c r="G13" s="16">
        <v>0.23</v>
      </c>
      <c r="H13" s="17">
        <f t="shared" si="1"/>
        <v>3321</v>
      </c>
    </row>
    <row r="14" spans="1:8" ht="79.2">
      <c r="A14" s="12">
        <v>9</v>
      </c>
      <c r="B14" s="4" t="s">
        <v>15</v>
      </c>
      <c r="C14" s="13" t="s">
        <v>5</v>
      </c>
      <c r="D14" s="15">
        <v>2400</v>
      </c>
      <c r="E14" s="14">
        <v>1.5</v>
      </c>
      <c r="F14" s="14">
        <f t="shared" si="0"/>
        <v>3600</v>
      </c>
      <c r="G14" s="16">
        <v>0.23</v>
      </c>
      <c r="H14" s="17">
        <f t="shared" si="1"/>
        <v>4428</v>
      </c>
    </row>
    <row r="15" spans="1:8" ht="79.2">
      <c r="A15" s="12">
        <v>10</v>
      </c>
      <c r="B15" s="4" t="s">
        <v>16</v>
      </c>
      <c r="C15" s="13" t="s">
        <v>5</v>
      </c>
      <c r="D15" s="15">
        <v>2400</v>
      </c>
      <c r="E15" s="14">
        <v>1.5</v>
      </c>
      <c r="F15" s="14">
        <f t="shared" si="0"/>
        <v>3600</v>
      </c>
      <c r="G15" s="16">
        <v>0.23</v>
      </c>
      <c r="H15" s="17">
        <f t="shared" si="1"/>
        <v>4428</v>
      </c>
    </row>
    <row r="16" spans="1:8" ht="39.6">
      <c r="A16" s="12">
        <v>11</v>
      </c>
      <c r="B16" s="4" t="s">
        <v>26</v>
      </c>
      <c r="C16" s="13" t="s">
        <v>5</v>
      </c>
      <c r="D16" s="15">
        <v>16</v>
      </c>
      <c r="E16" s="14">
        <v>130</v>
      </c>
      <c r="F16" s="14">
        <f t="shared" si="0"/>
        <v>2080</v>
      </c>
      <c r="G16" s="16">
        <v>0.23</v>
      </c>
      <c r="H16" s="17">
        <f t="shared" si="1"/>
        <v>2558.4</v>
      </c>
    </row>
    <row r="17" spans="1:8" ht="198">
      <c r="A17" s="12">
        <v>12</v>
      </c>
      <c r="B17" s="4" t="s">
        <v>27</v>
      </c>
      <c r="C17" s="13" t="s">
        <v>5</v>
      </c>
      <c r="D17" s="15">
        <v>2</v>
      </c>
      <c r="E17" s="14">
        <v>1000</v>
      </c>
      <c r="F17" s="14">
        <f t="shared" si="0"/>
        <v>2000</v>
      </c>
      <c r="G17" s="16">
        <v>0.23</v>
      </c>
      <c r="H17" s="17">
        <f t="shared" si="1"/>
        <v>2460</v>
      </c>
    </row>
    <row r="18" spans="1:8" ht="132">
      <c r="A18" s="12">
        <v>13</v>
      </c>
      <c r="B18" s="4" t="s">
        <v>28</v>
      </c>
      <c r="C18" s="13" t="s">
        <v>5</v>
      </c>
      <c r="D18" s="15">
        <v>2</v>
      </c>
      <c r="E18" s="14">
        <v>200</v>
      </c>
      <c r="F18" s="14">
        <f t="shared" si="0"/>
        <v>400</v>
      </c>
      <c r="G18" s="16">
        <v>0.23</v>
      </c>
      <c r="H18" s="17">
        <f t="shared" si="1"/>
        <v>492</v>
      </c>
    </row>
    <row r="19" spans="1:8" ht="105.6">
      <c r="A19" s="12">
        <v>14</v>
      </c>
      <c r="B19" s="4" t="s">
        <v>29</v>
      </c>
      <c r="C19" s="13" t="s">
        <v>30</v>
      </c>
      <c r="D19" s="15">
        <v>16</v>
      </c>
      <c r="E19" s="14">
        <v>3</v>
      </c>
      <c r="F19" s="14">
        <f t="shared" si="0"/>
        <v>48</v>
      </c>
      <c r="G19" s="16">
        <v>0.23</v>
      </c>
      <c r="H19" s="17">
        <f t="shared" si="1"/>
        <v>59.04</v>
      </c>
    </row>
    <row r="20" spans="1:8" ht="118.8">
      <c r="A20" s="12">
        <v>15</v>
      </c>
      <c r="B20" s="4" t="s">
        <v>17</v>
      </c>
      <c r="C20" s="13" t="s">
        <v>30</v>
      </c>
      <c r="D20" s="15">
        <v>32</v>
      </c>
      <c r="E20" s="14">
        <v>14</v>
      </c>
      <c r="F20" s="14">
        <f t="shared" si="0"/>
        <v>448</v>
      </c>
      <c r="G20" s="16">
        <v>0.23</v>
      </c>
      <c r="H20" s="17">
        <f t="shared" si="1"/>
        <v>551.04</v>
      </c>
    </row>
    <row r="21" spans="1:8" ht="316.8">
      <c r="A21" s="12">
        <v>16</v>
      </c>
      <c r="B21" s="9" t="s">
        <v>31</v>
      </c>
      <c r="C21" s="13" t="s">
        <v>5</v>
      </c>
      <c r="D21" s="15">
        <v>2</v>
      </c>
      <c r="E21" s="14">
        <v>2500</v>
      </c>
      <c r="F21" s="14">
        <f t="shared" si="0"/>
        <v>5000</v>
      </c>
      <c r="G21" s="16">
        <v>0.23</v>
      </c>
      <c r="H21" s="17">
        <f t="shared" si="1"/>
        <v>6150</v>
      </c>
    </row>
    <row r="22" spans="1:8" ht="118.8">
      <c r="A22" s="12">
        <v>17</v>
      </c>
      <c r="B22" s="4" t="s">
        <v>32</v>
      </c>
      <c r="C22" s="13" t="s">
        <v>5</v>
      </c>
      <c r="D22" s="15">
        <v>5</v>
      </c>
      <c r="E22" s="14">
        <v>400</v>
      </c>
      <c r="F22" s="14">
        <f t="shared" si="0"/>
        <v>2000</v>
      </c>
      <c r="G22" s="16">
        <v>0.23</v>
      </c>
      <c r="H22" s="17">
        <f t="shared" si="1"/>
        <v>2460</v>
      </c>
    </row>
    <row r="23" spans="1:8" ht="132">
      <c r="A23" s="12">
        <v>18</v>
      </c>
      <c r="B23" s="4" t="s">
        <v>33</v>
      </c>
      <c r="C23" s="13" t="s">
        <v>5</v>
      </c>
      <c r="D23" s="15">
        <v>16</v>
      </c>
      <c r="E23" s="14">
        <v>110</v>
      </c>
      <c r="F23" s="14">
        <f t="shared" si="0"/>
        <v>1760</v>
      </c>
      <c r="G23" s="16">
        <v>0.23</v>
      </c>
      <c r="H23" s="17">
        <f t="shared" si="1"/>
        <v>2164.8000000000002</v>
      </c>
    </row>
    <row r="24" spans="1:8" ht="105.6">
      <c r="A24" s="12">
        <v>19</v>
      </c>
      <c r="B24" s="4" t="s">
        <v>34</v>
      </c>
      <c r="C24" s="13" t="s">
        <v>5</v>
      </c>
      <c r="D24" s="15">
        <v>16</v>
      </c>
      <c r="E24" s="14">
        <v>119.4186991</v>
      </c>
      <c r="F24" s="14">
        <f t="shared" si="0"/>
        <v>1910.6991856</v>
      </c>
      <c r="G24" s="16">
        <v>0.23</v>
      </c>
      <c r="H24" s="17">
        <f t="shared" si="1"/>
        <v>2350.1599982879998</v>
      </c>
    </row>
    <row r="25" spans="1:8" ht="92.4">
      <c r="A25" s="12">
        <v>20</v>
      </c>
      <c r="B25" s="4" t="s">
        <v>10</v>
      </c>
      <c r="C25" s="13" t="s">
        <v>5</v>
      </c>
      <c r="D25" s="15">
        <v>20</v>
      </c>
      <c r="E25" s="14">
        <v>20</v>
      </c>
      <c r="F25" s="14">
        <f t="shared" si="0"/>
        <v>400</v>
      </c>
      <c r="G25" s="16">
        <v>0.23</v>
      </c>
      <c r="H25" s="17">
        <f t="shared" si="1"/>
        <v>492</v>
      </c>
    </row>
    <row r="26" spans="1:8" ht="211.2">
      <c r="A26" s="12">
        <v>21</v>
      </c>
      <c r="B26" s="4" t="s">
        <v>35</v>
      </c>
      <c r="C26" s="13" t="s">
        <v>5</v>
      </c>
      <c r="D26" s="15">
        <v>10</v>
      </c>
      <c r="E26" s="14">
        <v>250</v>
      </c>
      <c r="F26" s="14">
        <f t="shared" si="0"/>
        <v>2500</v>
      </c>
      <c r="G26" s="16">
        <v>0.23</v>
      </c>
      <c r="H26" s="17">
        <f t="shared" si="1"/>
        <v>3075</v>
      </c>
    </row>
    <row r="27" spans="1:8" ht="224.4">
      <c r="A27" s="12">
        <v>22</v>
      </c>
      <c r="B27" s="4" t="s">
        <v>36</v>
      </c>
      <c r="C27" s="13" t="s">
        <v>5</v>
      </c>
      <c r="D27" s="15">
        <v>14</v>
      </c>
      <c r="E27" s="14">
        <v>150</v>
      </c>
      <c r="F27" s="14">
        <f t="shared" si="0"/>
        <v>2100</v>
      </c>
      <c r="G27" s="16">
        <v>0.23</v>
      </c>
      <c r="H27" s="17">
        <f t="shared" si="1"/>
        <v>2583</v>
      </c>
    </row>
    <row r="28" spans="1:8" ht="158.4">
      <c r="A28" s="12">
        <v>23</v>
      </c>
      <c r="B28" s="10" t="s">
        <v>37</v>
      </c>
      <c r="C28" s="13" t="s">
        <v>5</v>
      </c>
      <c r="D28" s="15">
        <v>28</v>
      </c>
      <c r="E28" s="14">
        <v>40</v>
      </c>
      <c r="F28" s="14">
        <f t="shared" si="0"/>
        <v>1120</v>
      </c>
      <c r="G28" s="16">
        <v>0.23</v>
      </c>
      <c r="H28" s="17">
        <f t="shared" si="1"/>
        <v>1377.6</v>
      </c>
    </row>
    <row r="29" spans="1:8" ht="171.6">
      <c r="A29" s="12">
        <v>24</v>
      </c>
      <c r="B29" s="10" t="s">
        <v>38</v>
      </c>
      <c r="C29" s="13" t="s">
        <v>5</v>
      </c>
      <c r="D29" s="15">
        <v>28</v>
      </c>
      <c r="E29" s="14">
        <v>60</v>
      </c>
      <c r="F29" s="14">
        <f t="shared" si="0"/>
        <v>1680</v>
      </c>
      <c r="G29" s="16">
        <v>0.23</v>
      </c>
      <c r="H29" s="17">
        <f t="shared" si="1"/>
        <v>2066.4</v>
      </c>
    </row>
    <row r="30" spans="1:8" ht="264">
      <c r="A30" s="12">
        <v>25</v>
      </c>
      <c r="B30" s="4" t="s">
        <v>39</v>
      </c>
      <c r="C30" s="13" t="s">
        <v>5</v>
      </c>
      <c r="D30" s="15">
        <v>1</v>
      </c>
      <c r="E30" s="14">
        <v>2500</v>
      </c>
      <c r="F30" s="14">
        <f t="shared" si="0"/>
        <v>2500</v>
      </c>
      <c r="G30" s="16">
        <v>0.23</v>
      </c>
      <c r="H30" s="17">
        <f t="shared" si="1"/>
        <v>3075</v>
      </c>
    </row>
    <row r="31" spans="1:8" ht="184.8">
      <c r="A31" s="12">
        <v>26</v>
      </c>
      <c r="B31" s="4" t="s">
        <v>40</v>
      </c>
      <c r="C31" s="13" t="s">
        <v>5</v>
      </c>
      <c r="D31" s="15">
        <v>10</v>
      </c>
      <c r="E31" s="14">
        <v>400</v>
      </c>
      <c r="F31" s="14">
        <f t="shared" si="0"/>
        <v>4000</v>
      </c>
      <c r="G31" s="16">
        <v>0.23</v>
      </c>
      <c r="H31" s="17">
        <f t="shared" si="1"/>
        <v>4920</v>
      </c>
    </row>
    <row r="32" spans="1:8" ht="105.6">
      <c r="A32" s="12">
        <v>27</v>
      </c>
      <c r="B32" s="9" t="s">
        <v>41</v>
      </c>
      <c r="C32" s="13" t="s">
        <v>5</v>
      </c>
      <c r="D32" s="15">
        <v>22</v>
      </c>
      <c r="E32" s="14">
        <v>60</v>
      </c>
      <c r="F32" s="14">
        <f t="shared" si="0"/>
        <v>1320</v>
      </c>
      <c r="G32" s="16">
        <v>0.23</v>
      </c>
      <c r="H32" s="17">
        <f t="shared" si="1"/>
        <v>1623.6</v>
      </c>
    </row>
    <row r="33" spans="1:8" ht="105.6">
      <c r="A33" s="12">
        <v>28</v>
      </c>
      <c r="B33" s="9" t="s">
        <v>42</v>
      </c>
      <c r="C33" s="13" t="s">
        <v>5</v>
      </c>
      <c r="D33" s="15">
        <v>20</v>
      </c>
      <c r="E33" s="14">
        <v>32</v>
      </c>
      <c r="F33" s="14">
        <f t="shared" si="0"/>
        <v>640</v>
      </c>
      <c r="G33" s="16">
        <v>0.23</v>
      </c>
      <c r="H33" s="17">
        <f t="shared" si="1"/>
        <v>787.2</v>
      </c>
    </row>
    <row r="34" spans="1:8" ht="79.2">
      <c r="A34" s="12">
        <v>29</v>
      </c>
      <c r="B34" s="1" t="s">
        <v>43</v>
      </c>
      <c r="C34" s="13" t="s">
        <v>5</v>
      </c>
      <c r="D34" s="15">
        <v>2400</v>
      </c>
      <c r="E34" s="14">
        <v>1.5</v>
      </c>
      <c r="F34" s="14">
        <f t="shared" si="0"/>
        <v>3600</v>
      </c>
      <c r="G34" s="16">
        <v>0.23</v>
      </c>
      <c r="H34" s="17">
        <f t="shared" si="1"/>
        <v>4428</v>
      </c>
    </row>
    <row r="35" spans="1:8" ht="171.6">
      <c r="A35" s="12">
        <v>30</v>
      </c>
      <c r="B35" s="8" t="s">
        <v>44</v>
      </c>
      <c r="C35" s="13" t="s">
        <v>5</v>
      </c>
      <c r="D35" s="15">
        <v>10</v>
      </c>
      <c r="E35" s="14">
        <v>400</v>
      </c>
      <c r="F35" s="14">
        <f t="shared" si="0"/>
        <v>4000</v>
      </c>
      <c r="G35" s="16">
        <v>0.23</v>
      </c>
      <c r="H35" s="17">
        <f t="shared" si="1"/>
        <v>4920</v>
      </c>
    </row>
    <row r="36" spans="1:8" ht="79.2">
      <c r="A36" s="12">
        <v>31</v>
      </c>
      <c r="B36" s="4" t="s">
        <v>45</v>
      </c>
      <c r="C36" s="13" t="s">
        <v>5</v>
      </c>
      <c r="D36" s="15">
        <v>14</v>
      </c>
      <c r="E36" s="14">
        <v>150</v>
      </c>
      <c r="F36" s="14">
        <f t="shared" si="0"/>
        <v>2100</v>
      </c>
      <c r="G36" s="16">
        <v>0.23</v>
      </c>
      <c r="H36" s="17">
        <f t="shared" si="1"/>
        <v>2583</v>
      </c>
    </row>
    <row r="37" spans="1:8" s="11" customFormat="1" ht="17.399999999999999">
      <c r="A37" s="96" t="s">
        <v>14</v>
      </c>
      <c r="B37" s="96"/>
      <c r="C37" s="96"/>
      <c r="D37" s="96"/>
      <c r="E37" s="96"/>
      <c r="F37" s="29">
        <f>SUM(F6:F36)</f>
        <v>77506.69918560001</v>
      </c>
      <c r="G37" s="29"/>
      <c r="H37" s="29">
        <f>SUM(H6:H36)</f>
        <v>95333.239998288002</v>
      </c>
    </row>
  </sheetData>
  <mergeCells count="11">
    <mergeCell ref="A37:E37"/>
    <mergeCell ref="G3:G4"/>
    <mergeCell ref="H3:H4"/>
    <mergeCell ref="F1:H1"/>
    <mergeCell ref="A2:H2"/>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5"/>
  <sheetViews>
    <sheetView showGridLines="0" tabSelected="1" zoomScaleNormal="100" workbookViewId="0">
      <selection activeCell="I6" sqref="I6"/>
    </sheetView>
  </sheetViews>
  <sheetFormatPr defaultColWidth="9" defaultRowHeight="15"/>
  <cols>
    <col min="1" max="1" width="9" style="38"/>
    <col min="2" max="2" width="66" style="39" customWidth="1"/>
    <col min="3" max="3" width="9.8984375" style="40" customWidth="1"/>
    <col min="4" max="4" width="6.3984375" style="40" customWidth="1"/>
    <col min="5" max="5" width="9.8984375" style="40" customWidth="1"/>
    <col min="6" max="6" width="16.09765625" style="40" customWidth="1"/>
    <col min="7" max="7" width="12.59765625" style="40" bestFit="1" customWidth="1"/>
    <col min="8" max="8" width="13.5" style="40" bestFit="1" customWidth="1"/>
    <col min="9" max="9" width="13" style="30" customWidth="1"/>
    <col min="10" max="10" width="19.59765625" style="30" customWidth="1"/>
    <col min="11" max="16384" width="9" style="30"/>
  </cols>
  <sheetData>
    <row r="1" spans="1:10">
      <c r="A1" s="31"/>
      <c r="B1" s="32"/>
      <c r="C1" s="33"/>
      <c r="D1" s="33"/>
      <c r="E1" s="33"/>
      <c r="F1" s="33"/>
      <c r="G1" s="33"/>
      <c r="H1" s="33"/>
    </row>
    <row r="2" spans="1:10" ht="15.6">
      <c r="A2" s="109" t="s">
        <v>61</v>
      </c>
      <c r="B2" s="110"/>
      <c r="C2" s="110"/>
      <c r="D2" s="110"/>
      <c r="E2" s="110"/>
      <c r="F2" s="110"/>
      <c r="G2" s="110"/>
      <c r="H2" s="111"/>
      <c r="I2" s="119" t="s">
        <v>66</v>
      </c>
      <c r="J2" s="56"/>
    </row>
    <row r="3" spans="1:10" ht="44.25" customHeight="1" thickBot="1">
      <c r="A3" s="47" t="s">
        <v>0</v>
      </c>
      <c r="B3" s="48" t="s">
        <v>1</v>
      </c>
      <c r="C3" s="49" t="s">
        <v>2</v>
      </c>
      <c r="D3" s="49" t="s">
        <v>3</v>
      </c>
      <c r="E3" s="50" t="s">
        <v>4</v>
      </c>
      <c r="F3" s="51" t="s">
        <v>11</v>
      </c>
      <c r="G3" s="52" t="s">
        <v>12</v>
      </c>
      <c r="H3" s="53" t="s">
        <v>13</v>
      </c>
      <c r="I3" s="54" t="s">
        <v>46</v>
      </c>
      <c r="J3" s="55" t="s">
        <v>47</v>
      </c>
    </row>
    <row r="4" spans="1:10" ht="15.75" customHeight="1" thickBot="1">
      <c r="A4" s="35">
        <v>1</v>
      </c>
      <c r="B4" s="36">
        <v>2</v>
      </c>
      <c r="C4" s="34">
        <v>6</v>
      </c>
      <c r="D4" s="34">
        <v>7</v>
      </c>
      <c r="E4" s="34">
        <v>8</v>
      </c>
      <c r="F4" s="34">
        <v>9</v>
      </c>
      <c r="G4" s="41">
        <v>10</v>
      </c>
      <c r="H4" s="44">
        <v>11</v>
      </c>
      <c r="I4" s="45">
        <v>12</v>
      </c>
      <c r="J4" s="46">
        <v>13</v>
      </c>
    </row>
    <row r="5" spans="1:10" ht="27.6">
      <c r="A5" s="37">
        <v>1</v>
      </c>
      <c r="B5" s="59" t="s">
        <v>48</v>
      </c>
      <c r="C5" s="57" t="s">
        <v>5</v>
      </c>
      <c r="D5" s="60">
        <v>24</v>
      </c>
      <c r="E5" s="58"/>
      <c r="F5" s="61">
        <f>D5*E5</f>
        <v>0</v>
      </c>
      <c r="G5" s="62">
        <v>0.23</v>
      </c>
      <c r="H5" s="63">
        <f>F5*1.23</f>
        <v>0</v>
      </c>
      <c r="I5" s="43"/>
      <c r="J5" s="43"/>
    </row>
    <row r="6" spans="1:10" ht="35.25" customHeight="1">
      <c r="A6" s="37">
        <v>2</v>
      </c>
      <c r="B6" s="59" t="s">
        <v>49</v>
      </c>
      <c r="C6" s="57" t="s">
        <v>5</v>
      </c>
      <c r="D6" s="60">
        <v>28</v>
      </c>
      <c r="E6" s="58"/>
      <c r="F6" s="61">
        <f t="shared" ref="F6:F19" si="0">D6*E6</f>
        <v>0</v>
      </c>
      <c r="G6" s="62">
        <v>0.23</v>
      </c>
      <c r="H6" s="63">
        <f t="shared" ref="H6:H12" si="1">F6*1.23</f>
        <v>0</v>
      </c>
      <c r="I6" s="42"/>
      <c r="J6" s="42"/>
    </row>
    <row r="7" spans="1:10" ht="27.6">
      <c r="A7" s="37">
        <v>3</v>
      </c>
      <c r="B7" s="59" t="s">
        <v>50</v>
      </c>
      <c r="C7" s="57" t="s">
        <v>5</v>
      </c>
      <c r="D7" s="60">
        <v>36</v>
      </c>
      <c r="E7" s="58"/>
      <c r="F7" s="61">
        <f t="shared" si="0"/>
        <v>0</v>
      </c>
      <c r="G7" s="62">
        <v>0.23</v>
      </c>
      <c r="H7" s="63">
        <f t="shared" si="1"/>
        <v>0</v>
      </c>
      <c r="I7" s="42"/>
      <c r="J7" s="42"/>
    </row>
    <row r="8" spans="1:10" ht="41.4">
      <c r="A8" s="37">
        <v>4</v>
      </c>
      <c r="B8" s="59" t="s">
        <v>51</v>
      </c>
      <c r="C8" s="57" t="s">
        <v>5</v>
      </c>
      <c r="D8" s="60">
        <v>2</v>
      </c>
      <c r="E8" s="58"/>
      <c r="F8" s="61">
        <f t="shared" si="0"/>
        <v>0</v>
      </c>
      <c r="G8" s="62">
        <v>0.23</v>
      </c>
      <c r="H8" s="63">
        <f t="shared" si="1"/>
        <v>0</v>
      </c>
      <c r="I8" s="42"/>
      <c r="J8" s="42"/>
    </row>
    <row r="9" spans="1:10" ht="41.4">
      <c r="A9" s="37">
        <v>5</v>
      </c>
      <c r="B9" s="59" t="s">
        <v>52</v>
      </c>
      <c r="C9" s="57" t="s">
        <v>5</v>
      </c>
      <c r="D9" s="60">
        <v>25</v>
      </c>
      <c r="E9" s="58"/>
      <c r="F9" s="61">
        <f t="shared" si="0"/>
        <v>0</v>
      </c>
      <c r="G9" s="62">
        <v>0.23</v>
      </c>
      <c r="H9" s="63">
        <f t="shared" si="1"/>
        <v>0</v>
      </c>
      <c r="I9" s="42"/>
      <c r="J9" s="42"/>
    </row>
    <row r="10" spans="1:10" ht="27.6">
      <c r="A10" s="37">
        <v>6</v>
      </c>
      <c r="B10" s="59" t="s">
        <v>53</v>
      </c>
      <c r="C10" s="57" t="s">
        <v>5</v>
      </c>
      <c r="D10" s="114">
        <v>53</v>
      </c>
      <c r="E10" s="58"/>
      <c r="F10" s="61">
        <f t="shared" si="0"/>
        <v>0</v>
      </c>
      <c r="G10" s="62">
        <v>0.23</v>
      </c>
      <c r="H10" s="63">
        <f t="shared" si="1"/>
        <v>0</v>
      </c>
      <c r="I10" s="42"/>
      <c r="J10" s="42"/>
    </row>
    <row r="11" spans="1:10" ht="15.6">
      <c r="A11" s="37">
        <v>7</v>
      </c>
      <c r="B11" s="59" t="s">
        <v>54</v>
      </c>
      <c r="C11" s="57" t="s">
        <v>5</v>
      </c>
      <c r="D11" s="60">
        <v>5</v>
      </c>
      <c r="E11" s="58"/>
      <c r="F11" s="61">
        <f t="shared" si="0"/>
        <v>0</v>
      </c>
      <c r="G11" s="62">
        <v>0.23</v>
      </c>
      <c r="H11" s="63">
        <f t="shared" si="1"/>
        <v>0</v>
      </c>
      <c r="I11" s="42"/>
      <c r="J11" s="42"/>
    </row>
    <row r="12" spans="1:10" ht="15.6">
      <c r="A12" s="37"/>
      <c r="B12" s="59" t="s">
        <v>55</v>
      </c>
      <c r="C12" s="57" t="s">
        <v>5</v>
      </c>
      <c r="D12" s="60">
        <v>2</v>
      </c>
      <c r="E12" s="58"/>
      <c r="F12" s="61">
        <f t="shared" si="0"/>
        <v>0</v>
      </c>
      <c r="G12" s="62">
        <v>0.23</v>
      </c>
      <c r="H12" s="63">
        <f t="shared" si="1"/>
        <v>0</v>
      </c>
      <c r="I12" s="42"/>
      <c r="J12" s="42"/>
    </row>
    <row r="13" spans="1:10" ht="55.2">
      <c r="A13" s="37">
        <v>8</v>
      </c>
      <c r="B13" s="64" t="s">
        <v>56</v>
      </c>
      <c r="C13" s="57" t="s">
        <v>5</v>
      </c>
      <c r="D13" s="60">
        <v>2</v>
      </c>
      <c r="E13" s="58"/>
      <c r="F13" s="61">
        <f t="shared" ref="F13" si="2">D13*E13</f>
        <v>0</v>
      </c>
      <c r="G13" s="62">
        <v>0.23</v>
      </c>
      <c r="H13" s="63">
        <f t="shared" ref="H13:H19" si="3">F13*1.23</f>
        <v>0</v>
      </c>
      <c r="I13" s="42"/>
      <c r="J13" s="42"/>
    </row>
    <row r="14" spans="1:10" ht="41.4">
      <c r="A14" s="37">
        <v>9</v>
      </c>
      <c r="B14" s="59" t="s">
        <v>57</v>
      </c>
      <c r="C14" s="57" t="s">
        <v>5</v>
      </c>
      <c r="D14" s="60">
        <v>2</v>
      </c>
      <c r="E14" s="58"/>
      <c r="F14" s="61">
        <f t="shared" si="0"/>
        <v>0</v>
      </c>
      <c r="G14" s="62">
        <v>0.23</v>
      </c>
      <c r="H14" s="63">
        <f t="shared" si="3"/>
        <v>0</v>
      </c>
      <c r="I14" s="42"/>
      <c r="J14" s="42"/>
    </row>
    <row r="15" spans="1:10" ht="15.6">
      <c r="A15" s="37">
        <v>10</v>
      </c>
      <c r="B15" s="59" t="s">
        <v>67</v>
      </c>
      <c r="C15" s="57" t="s">
        <v>5</v>
      </c>
      <c r="D15" s="60">
        <v>20</v>
      </c>
      <c r="E15" s="58"/>
      <c r="F15" s="89">
        <f t="shared" si="0"/>
        <v>0</v>
      </c>
      <c r="G15" s="90">
        <v>0.23</v>
      </c>
      <c r="H15" s="91">
        <f t="shared" si="3"/>
        <v>0</v>
      </c>
      <c r="I15" s="92"/>
      <c r="J15" s="92"/>
    </row>
    <row r="16" spans="1:10" ht="15.6">
      <c r="A16" s="37">
        <v>11</v>
      </c>
      <c r="B16" s="59" t="s">
        <v>58</v>
      </c>
      <c r="C16" s="57" t="s">
        <v>5</v>
      </c>
      <c r="D16" s="60">
        <v>20</v>
      </c>
      <c r="E16" s="58"/>
      <c r="F16" s="89">
        <f t="shared" si="0"/>
        <v>0</v>
      </c>
      <c r="G16" s="90">
        <v>0.23</v>
      </c>
      <c r="H16" s="91">
        <f t="shared" si="3"/>
        <v>0</v>
      </c>
      <c r="I16" s="92"/>
      <c r="J16" s="92"/>
    </row>
    <row r="17" spans="1:10" ht="15.6">
      <c r="A17" s="37">
        <v>12</v>
      </c>
      <c r="B17" s="59" t="s">
        <v>59</v>
      </c>
      <c r="C17" s="57" t="s">
        <v>5</v>
      </c>
      <c r="D17" s="60">
        <v>8</v>
      </c>
      <c r="E17" s="58"/>
      <c r="F17" s="89">
        <f t="shared" si="0"/>
        <v>0</v>
      </c>
      <c r="G17" s="90">
        <v>0.23</v>
      </c>
      <c r="H17" s="91">
        <f t="shared" si="3"/>
        <v>0</v>
      </c>
      <c r="I17" s="92"/>
      <c r="J17" s="92"/>
    </row>
    <row r="18" spans="1:10" ht="15.6">
      <c r="A18" s="37">
        <v>13</v>
      </c>
      <c r="B18" s="93" t="s">
        <v>60</v>
      </c>
      <c r="C18" s="57" t="s">
        <v>5</v>
      </c>
      <c r="D18" s="60">
        <v>200</v>
      </c>
      <c r="E18" s="58"/>
      <c r="F18" s="89">
        <f t="shared" si="0"/>
        <v>0</v>
      </c>
      <c r="G18" s="90">
        <v>0.23</v>
      </c>
      <c r="H18" s="91">
        <f t="shared" si="3"/>
        <v>0</v>
      </c>
      <c r="I18" s="92"/>
      <c r="J18" s="92"/>
    </row>
    <row r="19" spans="1:10" ht="27.6">
      <c r="A19" s="37">
        <v>14</v>
      </c>
      <c r="B19" s="112" t="s">
        <v>65</v>
      </c>
      <c r="C19" s="113" t="s">
        <v>5</v>
      </c>
      <c r="D19" s="114">
        <v>3</v>
      </c>
      <c r="E19" s="115"/>
      <c r="F19" s="116">
        <f t="shared" si="0"/>
        <v>0</v>
      </c>
      <c r="G19" s="117">
        <v>0.23</v>
      </c>
      <c r="H19" s="118">
        <f t="shared" si="3"/>
        <v>0</v>
      </c>
      <c r="I19" s="92"/>
      <c r="J19" s="92"/>
    </row>
    <row r="20" spans="1:10" ht="15.6">
      <c r="A20" s="66"/>
      <c r="B20" s="77"/>
      <c r="C20" s="78"/>
      <c r="D20" s="79"/>
      <c r="E20" s="80"/>
      <c r="F20" s="88">
        <f>SUM(F5:F19)</f>
        <v>0</v>
      </c>
      <c r="G20" s="82"/>
      <c r="H20" s="88">
        <f>SUM(H5:H19)</f>
        <v>0</v>
      </c>
      <c r="I20" s="72"/>
      <c r="J20" s="72"/>
    </row>
    <row r="21" spans="1:10" ht="15.6">
      <c r="A21" s="66"/>
      <c r="B21" s="77"/>
      <c r="C21" s="78"/>
      <c r="D21" s="79"/>
      <c r="E21" s="80"/>
      <c r="F21" s="81"/>
      <c r="G21" s="82"/>
      <c r="H21" s="81"/>
      <c r="I21" s="72"/>
      <c r="J21" s="72"/>
    </row>
    <row r="22" spans="1:10" ht="15.6">
      <c r="A22" s="66"/>
      <c r="B22" s="83"/>
      <c r="C22" s="84"/>
      <c r="D22" s="84"/>
      <c r="E22" s="85"/>
      <c r="F22" s="81"/>
      <c r="G22" s="82"/>
      <c r="H22" s="81"/>
      <c r="I22" s="72"/>
      <c r="J22" s="72"/>
    </row>
    <row r="23" spans="1:10" ht="15.6">
      <c r="A23" s="66"/>
      <c r="B23" s="83"/>
      <c r="C23" s="84"/>
      <c r="D23" s="84"/>
      <c r="E23" s="85"/>
      <c r="F23" s="86"/>
      <c r="G23" s="87"/>
      <c r="H23" s="86"/>
      <c r="I23" s="72"/>
      <c r="J23" s="72"/>
    </row>
    <row r="24" spans="1:10" ht="15.6">
      <c r="A24" s="66"/>
      <c r="B24" s="67"/>
      <c r="C24" s="68"/>
      <c r="D24" s="68"/>
      <c r="E24" s="69"/>
      <c r="F24" s="94" t="s">
        <v>62</v>
      </c>
      <c r="G24" s="71"/>
      <c r="H24" s="70"/>
      <c r="I24" s="72"/>
      <c r="J24" s="72"/>
    </row>
    <row r="25" spans="1:10" ht="15.6">
      <c r="A25" s="66"/>
      <c r="B25" s="67"/>
      <c r="C25" s="68"/>
      <c r="D25" s="68"/>
      <c r="E25" s="69"/>
      <c r="F25" s="94" t="s">
        <v>63</v>
      </c>
      <c r="G25" s="71"/>
      <c r="H25" s="70"/>
      <c r="I25" s="72"/>
      <c r="J25" s="72"/>
    </row>
    <row r="26" spans="1:10" ht="15.6">
      <c r="A26" s="66"/>
      <c r="B26" s="67"/>
      <c r="C26" s="68"/>
      <c r="D26" s="68"/>
      <c r="E26" s="69"/>
      <c r="F26" s="95" t="s">
        <v>64</v>
      </c>
      <c r="G26" s="71"/>
      <c r="H26" s="70"/>
      <c r="I26" s="72"/>
      <c r="J26" s="72"/>
    </row>
    <row r="27" spans="1:10" ht="15.6">
      <c r="A27" s="66"/>
      <c r="B27" s="67"/>
      <c r="C27" s="68"/>
      <c r="D27" s="68"/>
      <c r="E27" s="69"/>
      <c r="F27" s="70"/>
      <c r="G27" s="71"/>
      <c r="H27" s="70"/>
      <c r="I27" s="72"/>
      <c r="J27" s="72"/>
    </row>
    <row r="28" spans="1:10" ht="19.5" customHeight="1">
      <c r="A28" s="66"/>
      <c r="B28" s="67"/>
      <c r="C28" s="68"/>
      <c r="D28" s="68"/>
      <c r="E28" s="69"/>
      <c r="F28" s="70"/>
      <c r="G28" s="71"/>
      <c r="H28" s="70"/>
      <c r="I28" s="72"/>
      <c r="J28" s="72"/>
    </row>
    <row r="29" spans="1:10" ht="15.6">
      <c r="A29" s="66"/>
      <c r="B29" s="67"/>
      <c r="C29" s="68"/>
      <c r="D29" s="68"/>
      <c r="E29" s="69"/>
      <c r="F29" s="70"/>
      <c r="G29" s="71"/>
      <c r="H29" s="70"/>
      <c r="I29" s="72"/>
      <c r="J29" s="72"/>
    </row>
    <row r="30" spans="1:10" ht="15.6">
      <c r="A30" s="66"/>
      <c r="B30" s="67"/>
      <c r="C30" s="68"/>
      <c r="D30" s="68"/>
      <c r="E30" s="69"/>
      <c r="F30" s="70"/>
      <c r="G30" s="71"/>
      <c r="H30" s="70"/>
      <c r="I30" s="72"/>
      <c r="J30" s="72"/>
    </row>
    <row r="31" spans="1:10" ht="15.6">
      <c r="A31" s="66"/>
      <c r="B31" s="67"/>
      <c r="C31" s="68"/>
      <c r="D31" s="68"/>
      <c r="E31" s="69"/>
      <c r="F31" s="70"/>
      <c r="G31" s="71"/>
      <c r="H31" s="70"/>
      <c r="I31" s="72"/>
      <c r="J31" s="72"/>
    </row>
    <row r="32" spans="1:10" ht="15.6">
      <c r="A32" s="66"/>
      <c r="B32" s="67"/>
      <c r="C32" s="68"/>
      <c r="D32" s="68"/>
      <c r="E32" s="69"/>
      <c r="F32" s="70"/>
      <c r="G32" s="71"/>
      <c r="H32" s="70"/>
      <c r="I32" s="72"/>
      <c r="J32" s="72"/>
    </row>
    <row r="33" spans="1:10" ht="15.6">
      <c r="A33" s="66"/>
      <c r="B33" s="67"/>
      <c r="C33" s="68"/>
      <c r="D33" s="68"/>
      <c r="E33" s="69"/>
      <c r="F33" s="70"/>
      <c r="G33" s="71"/>
      <c r="H33" s="70"/>
      <c r="I33" s="72"/>
      <c r="J33" s="72"/>
    </row>
    <row r="34" spans="1:10" ht="15.6">
      <c r="A34" s="66"/>
      <c r="B34" s="67"/>
      <c r="C34" s="68"/>
      <c r="D34" s="68"/>
      <c r="E34" s="69"/>
      <c r="F34" s="70"/>
      <c r="G34" s="71"/>
      <c r="H34" s="70"/>
      <c r="I34" s="72"/>
      <c r="J34" s="72"/>
    </row>
    <row r="35" spans="1:10" ht="15.6">
      <c r="A35" s="66"/>
      <c r="B35" s="67"/>
      <c r="C35" s="68"/>
      <c r="D35" s="68"/>
      <c r="E35" s="69"/>
      <c r="F35" s="70"/>
      <c r="G35" s="71"/>
      <c r="H35" s="70"/>
      <c r="I35" s="72"/>
      <c r="J35" s="72"/>
    </row>
    <row r="36" spans="1:10" ht="15.6">
      <c r="A36" s="66"/>
      <c r="B36" s="67"/>
      <c r="C36" s="68"/>
      <c r="D36" s="68"/>
      <c r="E36" s="69"/>
      <c r="F36" s="70"/>
      <c r="G36" s="71"/>
      <c r="H36" s="70"/>
      <c r="I36" s="72"/>
      <c r="J36" s="72"/>
    </row>
    <row r="37" spans="1:10" ht="19.5" customHeight="1">
      <c r="A37" s="66"/>
      <c r="B37" s="67"/>
      <c r="C37" s="68"/>
      <c r="D37" s="68"/>
      <c r="E37" s="69"/>
      <c r="F37" s="70"/>
      <c r="G37" s="71"/>
      <c r="H37" s="70"/>
      <c r="I37" s="72"/>
      <c r="J37" s="72"/>
    </row>
    <row r="38" spans="1:10" ht="15.6">
      <c r="A38" s="66"/>
      <c r="B38" s="67"/>
      <c r="C38" s="68"/>
      <c r="D38" s="68"/>
      <c r="E38" s="69"/>
      <c r="F38" s="70"/>
      <c r="G38" s="71"/>
      <c r="H38" s="70"/>
      <c r="I38" s="72"/>
      <c r="J38" s="72"/>
    </row>
    <row r="39" spans="1:10" ht="15.6">
      <c r="A39" s="66"/>
      <c r="B39" s="67"/>
      <c r="C39" s="68"/>
      <c r="D39" s="68"/>
      <c r="E39" s="69"/>
      <c r="F39" s="70"/>
      <c r="G39" s="71"/>
      <c r="H39" s="70"/>
      <c r="I39" s="72"/>
      <c r="J39" s="72"/>
    </row>
    <row r="40" spans="1:10" ht="15.6">
      <c r="A40" s="66"/>
      <c r="B40" s="67"/>
      <c r="C40" s="68"/>
      <c r="D40" s="68"/>
      <c r="E40" s="69"/>
      <c r="F40" s="70"/>
      <c r="G40" s="71"/>
      <c r="H40" s="70"/>
      <c r="I40" s="72"/>
      <c r="J40" s="72"/>
    </row>
    <row r="41" spans="1:10" ht="15.6">
      <c r="A41" s="66"/>
      <c r="B41" s="67"/>
      <c r="C41" s="68"/>
      <c r="D41" s="68"/>
      <c r="E41" s="69"/>
      <c r="F41" s="70"/>
      <c r="G41" s="71"/>
      <c r="H41" s="70"/>
      <c r="I41" s="72"/>
      <c r="J41" s="72"/>
    </row>
    <row r="42" spans="1:10" ht="15.6">
      <c r="A42" s="66"/>
      <c r="B42" s="67"/>
      <c r="C42" s="68"/>
      <c r="D42" s="68"/>
      <c r="E42" s="69"/>
      <c r="F42" s="70"/>
      <c r="G42" s="71"/>
      <c r="H42" s="70"/>
      <c r="I42" s="72"/>
      <c r="J42" s="72"/>
    </row>
    <row r="43" spans="1:10" ht="15.6">
      <c r="A43" s="66"/>
      <c r="B43" s="67"/>
      <c r="C43" s="68"/>
      <c r="D43" s="68"/>
      <c r="E43" s="69"/>
      <c r="F43" s="70"/>
      <c r="G43" s="71"/>
      <c r="H43" s="70"/>
      <c r="I43" s="72"/>
      <c r="J43" s="72"/>
    </row>
    <row r="44" spans="1:10" ht="15.6">
      <c r="A44" s="66"/>
      <c r="B44" s="67"/>
      <c r="C44" s="68"/>
      <c r="D44" s="68"/>
      <c r="E44" s="69"/>
      <c r="F44" s="70"/>
      <c r="G44" s="71"/>
      <c r="H44" s="70"/>
      <c r="I44" s="72"/>
      <c r="J44" s="72"/>
    </row>
    <row r="45" spans="1:10" ht="15.6">
      <c r="A45" s="66"/>
      <c r="B45" s="67"/>
      <c r="C45" s="68"/>
      <c r="D45" s="68"/>
      <c r="E45" s="69"/>
      <c r="F45" s="70"/>
      <c r="G45" s="71"/>
      <c r="H45" s="70"/>
      <c r="I45" s="72"/>
      <c r="J45" s="72"/>
    </row>
    <row r="46" spans="1:10" ht="15.6">
      <c r="A46" s="66"/>
      <c r="B46" s="67"/>
      <c r="C46" s="68"/>
      <c r="D46" s="68"/>
      <c r="E46" s="69"/>
      <c r="F46" s="70"/>
      <c r="G46" s="71"/>
      <c r="H46" s="70"/>
      <c r="I46" s="72"/>
      <c r="J46" s="72"/>
    </row>
    <row r="47" spans="1:10" ht="15.6">
      <c r="A47" s="66"/>
      <c r="B47" s="67"/>
      <c r="C47" s="68"/>
      <c r="D47" s="68"/>
      <c r="E47" s="69"/>
      <c r="F47" s="70"/>
      <c r="G47" s="71"/>
      <c r="H47" s="70"/>
      <c r="I47" s="72"/>
      <c r="J47" s="72"/>
    </row>
    <row r="48" spans="1:10" ht="15.6">
      <c r="A48" s="66"/>
      <c r="B48" s="67"/>
      <c r="C48" s="68"/>
      <c r="D48" s="68"/>
      <c r="E48" s="69"/>
      <c r="F48" s="70"/>
      <c r="G48" s="71"/>
      <c r="H48" s="70"/>
      <c r="I48" s="72"/>
      <c r="J48" s="72"/>
    </row>
    <row r="49" spans="1:10" ht="15.6">
      <c r="A49" s="66"/>
      <c r="B49" s="67"/>
      <c r="C49" s="68"/>
      <c r="D49" s="68"/>
      <c r="E49" s="69"/>
      <c r="F49" s="70"/>
      <c r="G49" s="71"/>
      <c r="H49" s="70"/>
      <c r="I49" s="72"/>
      <c r="J49" s="72"/>
    </row>
    <row r="50" spans="1:10" ht="15.6">
      <c r="A50" s="66"/>
      <c r="B50" s="67"/>
      <c r="C50" s="68"/>
      <c r="D50" s="68"/>
      <c r="E50" s="69"/>
      <c r="F50" s="70"/>
      <c r="G50" s="71"/>
      <c r="H50" s="70"/>
      <c r="I50" s="73"/>
      <c r="J50" s="73"/>
    </row>
    <row r="51" spans="1:10" ht="15.6">
      <c r="A51" s="66"/>
      <c r="B51" s="67"/>
      <c r="C51" s="68"/>
      <c r="D51" s="68"/>
      <c r="E51" s="69"/>
      <c r="F51" s="70"/>
      <c r="G51" s="71"/>
      <c r="H51" s="70"/>
      <c r="I51" s="72"/>
      <c r="J51" s="72"/>
    </row>
    <row r="52" spans="1:10" ht="15.6">
      <c r="A52" s="66"/>
      <c r="B52" s="67"/>
      <c r="C52" s="68"/>
      <c r="D52" s="68"/>
      <c r="E52" s="69"/>
      <c r="F52" s="70"/>
      <c r="G52" s="71"/>
      <c r="H52" s="70"/>
      <c r="I52" s="72"/>
      <c r="J52" s="72"/>
    </row>
    <row r="53" spans="1:10" ht="15.6">
      <c r="A53" s="66"/>
      <c r="B53" s="67"/>
      <c r="C53" s="68"/>
      <c r="D53" s="68"/>
      <c r="E53" s="69"/>
      <c r="F53" s="70"/>
      <c r="G53" s="71"/>
      <c r="H53" s="70"/>
      <c r="I53" s="72"/>
      <c r="J53" s="72"/>
    </row>
    <row r="54" spans="1:10" ht="15.6">
      <c r="A54" s="66"/>
      <c r="B54" s="67"/>
      <c r="C54" s="68"/>
      <c r="D54" s="68"/>
      <c r="E54" s="69"/>
      <c r="F54" s="70"/>
      <c r="G54" s="71"/>
      <c r="H54" s="70"/>
      <c r="I54" s="72"/>
      <c r="J54" s="72"/>
    </row>
    <row r="55" spans="1:10" ht="15.6">
      <c r="A55" s="66"/>
      <c r="B55" s="67"/>
      <c r="C55" s="68"/>
      <c r="D55" s="68"/>
      <c r="E55" s="69"/>
      <c r="F55" s="70"/>
      <c r="G55" s="71"/>
      <c r="H55" s="70"/>
      <c r="I55" s="72"/>
      <c r="J55" s="72"/>
    </row>
    <row r="56" spans="1:10" ht="15.6">
      <c r="A56" s="66"/>
      <c r="B56" s="67"/>
      <c r="C56" s="68"/>
      <c r="D56" s="68"/>
      <c r="E56" s="69"/>
      <c r="F56" s="70"/>
      <c r="G56" s="71"/>
      <c r="H56" s="70"/>
      <c r="I56" s="72"/>
      <c r="J56" s="72"/>
    </row>
    <row r="57" spans="1:10" ht="15.6">
      <c r="A57" s="66"/>
      <c r="B57" s="67"/>
      <c r="C57" s="68"/>
      <c r="D57" s="68"/>
      <c r="E57" s="69"/>
      <c r="F57" s="70"/>
      <c r="G57" s="71"/>
      <c r="H57" s="70"/>
      <c r="I57" s="72"/>
      <c r="J57" s="72"/>
    </row>
    <row r="58" spans="1:10" ht="15.6">
      <c r="A58" s="66"/>
      <c r="B58" s="67"/>
      <c r="C58" s="68"/>
      <c r="D58" s="68"/>
      <c r="E58" s="69"/>
      <c r="F58" s="70"/>
      <c r="G58" s="71"/>
      <c r="H58" s="70"/>
      <c r="I58" s="72"/>
      <c r="J58" s="72"/>
    </row>
    <row r="59" spans="1:10" ht="15.6">
      <c r="A59" s="66"/>
      <c r="B59" s="67"/>
      <c r="C59" s="68"/>
      <c r="D59" s="68"/>
      <c r="E59" s="69"/>
      <c r="F59" s="70"/>
      <c r="G59" s="71"/>
      <c r="H59" s="70"/>
      <c r="I59" s="72"/>
      <c r="J59" s="72"/>
    </row>
    <row r="60" spans="1:10" ht="15.6">
      <c r="A60" s="66"/>
      <c r="B60" s="67"/>
      <c r="C60" s="68"/>
      <c r="D60" s="68"/>
      <c r="E60" s="69"/>
      <c r="F60" s="70"/>
      <c r="G60" s="71"/>
      <c r="H60" s="70"/>
      <c r="I60" s="72"/>
      <c r="J60" s="72"/>
    </row>
    <row r="61" spans="1:10" ht="15.6">
      <c r="A61" s="66"/>
      <c r="B61" s="67"/>
      <c r="C61" s="68"/>
      <c r="D61" s="68"/>
      <c r="E61" s="69"/>
      <c r="F61" s="70"/>
      <c r="G61" s="71"/>
      <c r="H61" s="70"/>
      <c r="I61" s="72"/>
      <c r="J61" s="72"/>
    </row>
    <row r="62" spans="1:10" ht="15.6">
      <c r="A62" s="66"/>
      <c r="B62" s="67"/>
      <c r="C62" s="68"/>
      <c r="D62" s="68"/>
      <c r="E62" s="69"/>
      <c r="F62" s="70"/>
      <c r="G62" s="71"/>
      <c r="H62" s="70"/>
      <c r="I62" s="72"/>
      <c r="J62" s="72"/>
    </row>
    <row r="63" spans="1:10" ht="15.6">
      <c r="A63" s="66"/>
      <c r="B63" s="67"/>
      <c r="C63" s="68"/>
      <c r="D63" s="68"/>
      <c r="E63" s="69"/>
      <c r="F63" s="70"/>
      <c r="G63" s="71"/>
      <c r="H63" s="70"/>
      <c r="I63" s="72"/>
      <c r="J63" s="72"/>
    </row>
    <row r="64" spans="1:10" ht="15.6">
      <c r="A64" s="66"/>
      <c r="B64" s="67"/>
      <c r="C64" s="68"/>
      <c r="D64" s="68"/>
      <c r="E64" s="69"/>
      <c r="F64" s="70"/>
      <c r="G64" s="71"/>
      <c r="H64" s="70"/>
      <c r="I64" s="72"/>
      <c r="J64" s="72"/>
    </row>
    <row r="65" spans="1:10" ht="15.6">
      <c r="A65" s="66"/>
      <c r="B65" s="67"/>
      <c r="C65" s="68"/>
      <c r="D65" s="68"/>
      <c r="E65" s="69"/>
      <c r="F65" s="70"/>
      <c r="G65" s="71"/>
      <c r="H65" s="70"/>
      <c r="I65" s="72"/>
      <c r="J65" s="72"/>
    </row>
    <row r="66" spans="1:10" ht="15.6">
      <c r="A66" s="66"/>
      <c r="B66" s="67"/>
      <c r="C66" s="68"/>
      <c r="D66" s="68"/>
      <c r="E66" s="69"/>
      <c r="F66" s="70"/>
      <c r="G66" s="71"/>
      <c r="H66" s="70"/>
      <c r="I66" s="72"/>
      <c r="J66" s="72"/>
    </row>
    <row r="67" spans="1:10" ht="15.6">
      <c r="A67" s="66"/>
      <c r="B67" s="67"/>
      <c r="C67" s="68"/>
      <c r="D67" s="68"/>
      <c r="E67" s="69"/>
      <c r="F67" s="70"/>
      <c r="G67" s="71"/>
      <c r="H67" s="70"/>
      <c r="I67" s="72"/>
      <c r="J67" s="72"/>
    </row>
    <row r="68" spans="1:10" ht="15.6">
      <c r="A68" s="66"/>
      <c r="B68" s="67"/>
      <c r="C68" s="68"/>
      <c r="D68" s="68"/>
      <c r="E68" s="69"/>
      <c r="F68" s="70"/>
      <c r="G68" s="71"/>
      <c r="H68" s="70"/>
      <c r="I68" s="72"/>
      <c r="J68" s="72"/>
    </row>
    <row r="69" spans="1:10" ht="15.6">
      <c r="A69" s="66"/>
      <c r="B69" s="67"/>
      <c r="C69" s="68"/>
      <c r="D69" s="68"/>
      <c r="E69" s="69"/>
      <c r="F69" s="70"/>
      <c r="G69" s="71"/>
      <c r="H69" s="70"/>
      <c r="I69" s="72"/>
      <c r="J69" s="72"/>
    </row>
    <row r="70" spans="1:10" ht="15.6">
      <c r="A70" s="66"/>
      <c r="B70" s="67"/>
      <c r="C70" s="68"/>
      <c r="D70" s="68"/>
      <c r="E70" s="69"/>
      <c r="F70" s="70"/>
      <c r="G70" s="71"/>
      <c r="H70" s="70"/>
      <c r="I70" s="72"/>
      <c r="J70" s="72"/>
    </row>
    <row r="71" spans="1:10" ht="15.6">
      <c r="A71" s="66"/>
      <c r="B71" s="67"/>
      <c r="C71" s="68"/>
      <c r="D71" s="68"/>
      <c r="E71" s="69"/>
      <c r="F71" s="70"/>
      <c r="G71" s="71"/>
      <c r="H71" s="70"/>
      <c r="I71" s="72"/>
      <c r="J71" s="72"/>
    </row>
    <row r="72" spans="1:10" ht="15.6">
      <c r="A72" s="66"/>
      <c r="B72" s="67"/>
      <c r="C72" s="68"/>
      <c r="D72" s="68"/>
      <c r="E72" s="69"/>
      <c r="F72" s="70"/>
      <c r="G72" s="71"/>
      <c r="H72" s="70"/>
      <c r="I72" s="72"/>
      <c r="J72" s="72"/>
    </row>
    <row r="73" spans="1:10" ht="17.25" customHeight="1">
      <c r="A73" s="66"/>
      <c r="B73" s="67"/>
      <c r="C73" s="68"/>
      <c r="D73" s="68"/>
      <c r="E73" s="69"/>
      <c r="F73" s="70"/>
      <c r="G73" s="71"/>
      <c r="H73" s="70"/>
      <c r="I73" s="72"/>
      <c r="J73" s="72"/>
    </row>
    <row r="74" spans="1:10" ht="15.6">
      <c r="A74" s="66"/>
      <c r="B74" s="67"/>
      <c r="C74" s="68"/>
      <c r="D74" s="68"/>
      <c r="E74" s="69"/>
      <c r="F74" s="70"/>
      <c r="G74" s="71"/>
      <c r="H74" s="70"/>
      <c r="I74" s="73"/>
      <c r="J74" s="73"/>
    </row>
    <row r="75" spans="1:10" ht="15.6">
      <c r="A75" s="66"/>
      <c r="B75" s="67"/>
      <c r="C75" s="68"/>
      <c r="D75" s="68"/>
      <c r="E75" s="69"/>
      <c r="F75" s="70"/>
      <c r="G75" s="71"/>
      <c r="H75" s="70"/>
      <c r="I75" s="72"/>
      <c r="J75" s="72"/>
    </row>
    <row r="76" spans="1:10" ht="15.6">
      <c r="A76" s="66"/>
      <c r="B76" s="67"/>
      <c r="C76" s="68"/>
      <c r="D76" s="68"/>
      <c r="E76" s="69"/>
      <c r="F76" s="70"/>
      <c r="G76" s="71"/>
      <c r="H76" s="70"/>
      <c r="I76" s="72"/>
      <c r="J76" s="72"/>
    </row>
    <row r="77" spans="1:10" ht="15.6">
      <c r="A77" s="66"/>
      <c r="B77" s="67"/>
      <c r="C77" s="68"/>
      <c r="D77" s="68"/>
      <c r="E77" s="69"/>
      <c r="F77" s="70"/>
      <c r="G77" s="71"/>
      <c r="H77" s="70"/>
      <c r="I77" s="72"/>
      <c r="J77" s="72"/>
    </row>
    <row r="78" spans="1:10" ht="15.6">
      <c r="A78" s="66"/>
      <c r="B78" s="67"/>
      <c r="C78" s="68"/>
      <c r="D78" s="68"/>
      <c r="E78" s="69"/>
      <c r="F78" s="70"/>
      <c r="G78" s="71"/>
      <c r="H78" s="70"/>
      <c r="I78" s="72"/>
      <c r="J78" s="72"/>
    </row>
    <row r="79" spans="1:10" ht="15.6">
      <c r="A79" s="66"/>
      <c r="B79" s="67"/>
      <c r="C79" s="68"/>
      <c r="D79" s="68"/>
      <c r="E79" s="69"/>
      <c r="F79" s="70"/>
      <c r="G79" s="71"/>
      <c r="H79" s="70"/>
      <c r="I79" s="72"/>
      <c r="J79" s="72"/>
    </row>
    <row r="80" spans="1:10" ht="15.6">
      <c r="A80" s="66"/>
      <c r="B80" s="74"/>
      <c r="C80" s="75"/>
      <c r="D80" s="75"/>
      <c r="E80" s="75"/>
      <c r="F80" s="70"/>
      <c r="G80" s="71"/>
      <c r="H80" s="76"/>
      <c r="I80" s="72"/>
      <c r="J80" s="72"/>
    </row>
    <row r="81" spans="1:10" ht="15.6">
      <c r="A81" s="66"/>
      <c r="B81" s="74"/>
      <c r="C81" s="75"/>
      <c r="D81" s="75"/>
      <c r="E81" s="75"/>
      <c r="F81" s="70"/>
      <c r="G81" s="71"/>
      <c r="H81" s="76"/>
      <c r="I81" s="72"/>
      <c r="J81" s="72"/>
    </row>
    <row r="82" spans="1:10" ht="15.6">
      <c r="A82" s="66"/>
      <c r="B82" s="74"/>
      <c r="C82" s="75"/>
      <c r="D82" s="75"/>
      <c r="E82" s="75"/>
      <c r="F82" s="70"/>
      <c r="G82" s="71"/>
      <c r="H82" s="76"/>
      <c r="I82" s="72"/>
      <c r="J82" s="72"/>
    </row>
    <row r="83" spans="1:10">
      <c r="A83" s="31"/>
      <c r="B83" s="72"/>
      <c r="C83" s="72"/>
      <c r="D83" s="72"/>
      <c r="E83" s="72"/>
      <c r="F83" s="65"/>
      <c r="G83" s="65"/>
      <c r="H83" s="65"/>
      <c r="I83" s="72"/>
      <c r="J83" s="72"/>
    </row>
    <row r="84" spans="1:10">
      <c r="A84" s="31"/>
      <c r="B84" s="30"/>
      <c r="C84" s="30"/>
      <c r="D84" s="30"/>
      <c r="E84" s="30"/>
      <c r="F84" s="30"/>
      <c r="G84" s="30"/>
      <c r="H84" s="30"/>
    </row>
    <row r="85" spans="1:10">
      <c r="A85" s="31"/>
      <c r="B85" s="30"/>
      <c r="C85" s="30"/>
      <c r="D85" s="30"/>
      <c r="E85" s="30"/>
      <c r="F85" s="30"/>
      <c r="G85" s="30"/>
      <c r="H85" s="30"/>
    </row>
  </sheetData>
  <sortState ref="B4:L90">
    <sortCondition ref="B4"/>
  </sortState>
  <mergeCells count="1">
    <mergeCell ref="A2:H2"/>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45DD2B77-41C5-4E26-81F0-220B55F73C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zadanie 1 - SERE</vt:lpstr>
      <vt:lpstr>zad.1. tablice</vt:lpstr>
      <vt:lpstr>Arkusz1</vt:lpstr>
      <vt:lpstr>'zadanie 1 - SERE'!Obszar_wydruku</vt:lpstr>
      <vt:lpstr>'zad.1. tablice'!Tytuły_wydruku</vt:lpstr>
      <vt:lpstr>'zadanie 1 - SERE'!Tytuły_wydruku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E.Talar</dc:creator>
  <cp:lastModifiedBy>Siwczak Izabela</cp:lastModifiedBy>
  <cp:lastPrinted>2021-06-14T11:08:18Z</cp:lastPrinted>
  <dcterms:created xsi:type="dcterms:W3CDTF">2016-01-19T11:05:33Z</dcterms:created>
  <dcterms:modified xsi:type="dcterms:W3CDTF">2021-06-22T10:34:44Z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bc319b15-9b42-49b1-8dc6-2f8823a2edc3</vt:lpwstr>
  </property>
  <property fmtid="{D5CDD505-2E9C-101B-9397-08002B2CF9AE}" pid="3" name="bjSaver">
    <vt:lpwstr>oxE6LGf29jkhTv+Yv4FoD3OkzOdbKk6k</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