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3DF25F02-D565-45A4-B96F-321AE47D9E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zostałe obiekty" sheetId="2" r:id="rId1"/>
  </sheets>
  <definedNames>
    <definedName name="_xlnm._FilterDatabase" localSheetId="0" hidden="1">'Pozostałe obiekty'!$A$1:$AE$293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92" i="2" l="1"/>
  <c r="W292" i="2"/>
  <c r="V292" i="2"/>
  <c r="U292" i="2"/>
  <c r="D301" i="2"/>
  <c r="E301" i="2"/>
  <c r="F301" i="2"/>
  <c r="D302" i="2"/>
  <c r="E302" i="2"/>
  <c r="F302" i="2"/>
  <c r="D303" i="2"/>
  <c r="E303" i="2"/>
  <c r="F303" i="2"/>
  <c r="D304" i="2"/>
  <c r="E304" i="2"/>
  <c r="F304" i="2"/>
  <c r="D305" i="2"/>
  <c r="E305" i="2"/>
  <c r="F305" i="2"/>
  <c r="D306" i="2"/>
  <c r="E306" i="2"/>
  <c r="F306" i="2"/>
  <c r="D307" i="2"/>
  <c r="E307" i="2"/>
  <c r="F307" i="2"/>
  <c r="D308" i="2"/>
  <c r="E308" i="2"/>
  <c r="F308" i="2"/>
  <c r="D309" i="2"/>
  <c r="E309" i="2"/>
  <c r="F309" i="2"/>
  <c r="D310" i="2"/>
  <c r="E310" i="2"/>
  <c r="F310" i="2"/>
  <c r="D311" i="2"/>
  <c r="E311" i="2"/>
  <c r="F311" i="2"/>
  <c r="D312" i="2"/>
  <c r="E312" i="2"/>
  <c r="F312" i="2"/>
  <c r="D313" i="2"/>
  <c r="E313" i="2"/>
  <c r="F313" i="2"/>
  <c r="C314" i="2"/>
  <c r="AA292" i="2"/>
  <c r="Z292" i="2"/>
  <c r="E300" i="2"/>
  <c r="D300" i="2"/>
  <c r="F300" i="2" s="1"/>
  <c r="E314" i="2" l="1"/>
  <c r="D314" i="2"/>
  <c r="F314" i="2"/>
  <c r="A148" i="2" l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B100" i="2"/>
  <c r="AB99" i="2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46" i="2"/>
  <c r="X292" i="2" l="1"/>
  <c r="AB292" i="2"/>
  <c r="BP19" i="2"/>
  <c r="BP3" i="2"/>
  <c r="BQ3" i="2"/>
  <c r="BR3" i="2"/>
  <c r="BP4" i="2"/>
  <c r="BQ4" i="2"/>
  <c r="BR4" i="2"/>
  <c r="BP5" i="2"/>
  <c r="BQ5" i="2"/>
  <c r="BR5" i="2"/>
  <c r="BP6" i="2"/>
  <c r="BQ6" i="2"/>
  <c r="BR6" i="2"/>
  <c r="BP7" i="2"/>
  <c r="BQ7" i="2"/>
  <c r="BR7" i="2"/>
  <c r="BP8" i="2"/>
  <c r="BQ8" i="2"/>
  <c r="BR8" i="2"/>
  <c r="BP9" i="2"/>
  <c r="BQ9" i="2"/>
  <c r="BR9" i="2"/>
  <c r="BP10" i="2"/>
  <c r="BQ10" i="2"/>
  <c r="BR10" i="2"/>
  <c r="BP11" i="2"/>
  <c r="BQ11" i="2"/>
  <c r="BR11" i="2"/>
  <c r="BP12" i="2"/>
  <c r="BQ12" i="2"/>
  <c r="BR12" i="2"/>
  <c r="BP13" i="2"/>
  <c r="BQ13" i="2"/>
  <c r="BR13" i="2"/>
  <c r="BP14" i="2"/>
  <c r="BQ14" i="2"/>
  <c r="BR14" i="2"/>
  <c r="BP15" i="2"/>
  <c r="BQ15" i="2"/>
  <c r="BR15" i="2"/>
  <c r="BP16" i="2"/>
  <c r="BQ16" i="2"/>
  <c r="BR16" i="2"/>
  <c r="BP17" i="2"/>
  <c r="BQ17" i="2"/>
  <c r="BR17" i="2"/>
  <c r="BP18" i="2"/>
  <c r="BQ18" i="2"/>
  <c r="BR18" i="2"/>
  <c r="BQ19" i="2"/>
  <c r="BR19" i="2"/>
  <c r="BP20" i="2"/>
  <c r="BQ20" i="2"/>
  <c r="BR20" i="2"/>
  <c r="BP21" i="2"/>
  <c r="BQ21" i="2"/>
  <c r="BR21" i="2"/>
  <c r="BP22" i="2"/>
  <c r="BQ22" i="2"/>
  <c r="BR22" i="2"/>
  <c r="BP23" i="2"/>
  <c r="BQ23" i="2"/>
  <c r="BR23" i="2"/>
  <c r="BP24" i="2"/>
  <c r="BQ24" i="2"/>
  <c r="BR24" i="2"/>
  <c r="BP25" i="2"/>
  <c r="BQ25" i="2"/>
  <c r="BR25" i="2"/>
  <c r="BP26" i="2"/>
  <c r="BQ26" i="2"/>
  <c r="BR26" i="2"/>
  <c r="BP27" i="2"/>
  <c r="BQ27" i="2"/>
  <c r="BR27" i="2"/>
  <c r="BP28" i="2"/>
  <c r="BQ28" i="2"/>
  <c r="BR28" i="2"/>
  <c r="BP29" i="2"/>
  <c r="BQ29" i="2"/>
  <c r="BR29" i="2"/>
  <c r="BP30" i="2"/>
  <c r="BQ30" i="2"/>
  <c r="BR30" i="2"/>
  <c r="BP31" i="2"/>
  <c r="BQ31" i="2"/>
  <c r="BR31" i="2"/>
  <c r="BP32" i="2"/>
  <c r="BQ32" i="2"/>
  <c r="BR32" i="2"/>
  <c r="BP33" i="2"/>
  <c r="BQ33" i="2"/>
  <c r="BR33" i="2"/>
  <c r="BP34" i="2"/>
  <c r="BQ34" i="2"/>
  <c r="BR34" i="2"/>
  <c r="BP35" i="2"/>
  <c r="BQ35" i="2"/>
  <c r="BR35" i="2"/>
  <c r="BP36" i="2"/>
  <c r="BQ36" i="2"/>
  <c r="BR36" i="2"/>
  <c r="BP37" i="2"/>
  <c r="BQ37" i="2"/>
  <c r="BR37" i="2"/>
  <c r="BP38" i="2"/>
  <c r="BQ38" i="2"/>
  <c r="BR38" i="2"/>
  <c r="BP39" i="2"/>
  <c r="BQ39" i="2"/>
  <c r="BR39" i="2"/>
  <c r="BP40" i="2"/>
  <c r="BQ40" i="2"/>
  <c r="BR40" i="2"/>
  <c r="BP41" i="2"/>
  <c r="BQ41" i="2"/>
  <c r="BR41" i="2"/>
  <c r="BP42" i="2"/>
  <c r="BQ42" i="2"/>
  <c r="BR42" i="2"/>
  <c r="BP43" i="2"/>
  <c r="BQ43" i="2"/>
  <c r="BR43" i="2"/>
  <c r="BP44" i="2"/>
  <c r="BQ44" i="2"/>
  <c r="BR44" i="2"/>
  <c r="BP45" i="2"/>
  <c r="BQ45" i="2"/>
  <c r="BR45" i="2"/>
  <c r="U293" i="2" l="1"/>
  <c r="BS45" i="2"/>
  <c r="BS43" i="2"/>
  <c r="BS41" i="2"/>
  <c r="BS38" i="2"/>
  <c r="BS36" i="2"/>
  <c r="BS34" i="2"/>
  <c r="BS32" i="2"/>
  <c r="BS30" i="2"/>
  <c r="BS28" i="2"/>
  <c r="BS26" i="2"/>
  <c r="BS24" i="2"/>
  <c r="BS23" i="2"/>
  <c r="BS20" i="2"/>
  <c r="BS18" i="2"/>
  <c r="BS16" i="2"/>
  <c r="BS14" i="2"/>
  <c r="BS12" i="2"/>
  <c r="BS10" i="2"/>
  <c r="BS8" i="2"/>
  <c r="BS6" i="2"/>
  <c r="BS5" i="2"/>
  <c r="BS44" i="2"/>
  <c r="BS42" i="2"/>
  <c r="BS40" i="2"/>
  <c r="BS39" i="2"/>
  <c r="BS37" i="2"/>
  <c r="BS35" i="2"/>
  <c r="BS33" i="2"/>
  <c r="BS31" i="2"/>
  <c r="BS29" i="2"/>
  <c r="BS27" i="2"/>
  <c r="BS25" i="2"/>
  <c r="BS22" i="2"/>
  <c r="BS21" i="2"/>
  <c r="BS19" i="2"/>
  <c r="BS17" i="2"/>
  <c r="BS15" i="2"/>
  <c r="BS13" i="2"/>
  <c r="BS11" i="2"/>
  <c r="BS9" i="2"/>
  <c r="BS7" i="2"/>
  <c r="BS4" i="2"/>
  <c r="BS3" i="2"/>
</calcChain>
</file>

<file path=xl/sharedStrings.xml><?xml version="1.0" encoding="utf-8"?>
<sst xmlns="http://schemas.openxmlformats.org/spreadsheetml/2006/main" count="4694" uniqueCount="935">
  <si>
    <t>LP</t>
  </si>
  <si>
    <t>Dane Nabywcy</t>
  </si>
  <si>
    <t>Dane Odbiorcy</t>
  </si>
  <si>
    <t>Nazwa obiektu</t>
  </si>
  <si>
    <t>Adres Obiektu</t>
  </si>
  <si>
    <t>Dane OSD</t>
  </si>
  <si>
    <t>Nazwa Obecnego Sprzedawcy</t>
  </si>
  <si>
    <t>Rodzaj umowy</t>
  </si>
  <si>
    <t>Obecna grupa taryfowa</t>
  </si>
  <si>
    <t>Nr licznika</t>
  </si>
  <si>
    <t>Nr PPE</t>
  </si>
  <si>
    <t>Okres dostaw</t>
  </si>
  <si>
    <t>Kod</t>
  </si>
  <si>
    <t>Miejscowość</t>
  </si>
  <si>
    <t>Ulica</t>
  </si>
  <si>
    <t>Poczta</t>
  </si>
  <si>
    <t>Nazwa</t>
  </si>
  <si>
    <t>Od</t>
  </si>
  <si>
    <t>Do</t>
  </si>
  <si>
    <t>I strefa</t>
  </si>
  <si>
    <t>II strefa</t>
  </si>
  <si>
    <t>III strefa</t>
  </si>
  <si>
    <t>suma</t>
  </si>
  <si>
    <t>7922032905</t>
  </si>
  <si>
    <t>Radymno</t>
  </si>
  <si>
    <t>37-550</t>
  </si>
  <si>
    <t>PGE Obrót S.A.</t>
  </si>
  <si>
    <t>kompleksowa</t>
  </si>
  <si>
    <t>C11</t>
  </si>
  <si>
    <t>C12a</t>
  </si>
  <si>
    <t>Kolejowa</t>
  </si>
  <si>
    <t>Budowlanych</t>
  </si>
  <si>
    <t>Lwowska</t>
  </si>
  <si>
    <t xml:space="preserve">Mickiewicza </t>
  </si>
  <si>
    <t>Klatka schodowa</t>
  </si>
  <si>
    <t>31727578</t>
  </si>
  <si>
    <t>PLZKED100035741908</t>
  </si>
  <si>
    <t>32332793</t>
  </si>
  <si>
    <t>PLZKED100035742413</t>
  </si>
  <si>
    <t>30714709</t>
  </si>
  <si>
    <t>PLZKED100035742514</t>
  </si>
  <si>
    <t>PLZKED100035742716</t>
  </si>
  <si>
    <t>30525793</t>
  </si>
  <si>
    <t>PLZKED100035742817</t>
  </si>
  <si>
    <t>32332784</t>
  </si>
  <si>
    <t>PLZKED100052700134</t>
  </si>
  <si>
    <t>31665447</t>
  </si>
  <si>
    <t>PLZKED100052700336</t>
  </si>
  <si>
    <t>31727577</t>
  </si>
  <si>
    <t>PLZKED100035743019</t>
  </si>
  <si>
    <t>Hala Targowa</t>
  </si>
  <si>
    <t>Rynek</t>
  </si>
  <si>
    <t>89047848</t>
  </si>
  <si>
    <t>PLZKED100035749079</t>
  </si>
  <si>
    <t>31553975</t>
  </si>
  <si>
    <t>PLZKED100035743625</t>
  </si>
  <si>
    <t>Miasto Radymno, Lwowska 20, 37-550 Radymno</t>
  </si>
  <si>
    <t>Kompleks Sportowy</t>
  </si>
  <si>
    <t>Sportowa</t>
  </si>
  <si>
    <t>PLZKED100054954776</t>
  </si>
  <si>
    <t>Sygnalizacja świetlna</t>
  </si>
  <si>
    <t>30743871</t>
  </si>
  <si>
    <t>PLZKED100003870435</t>
  </si>
  <si>
    <t>Sygnalizacja przejścia dla pieszych</t>
  </si>
  <si>
    <t>31033921</t>
  </si>
  <si>
    <t>PLZKED100055504141</t>
  </si>
  <si>
    <t>Sygnalizacja Przejścia dla Pieszych przy Skrzyżowaniu do Michałówki</t>
  </si>
  <si>
    <t>-</t>
  </si>
  <si>
    <t>31033922</t>
  </si>
  <si>
    <t>PLZKED100055504242</t>
  </si>
  <si>
    <t>Sklep RTV</t>
  </si>
  <si>
    <t>PLZKED100032568691</t>
  </si>
  <si>
    <t>Lwowska PKP</t>
  </si>
  <si>
    <t>31033928</t>
  </si>
  <si>
    <t>PLZKED100055510609</t>
  </si>
  <si>
    <t>Hala Sportowa</t>
  </si>
  <si>
    <t>50432701</t>
  </si>
  <si>
    <t>PLZKED100052696494</t>
  </si>
  <si>
    <t>Pozostałe Obiekty</t>
  </si>
  <si>
    <t>PLZKED100052696292</t>
  </si>
  <si>
    <t>Kotłownia</t>
  </si>
  <si>
    <t>15158739</t>
  </si>
  <si>
    <t>PLZKED100035723417</t>
  </si>
  <si>
    <t>OSP</t>
  </si>
  <si>
    <t>81471817</t>
  </si>
  <si>
    <t>PLZKED100035726952</t>
  </si>
  <si>
    <t>Szkoła Podstawowa</t>
  </si>
  <si>
    <t>C21</t>
  </si>
  <si>
    <t>03509992</t>
  </si>
  <si>
    <t>PLZKED100052691848</t>
  </si>
  <si>
    <t>Cmentarz Komunalny</t>
  </si>
  <si>
    <t>01694789</t>
  </si>
  <si>
    <t>PLZKED100059591174</t>
  </si>
  <si>
    <t>Stacja Uzdatniania Wody dz.2290</t>
  </si>
  <si>
    <t>C23</t>
  </si>
  <si>
    <t>50437518</t>
  </si>
  <si>
    <t>PLZKED000001078821</t>
  </si>
  <si>
    <t>Oczyszczalnia ścieków</t>
  </si>
  <si>
    <t>B23</t>
  </si>
  <si>
    <t>PLZKED000000245025</t>
  </si>
  <si>
    <t>Hydrofornia</t>
  </si>
  <si>
    <t>PLZKED000000239466</t>
  </si>
  <si>
    <t>Biuro</t>
  </si>
  <si>
    <t>9901250</t>
  </si>
  <si>
    <t>PLZKED100035743120</t>
  </si>
  <si>
    <t>Pompownia ścieków</t>
  </si>
  <si>
    <t>Sienkiewicza</t>
  </si>
  <si>
    <t>PLZKED100035737359</t>
  </si>
  <si>
    <t>PLZKED100035737460</t>
  </si>
  <si>
    <t>Szalety</t>
  </si>
  <si>
    <t>9298397</t>
  </si>
  <si>
    <t>PLZKED100035743221</t>
  </si>
  <si>
    <t>9915108</t>
  </si>
  <si>
    <t>PLZKED100045619134</t>
  </si>
  <si>
    <t>Przepompownia ścieków</t>
  </si>
  <si>
    <t>15090683</t>
  </si>
  <si>
    <t>PLZKED100056126456</t>
  </si>
  <si>
    <t>Przedszkole Samorządowe, Kazimierza Wielkiego 4, 37-550 Radymno</t>
  </si>
  <si>
    <t>PLZKED100035749584</t>
  </si>
  <si>
    <t>PLZKED100035616313</t>
  </si>
  <si>
    <t>Miejski Ośrodek Kultury, Lwowska 16, 37-550 Radymno</t>
  </si>
  <si>
    <t>7921885793</t>
  </si>
  <si>
    <t>Kino Świt</t>
  </si>
  <si>
    <t>97777780</t>
  </si>
  <si>
    <t>PLZKED100031685688</t>
  </si>
  <si>
    <t>PLZKED100035736450</t>
  </si>
  <si>
    <t>NIP Nabywcy</t>
  </si>
  <si>
    <t>G11 1 faza pow. 1200 kW</t>
  </si>
  <si>
    <t>G11 1 faza od 500 do 1200 kW</t>
  </si>
  <si>
    <t>G11 1 faza do 500 kW</t>
  </si>
  <si>
    <t>Zużycie rok 2020 kWh)</t>
  </si>
  <si>
    <t>Zużycie rok 2021 kWh)</t>
  </si>
  <si>
    <t>PLZKED100060361518</t>
  </si>
  <si>
    <t>PLZKED100060361619</t>
  </si>
  <si>
    <t>PLZKED100060361720</t>
  </si>
  <si>
    <t>PLZKED100060463164</t>
  </si>
  <si>
    <t>PLZKED100060464780</t>
  </si>
  <si>
    <t>PLZKED100060465285</t>
  </si>
  <si>
    <t>BUDOWLANYCH</t>
  </si>
  <si>
    <t>CHOPINA</t>
  </si>
  <si>
    <t>PLAŻOWA</t>
  </si>
  <si>
    <t>dz. 764/1</t>
  </si>
  <si>
    <t>Uwagi</t>
  </si>
  <si>
    <t>93784623</t>
  </si>
  <si>
    <t>93784635</t>
  </si>
  <si>
    <t>93784624</t>
  </si>
  <si>
    <t>93784551</t>
  </si>
  <si>
    <t>93784576</t>
  </si>
  <si>
    <t>93784569</t>
  </si>
  <si>
    <t xml:space="preserve">Okres obowiązywania obecnej umowy / okres wypowiedzenia </t>
  </si>
  <si>
    <t>Szkoła Podstawowa im. Bohaterów Września 1939 r. w Radymnie, ul. Mickiewicza 4, 37-550 Radymno</t>
  </si>
  <si>
    <t xml:space="preserve">Styczeń 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</si>
  <si>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</si>
  <si>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</si>
  <si>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</si>
  <si>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</si>
  <si>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</si>
  <si>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</si>
  <si>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</si>
  <si>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</si>
  <si>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</si>
  <si>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</si>
  <si>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</si>
  <si>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I</t>
  </si>
  <si>
    <t>II</t>
  </si>
  <si>
    <t>97777754</t>
  </si>
  <si>
    <t>92034549</t>
  </si>
  <si>
    <t>92051688</t>
  </si>
  <si>
    <t>Sklep z odzieżą używaną</t>
  </si>
  <si>
    <t>32332373</t>
  </si>
  <si>
    <t>PLZKED100033011356</t>
  </si>
  <si>
    <t>56141582</t>
  </si>
  <si>
    <t>PLZKED100061592711</t>
  </si>
  <si>
    <t>44299959</t>
  </si>
  <si>
    <t>96724300</t>
  </si>
  <si>
    <t>9777830</t>
  </si>
  <si>
    <t>Przedszkole Samorządowe</t>
  </si>
  <si>
    <t>97778309</t>
  </si>
  <si>
    <t>Szkoła Podstawowa Bohaterów Września 1939 r.</t>
  </si>
  <si>
    <t>Odbiorca: Szkoła Podstawowa im. Bohaterów Września 1939 r., ul. Mickiewicza 4, 37-550 Radymno</t>
  </si>
  <si>
    <t xml:space="preserve">Szkoła Podstawowa im. Bohaterów Września 1939 r. </t>
  </si>
  <si>
    <t>Nabywca: Miasto Radymno, Lwowska 20, 37-550 Radymno</t>
  </si>
  <si>
    <t>Odbiorca: Szkoła Podstawowa nr 1 im. Bohaterów Września 1939 r. w Radymnie, ul. Mickiewicza 4, 37-550 Radymno</t>
  </si>
  <si>
    <t>Lokal niemieszkalny</t>
  </si>
  <si>
    <t>III</t>
  </si>
  <si>
    <t>94605287</t>
  </si>
  <si>
    <t>Odbiorca: Zakład Gospodarki Komunalnej w Radymnie, Lwowska 9, 37-550 Radymno</t>
  </si>
  <si>
    <t>50067405</t>
  </si>
  <si>
    <t>Przepompownia ściekow</t>
  </si>
  <si>
    <t>56335299</t>
  </si>
  <si>
    <t>Błonie</t>
  </si>
  <si>
    <t>53464381</t>
  </si>
  <si>
    <t>SUMY</t>
  </si>
  <si>
    <t>SUMA</t>
  </si>
  <si>
    <t>31.12.2021/ umowa terminowa, nie wymaga wypowiedzenia</t>
  </si>
  <si>
    <t>2</t>
  </si>
  <si>
    <t>Okres rozliczeniowy w miesiacach</t>
  </si>
  <si>
    <t>1</t>
  </si>
  <si>
    <t>Gmina Pawłosiów, ul. Pawłosiów, 37-500 Jarosław</t>
  </si>
  <si>
    <t>7922031515</t>
  </si>
  <si>
    <t>Gmina Pawłosiów / Pawłosiów 88 37-500 Jarosław</t>
  </si>
  <si>
    <t>Budynek Administracyjny-Biurowiec</t>
  </si>
  <si>
    <t>Pawłosiów</t>
  </si>
  <si>
    <t xml:space="preserve"> </t>
  </si>
  <si>
    <t>37-500</t>
  </si>
  <si>
    <t>Jarosław</t>
  </si>
  <si>
    <t>PGE Dystrybucja S.A.
O. Zamość</t>
  </si>
  <si>
    <t>50220771</t>
  </si>
  <si>
    <t>PLZKED100035689162</t>
  </si>
  <si>
    <t>Budynek Socjalno-Sanitarny</t>
  </si>
  <si>
    <t>PLZKED100057251555</t>
  </si>
  <si>
    <t>Budynek Świetlicy</t>
  </si>
  <si>
    <t>00081572</t>
  </si>
  <si>
    <t>PLZKED100036684020</t>
  </si>
  <si>
    <t xml:space="preserve">Budynek użyteczności publicznej </t>
  </si>
  <si>
    <t>PLZKED100035616414</t>
  </si>
  <si>
    <t>Dom Kultury</t>
  </si>
  <si>
    <t>Maleniska</t>
  </si>
  <si>
    <t>00081574</t>
  </si>
  <si>
    <t>PLZKED100035689768</t>
  </si>
  <si>
    <t>Wierzbna</t>
  </si>
  <si>
    <t>50067496</t>
  </si>
  <si>
    <t>PLZKED100035689970</t>
  </si>
  <si>
    <t>Dom Strażaka</t>
  </si>
  <si>
    <t>Cieszacin Mały</t>
  </si>
  <si>
    <t>00081583</t>
  </si>
  <si>
    <t>PLZKED100035690374</t>
  </si>
  <si>
    <t>Kaplica Cmentarna</t>
  </si>
  <si>
    <t>00079925</t>
  </si>
  <si>
    <t>PLZKED100052689727</t>
  </si>
  <si>
    <t>Cieszacin Wielki</t>
  </si>
  <si>
    <t>15425951</t>
  </si>
  <si>
    <t>PLZKED100057248020</t>
  </si>
  <si>
    <t>Kompleks Sportowy Orlik</t>
  </si>
  <si>
    <t>50220049</t>
  </si>
  <si>
    <t>PLZKED100056622469</t>
  </si>
  <si>
    <t>Miernik ścieków</t>
  </si>
  <si>
    <t>Pruchnicka</t>
  </si>
  <si>
    <t>01322921</t>
  </si>
  <si>
    <t>PLZKED100035715838</t>
  </si>
  <si>
    <t>00081749</t>
  </si>
  <si>
    <t>PLZKED100035715131</t>
  </si>
  <si>
    <t>00081752</t>
  </si>
  <si>
    <t>PLZKED100035715030</t>
  </si>
  <si>
    <t>Wierzbna Wandówka</t>
  </si>
  <si>
    <t>00081670</t>
  </si>
  <si>
    <t>PLZKED100035714929</t>
  </si>
  <si>
    <t>00081722</t>
  </si>
  <si>
    <t>PLZKED100035715232</t>
  </si>
  <si>
    <t>00081567</t>
  </si>
  <si>
    <t>PLZKED100035715333</t>
  </si>
  <si>
    <t>37-205</t>
  </si>
  <si>
    <t>Zarzecze</t>
  </si>
  <si>
    <t>00081751</t>
  </si>
  <si>
    <t>PLZKED100035715535</t>
  </si>
  <si>
    <t>00081715</t>
  </si>
  <si>
    <t>PLZKED100035715434</t>
  </si>
  <si>
    <t>Dz.434/8</t>
  </si>
  <si>
    <t>00081565</t>
  </si>
  <si>
    <t>PLZKED100049689595</t>
  </si>
  <si>
    <t>Dz.399/4</t>
  </si>
  <si>
    <t>00081668</t>
  </si>
  <si>
    <t>PLZKED100021596880</t>
  </si>
  <si>
    <t xml:space="preserve">Tywonia </t>
  </si>
  <si>
    <t>00081579</t>
  </si>
  <si>
    <t>PLZKED100021314570</t>
  </si>
  <si>
    <t>Widna Góra</t>
  </si>
  <si>
    <t>00081673</t>
  </si>
  <si>
    <t>PLZKED100052694575</t>
  </si>
  <si>
    <t>Kidałowice</t>
  </si>
  <si>
    <t>00081674</t>
  </si>
  <si>
    <t>PLZKED100052694676</t>
  </si>
  <si>
    <t>Mokra</t>
  </si>
  <si>
    <t>00081750</t>
  </si>
  <si>
    <t>PLZKED100035714626</t>
  </si>
  <si>
    <t>Ożańsk</t>
  </si>
  <si>
    <t>00081578</t>
  </si>
  <si>
    <t>PLZKED100035714727</t>
  </si>
  <si>
    <t>00081581</t>
  </si>
  <si>
    <t>PLZKED100035714828</t>
  </si>
  <si>
    <t>00081746</t>
  </si>
  <si>
    <t>PLZKED100035714525</t>
  </si>
  <si>
    <t>dz. 64/46</t>
  </si>
  <si>
    <t>90119069</t>
  </si>
  <si>
    <t>PLZKED000001140859</t>
  </si>
  <si>
    <t>Przepompownia wody</t>
  </si>
  <si>
    <t>00081575</t>
  </si>
  <si>
    <t>PLZKED100035714222</t>
  </si>
  <si>
    <t>Strzelecka</t>
  </si>
  <si>
    <t>00081669</t>
  </si>
  <si>
    <t>PLZKED100035714424</t>
  </si>
  <si>
    <t>50432655</t>
  </si>
  <si>
    <t>PLZKED100052694474</t>
  </si>
  <si>
    <t xml:space="preserve">Remiza </t>
  </si>
  <si>
    <t>00079930</t>
  </si>
  <si>
    <t>PLZKED100035690475</t>
  </si>
  <si>
    <t>Remiza OSP</t>
  </si>
  <si>
    <t>00081672</t>
  </si>
  <si>
    <t>PLZKED100052689828</t>
  </si>
  <si>
    <t>75</t>
  </si>
  <si>
    <t>00081580</t>
  </si>
  <si>
    <t>PLZKED100035689869</t>
  </si>
  <si>
    <t>00081570</t>
  </si>
  <si>
    <t>PLZKED100052689626</t>
  </si>
  <si>
    <t>00081571</t>
  </si>
  <si>
    <t>PLZKED100035689364</t>
  </si>
  <si>
    <t>Remiza Strażacka</t>
  </si>
  <si>
    <t>85</t>
  </si>
  <si>
    <t>00081577</t>
  </si>
  <si>
    <t>PLZKED100055916793</t>
  </si>
  <si>
    <t xml:space="preserve">SKR </t>
  </si>
  <si>
    <t>00096536</t>
  </si>
  <si>
    <t>PLZKED100035714323</t>
  </si>
  <si>
    <t>Stacja uzdatniania wody</t>
  </si>
  <si>
    <t>94389784</t>
  </si>
  <si>
    <t>PLZKED000000539055</t>
  </si>
  <si>
    <t>Szafka Oświetlenia Ulicznego</t>
  </si>
  <si>
    <t>32022646</t>
  </si>
  <si>
    <t>PLZKED100057466066</t>
  </si>
  <si>
    <t>Szatnia dla sportowców</t>
  </si>
  <si>
    <t>89492115</t>
  </si>
  <si>
    <t>PLZKED100057295409</t>
  </si>
  <si>
    <t>Szatnia sportowa</t>
  </si>
  <si>
    <t>00081569</t>
  </si>
  <si>
    <t>PLZKED100056111605</t>
  </si>
  <si>
    <t>00081666</t>
  </si>
  <si>
    <t>PLZKED100054716926</t>
  </si>
  <si>
    <t>Szkoła</t>
  </si>
  <si>
    <t>PLZKED100035824053</t>
  </si>
  <si>
    <t>PLZKED100035824154</t>
  </si>
  <si>
    <t>PLZKED100035824255</t>
  </si>
  <si>
    <t>PLZKED100035823952</t>
  </si>
  <si>
    <t>PLZKED100035824558</t>
  </si>
  <si>
    <t>00082156</t>
  </si>
  <si>
    <t>PLZKED100035824356</t>
  </si>
  <si>
    <t>50434627</t>
  </si>
  <si>
    <t>PLZKED100052716504</t>
  </si>
  <si>
    <t>Świetlica</t>
  </si>
  <si>
    <t>00081568</t>
  </si>
  <si>
    <t>PLZKED100035689667</t>
  </si>
  <si>
    <t>Świetlica wiejska</t>
  </si>
  <si>
    <t>Szczytna</t>
  </si>
  <si>
    <t>00081573</t>
  </si>
  <si>
    <t>PLZKED100056763626</t>
  </si>
  <si>
    <t>Cieszacin Wlk</t>
  </si>
  <si>
    <t>PLZKED100060580069</t>
  </si>
  <si>
    <t>Centrum Aktywności Lokalnej</t>
  </si>
  <si>
    <t>PLZKED000001264939</t>
  </si>
  <si>
    <t xml:space="preserve">Przepompownia ścieków </t>
  </si>
  <si>
    <t>DZ.123</t>
  </si>
  <si>
    <t>PLZKED100062013952</t>
  </si>
  <si>
    <t>Zespół Szkół w Wierzbnej, Wierzbna 2, 37-500 Jarosław</t>
  </si>
  <si>
    <t>Zespół Szkół w Cieszacinie Wielkim, Cieszacin Wielki 201, 37-500 Jarosław</t>
  </si>
  <si>
    <t>Zespół Szkół w Pawłosiowie, Pawłosiów 87, 37-500 Jarosław</t>
  </si>
  <si>
    <t>Nr</t>
  </si>
  <si>
    <t>13</t>
  </si>
  <si>
    <t>7</t>
  </si>
  <si>
    <t>4</t>
  </si>
  <si>
    <t>10</t>
  </si>
  <si>
    <t>5</t>
  </si>
  <si>
    <t>54</t>
  </si>
  <si>
    <t>DZ. 2379</t>
  </si>
  <si>
    <t>16</t>
  </si>
  <si>
    <t>20</t>
  </si>
  <si>
    <t>58</t>
  </si>
  <si>
    <t>9</t>
  </si>
  <si>
    <t xml:space="preserve"> DZ. 1711</t>
  </si>
  <si>
    <t>dz.1977</t>
  </si>
  <si>
    <t>20F</t>
  </si>
  <si>
    <t>dz. 2539</t>
  </si>
  <si>
    <t xml:space="preserve"> dz. 2394</t>
  </si>
  <si>
    <t xml:space="preserve">Słowackiego </t>
  </si>
  <si>
    <t xml:space="preserve">Rynek </t>
  </si>
  <si>
    <t xml:space="preserve">Lwowska </t>
  </si>
  <si>
    <t xml:space="preserve">Budowlanych </t>
  </si>
  <si>
    <t xml:space="preserve">Strażacka </t>
  </si>
  <si>
    <t>Mickiewicza</t>
  </si>
  <si>
    <t xml:space="preserve">Złota Góra </t>
  </si>
  <si>
    <t xml:space="preserve">Nadbrzeżna </t>
  </si>
  <si>
    <t xml:space="preserve">Kazimierza Wielkiego </t>
  </si>
  <si>
    <t xml:space="preserve">BUDOWLANYCH </t>
  </si>
  <si>
    <t>Roźwienica</t>
  </si>
  <si>
    <t>37-565</t>
  </si>
  <si>
    <t>7922033879</t>
  </si>
  <si>
    <t>ONE S.A.</t>
  </si>
  <si>
    <t>15090572</t>
  </si>
  <si>
    <t>PLZKED100055630342</t>
  </si>
  <si>
    <t>28585617</t>
  </si>
  <si>
    <t>PLZKED100055971357</t>
  </si>
  <si>
    <t>30476121</t>
  </si>
  <si>
    <t>PLZKED100055971559</t>
  </si>
  <si>
    <t>WDK Chorzów</t>
  </si>
  <si>
    <t>Chorzów</t>
  </si>
  <si>
    <t>37-560</t>
  </si>
  <si>
    <t>Pruchnik</t>
  </si>
  <si>
    <t>15300967</t>
  </si>
  <si>
    <t>PLZKED100022571328</t>
  </si>
  <si>
    <t>WDK Więckowice</t>
  </si>
  <si>
    <t>Więckowice</t>
  </si>
  <si>
    <t>11751803</t>
  </si>
  <si>
    <t>PLZKED100022572237</t>
  </si>
  <si>
    <t>OSP Rudołowice</t>
  </si>
  <si>
    <t>Rudołowice</t>
  </si>
  <si>
    <t>8102441</t>
  </si>
  <si>
    <t>PLZKED100022678634</t>
  </si>
  <si>
    <t>WDK Bystrowice</t>
  </si>
  <si>
    <t>Bystrowice</t>
  </si>
  <si>
    <t>28763666</t>
  </si>
  <si>
    <t>PLZKED100023069462</t>
  </si>
  <si>
    <t>OSP Chorzów</t>
  </si>
  <si>
    <t>PLZKED100025042808</t>
  </si>
  <si>
    <t>WDK Czudowice</t>
  </si>
  <si>
    <t>Czudowice</t>
  </si>
  <si>
    <t>8779390</t>
  </si>
  <si>
    <t>PLZKED100025042909</t>
  </si>
  <si>
    <t>WDK Cząstkowice</t>
  </si>
  <si>
    <t>Cząstkowice</t>
  </si>
  <si>
    <t>02631452</t>
  </si>
  <si>
    <t>PLZKED100025043414</t>
  </si>
  <si>
    <t>OSP Wola Roźwienicka</t>
  </si>
  <si>
    <t>Wola Roźwienicka</t>
  </si>
  <si>
    <t>10563710</t>
  </si>
  <si>
    <t>PLZKED100025062511</t>
  </si>
  <si>
    <t>WDK Wola Węgierska</t>
  </si>
  <si>
    <t>Wola Węgierska</t>
  </si>
  <si>
    <t>14863450</t>
  </si>
  <si>
    <t>PLZKED100025063925</t>
  </si>
  <si>
    <t>OSP Węgierka</t>
  </si>
  <si>
    <t>Wegierka</t>
  </si>
  <si>
    <t>8436246</t>
  </si>
  <si>
    <t>PLZKED100025064228</t>
  </si>
  <si>
    <t>WDK Wola Roźwienicka</t>
  </si>
  <si>
    <t>3006850</t>
  </si>
  <si>
    <t>PLZKED100025064329</t>
  </si>
  <si>
    <t>Urząd Gminy Roźwienica</t>
  </si>
  <si>
    <t>10710722</t>
  </si>
  <si>
    <t>PLZKED100025069076</t>
  </si>
  <si>
    <t>Biblioteka publiczna</t>
  </si>
  <si>
    <t>Węgierka</t>
  </si>
  <si>
    <t>27602490</t>
  </si>
  <si>
    <t>PLZKED100025069581</t>
  </si>
  <si>
    <t>WDK Węgierka</t>
  </si>
  <si>
    <t>12164706</t>
  </si>
  <si>
    <t>PLZKED100025069783</t>
  </si>
  <si>
    <t>WDK Rudołowice</t>
  </si>
  <si>
    <t>9946428</t>
  </si>
  <si>
    <t>PLZKED100025070288</t>
  </si>
  <si>
    <t>Centrum Kształcenia an odległowść</t>
  </si>
  <si>
    <t>14213006</t>
  </si>
  <si>
    <t>PLZKED100036220440</t>
  </si>
  <si>
    <t>WDK Tyniowice</t>
  </si>
  <si>
    <t>Tyniowice</t>
  </si>
  <si>
    <t>11429226</t>
  </si>
  <si>
    <t>PLZKED100050498234</t>
  </si>
  <si>
    <t>OSP Roźwienica</t>
  </si>
  <si>
    <t>71879735</t>
  </si>
  <si>
    <t>PLZKED100050602813</t>
  </si>
  <si>
    <t>Budynek komunalny</t>
  </si>
  <si>
    <t>11123562</t>
  </si>
  <si>
    <t>PLZKED100050606247</t>
  </si>
  <si>
    <t>Orlik 2012</t>
  </si>
  <si>
    <t>97778107</t>
  </si>
  <si>
    <t>PLZKED100056099780</t>
  </si>
  <si>
    <t>Lokal komunalny</t>
  </si>
  <si>
    <t>C12A</t>
  </si>
  <si>
    <t>50432616</t>
  </si>
  <si>
    <t>PLZKED100056546788</t>
  </si>
  <si>
    <t>Pompownia sieciowa Wody Nr 2</t>
  </si>
  <si>
    <t xml:space="preserve">Wola Węgierska </t>
  </si>
  <si>
    <t>9854474</t>
  </si>
  <si>
    <t>PLZKED100025087264</t>
  </si>
  <si>
    <t>Pompownia sieciowa wody Nr 4</t>
  </si>
  <si>
    <t>Wola Wegierska</t>
  </si>
  <si>
    <t>89491289</t>
  </si>
  <si>
    <t>PLZKED100025090193</t>
  </si>
  <si>
    <t>Pompownia sieciowa wody Nr 5</t>
  </si>
  <si>
    <t>11803486</t>
  </si>
  <si>
    <t>PLZKED100025103331</t>
  </si>
  <si>
    <t>Pompownia sieciowa ścieków P-1</t>
  </si>
  <si>
    <t>8027976</t>
  </si>
  <si>
    <t>PLZKED100025108381</t>
  </si>
  <si>
    <t>Pompownia sieciowa ścieków P-2</t>
  </si>
  <si>
    <t>15358733</t>
  </si>
  <si>
    <t>PLZKED100025138188</t>
  </si>
  <si>
    <t>Pompownia sieciowa ścieków P-6</t>
  </si>
  <si>
    <t>15318369</t>
  </si>
  <si>
    <t>PLZKED100025140515</t>
  </si>
  <si>
    <t>Pompownia sieciowa ścieków PP-0</t>
  </si>
  <si>
    <t>7129612</t>
  </si>
  <si>
    <t>PLZKED100025153851</t>
  </si>
  <si>
    <t>Pompownia sieciowa ścieków PP-1</t>
  </si>
  <si>
    <t>3134465</t>
  </si>
  <si>
    <t>PLZKED100025155871</t>
  </si>
  <si>
    <t>Pompownia sieciowa ścieków PP-2</t>
  </si>
  <si>
    <t>5806105</t>
  </si>
  <si>
    <t>PLZKED100025161935</t>
  </si>
  <si>
    <t>Pompownia wody zestaw hydroforowy</t>
  </si>
  <si>
    <t>26973014</t>
  </si>
  <si>
    <t>PLZKED100025180527</t>
  </si>
  <si>
    <t>Pompownia wody sieciowa</t>
  </si>
  <si>
    <t>10163811</t>
  </si>
  <si>
    <t>PLZKED100025184567</t>
  </si>
  <si>
    <t xml:space="preserve">Pompownia ścieków P-1 </t>
  </si>
  <si>
    <t>15358703</t>
  </si>
  <si>
    <t>PLZKED100025186284</t>
  </si>
  <si>
    <t>Pompownia ścieków P-2</t>
  </si>
  <si>
    <t>8069100</t>
  </si>
  <si>
    <t>PLZKED100025188106</t>
  </si>
  <si>
    <t>Pompownia scieków P-3</t>
  </si>
  <si>
    <t>8416846</t>
  </si>
  <si>
    <t>PLZKED100025188409</t>
  </si>
  <si>
    <t>Pompownia ścieków P-3</t>
  </si>
  <si>
    <t>10961732</t>
  </si>
  <si>
    <t>PLZKED100025227209</t>
  </si>
  <si>
    <t>Pompownia ścieków P-5</t>
  </si>
  <si>
    <t>10961674</t>
  </si>
  <si>
    <t>PLZKED100025232663</t>
  </si>
  <si>
    <t>Pompownia ścieków P-7</t>
  </si>
  <si>
    <t>PLZKED100025238727</t>
  </si>
  <si>
    <t>11780411</t>
  </si>
  <si>
    <t>PLZKED100025271059</t>
  </si>
  <si>
    <t>11748406</t>
  </si>
  <si>
    <t>PLZKED100025293994</t>
  </si>
  <si>
    <t>11751804</t>
  </si>
  <si>
    <t>PLZKED100025307031</t>
  </si>
  <si>
    <t>11803547</t>
  </si>
  <si>
    <t>PLZKED100025317135</t>
  </si>
  <si>
    <t>Ujęcie wody Tyniowice</t>
  </si>
  <si>
    <t>50067420</t>
  </si>
  <si>
    <t>PLZKED100050626657</t>
  </si>
  <si>
    <t>Pompownia ścieków P-4</t>
  </si>
  <si>
    <t>7691411</t>
  </si>
  <si>
    <t>PLZKED100050636761</t>
  </si>
  <si>
    <t xml:space="preserve">Pompownia ścieków P-3 </t>
  </si>
  <si>
    <t>90392376</t>
  </si>
  <si>
    <t>PLZKED100055659442</t>
  </si>
  <si>
    <t>11801962</t>
  </si>
  <si>
    <t>PLZKED100055659543</t>
  </si>
  <si>
    <t>10960848</t>
  </si>
  <si>
    <t>PLZKED100055659644</t>
  </si>
  <si>
    <t>92961478</t>
  </si>
  <si>
    <t>PLZKED100055666314</t>
  </si>
  <si>
    <t xml:space="preserve">37-560 </t>
  </si>
  <si>
    <t>14844029</t>
  </si>
  <si>
    <t>PLZKED100055666617</t>
  </si>
  <si>
    <t>14833947</t>
  </si>
  <si>
    <t>PLZKED100055748560</t>
  </si>
  <si>
    <t>11581569</t>
  </si>
  <si>
    <t>PLZKED100055748863</t>
  </si>
  <si>
    <t>Pompownia scieków PL-9</t>
  </si>
  <si>
    <t>23761628</t>
  </si>
  <si>
    <t>PLZKED100055749065</t>
  </si>
  <si>
    <t>Pompownia ścieków PL-4</t>
  </si>
  <si>
    <t>25499431</t>
  </si>
  <si>
    <t>PLZKED100055749267</t>
  </si>
  <si>
    <t>Pompownia ścieków PL-16</t>
  </si>
  <si>
    <t>23630628</t>
  </si>
  <si>
    <t>PLZKED100055749368</t>
  </si>
  <si>
    <t>Pompownia ścieków PL-10</t>
  </si>
  <si>
    <t>23630770</t>
  </si>
  <si>
    <t>PLZKED100055749469</t>
  </si>
  <si>
    <t>Pompownia ścieków PL-13</t>
  </si>
  <si>
    <t>25503568</t>
  </si>
  <si>
    <t>PLZKED100055749671</t>
  </si>
  <si>
    <t>Pompownia ścieków PL-17</t>
  </si>
  <si>
    <t>23633038</t>
  </si>
  <si>
    <t>PLZKED100055749873</t>
  </si>
  <si>
    <t>Pompownia ścieków PL-6</t>
  </si>
  <si>
    <t>84056404</t>
  </si>
  <si>
    <t>PLZKED100055749974</t>
  </si>
  <si>
    <t>Pompownia ścieków PL-1 i PL-2</t>
  </si>
  <si>
    <t>23760930</t>
  </si>
  <si>
    <t>PLZKED100055750075</t>
  </si>
  <si>
    <t>Pompownia ściekóe PL-20</t>
  </si>
  <si>
    <t>23754585</t>
  </si>
  <si>
    <t>PLZKED100055750378</t>
  </si>
  <si>
    <t>Pompownia ścieków PL-11 i PL-12</t>
  </si>
  <si>
    <t>23760515</t>
  </si>
  <si>
    <t>PLZKED100055750580</t>
  </si>
  <si>
    <t>Pompownia ścieków PL-14 i PL-15</t>
  </si>
  <si>
    <t>31352578</t>
  </si>
  <si>
    <t>PLZKED100055750681</t>
  </si>
  <si>
    <t>Pompownia ścieków PL-5</t>
  </si>
  <si>
    <t>84055493</t>
  </si>
  <si>
    <t>PLZKED100055750782</t>
  </si>
  <si>
    <t>Pompownia ścieków PL-8</t>
  </si>
  <si>
    <t>31352575</t>
  </si>
  <si>
    <t>PLZKED100055765435</t>
  </si>
  <si>
    <t>Pompownia ścieków PL-7</t>
  </si>
  <si>
    <t>30744114</t>
  </si>
  <si>
    <t>PLZKED100055765536</t>
  </si>
  <si>
    <t>Pompownia scieków EUROBUD</t>
  </si>
  <si>
    <t>31367677</t>
  </si>
  <si>
    <t>PLZKED100055770889</t>
  </si>
  <si>
    <t>Pompownia ścieków PL-2</t>
  </si>
  <si>
    <t>31363794</t>
  </si>
  <si>
    <t>PLZKED100055770990</t>
  </si>
  <si>
    <t>Pompownia ścieków PL-1</t>
  </si>
  <si>
    <t>31363793</t>
  </si>
  <si>
    <t>PLZKED100055771192</t>
  </si>
  <si>
    <t>Pompownia ścieków PL-19</t>
  </si>
  <si>
    <t>31352581</t>
  </si>
  <si>
    <t>PLZKED100055771394</t>
  </si>
  <si>
    <t>Pompownia ścieków PL-3</t>
  </si>
  <si>
    <t>31352563</t>
  </si>
  <si>
    <t>PLZKED100055771495</t>
  </si>
  <si>
    <t>Pompownia ściekow P-3</t>
  </si>
  <si>
    <t>93147426</t>
  </si>
  <si>
    <t>PLZKED100056071589</t>
  </si>
  <si>
    <t>Pompownia wody Leśniczówka</t>
  </si>
  <si>
    <t>31612429</t>
  </si>
  <si>
    <t>PLZKED100056539213</t>
  </si>
  <si>
    <t>Ujęcie wody Wola Roźwienicka</t>
  </si>
  <si>
    <t>B21</t>
  </si>
  <si>
    <t>96611539</t>
  </si>
  <si>
    <t>PLZKED000000267253</t>
  </si>
  <si>
    <t xml:space="preserve">Oczyszczalnia ścieków </t>
  </si>
  <si>
    <t>96611540</t>
  </si>
  <si>
    <t>PLZKED000000266344</t>
  </si>
  <si>
    <t>Swietlica wiejska w Mokrej</t>
  </si>
  <si>
    <t>71865619</t>
  </si>
  <si>
    <t>PLZKED100057769800</t>
  </si>
  <si>
    <t>61309106</t>
  </si>
  <si>
    <t>PLZKED100023161715</t>
  </si>
  <si>
    <t>Budynek zaplecza szatniowego</t>
  </si>
  <si>
    <t>90597214</t>
  </si>
  <si>
    <t>PLZKED000001155310</t>
  </si>
  <si>
    <t xml:space="preserve">Szkoła Podsatwowa </t>
  </si>
  <si>
    <t>50432599</t>
  </si>
  <si>
    <t>PLZKED100058773142</t>
  </si>
  <si>
    <t>Lokal usługowy</t>
  </si>
  <si>
    <t>95360749</t>
  </si>
  <si>
    <t>PLZKED100022572136</t>
  </si>
  <si>
    <t>Szkoła podstawowa</t>
  </si>
  <si>
    <t>01788873</t>
  </si>
  <si>
    <t>PLZKED100022578705</t>
  </si>
  <si>
    <t>15665405</t>
  </si>
  <si>
    <t>PLZKED100022578604</t>
  </si>
  <si>
    <t>50432607</t>
  </si>
  <si>
    <t>PLZKED100022579008</t>
  </si>
  <si>
    <t>30005656</t>
  </si>
  <si>
    <t>PLZKED100036492343</t>
  </si>
  <si>
    <t>95836383</t>
  </si>
  <si>
    <t>PLZKED100013444739</t>
  </si>
  <si>
    <t>Gmina Roźwienica, Roźwienica, 37-565 Roźwienica</t>
  </si>
  <si>
    <t>Gmina Roźwienica, Roźwienica 1, 37-565 Roźwienica</t>
  </si>
  <si>
    <t xml:space="preserve">Gmina Jarosław, ul. Piekarska 5, 37-500 Jarosław </t>
  </si>
  <si>
    <t xml:space="preserve"> 792-203-26-21</t>
  </si>
  <si>
    <t>37-511</t>
  </si>
  <si>
    <t>Wólka Pełkińska</t>
  </si>
  <si>
    <t>31.12.2021 / umowa terminowa, nie wymaga wypowiedzenia</t>
  </si>
  <si>
    <t>01.01.2022</t>
  </si>
  <si>
    <t>31.12.2023</t>
  </si>
  <si>
    <t>Gmina Jarosław-MŁYNY</t>
  </si>
  <si>
    <t>Tuczempy</t>
  </si>
  <si>
    <t>37-514</t>
  </si>
  <si>
    <t>Gmina Jarosław - Świetlica</t>
  </si>
  <si>
    <t>Koniaczów</t>
  </si>
  <si>
    <t>44299871</t>
  </si>
  <si>
    <t>Makowisko</t>
  </si>
  <si>
    <t>Gmina Jarosław - Remiza OSP</t>
  </si>
  <si>
    <t>Stadion Koniaczów</t>
  </si>
  <si>
    <t>Remizo-Świetlica OSP</t>
  </si>
  <si>
    <t>Wola Buchowska</t>
  </si>
  <si>
    <t>Pełkinie</t>
  </si>
  <si>
    <t>56397851</t>
  </si>
  <si>
    <t>Urząd Gminy Jarosław-dom strażaka</t>
  </si>
  <si>
    <t>Gmina Jarosław-bud. Administracyjny</t>
  </si>
  <si>
    <t>ul. Piekarska</t>
  </si>
  <si>
    <t>01862607</t>
  </si>
  <si>
    <t>Budynek garażowo- gospodarczy</t>
  </si>
  <si>
    <t>Dz. 832</t>
  </si>
  <si>
    <t>Świetlica Wiejska</t>
  </si>
  <si>
    <t>96690607</t>
  </si>
  <si>
    <t>Plac zabaw</t>
  </si>
  <si>
    <t>Osada Leżachów</t>
  </si>
  <si>
    <t>Remiza</t>
  </si>
  <si>
    <t>Morawsko</t>
  </si>
  <si>
    <t>Munina</t>
  </si>
  <si>
    <t>Urząd Gminy remiza</t>
  </si>
  <si>
    <t>Zgoda</t>
  </si>
  <si>
    <t>świetlica wiejska</t>
  </si>
  <si>
    <t xml:space="preserve">Wola Buchowska
Stadion
</t>
  </si>
  <si>
    <t>Gmina Jarosław - stadion / świetlica wiejska</t>
  </si>
  <si>
    <t>Surochów</t>
  </si>
  <si>
    <t>dz. 447/9</t>
  </si>
  <si>
    <t>Gmina Jarosław bud. Poczt</t>
  </si>
  <si>
    <t xml:space="preserve">Gmina Jarosław – biblioteka </t>
  </si>
  <si>
    <t>Gmina Jarosław -wysypisko</t>
  </si>
  <si>
    <t>96487234</t>
  </si>
  <si>
    <t>Sobiecin</t>
  </si>
  <si>
    <t>02630734</t>
  </si>
  <si>
    <t xml:space="preserve">Szkoła Podstawowa
świetlica i przedszkole
</t>
  </si>
  <si>
    <t>Stadion  Morawsko</t>
  </si>
  <si>
    <t>Świetlica wiejska w Kostkowie</t>
  </si>
  <si>
    <t>Kostków</t>
  </si>
  <si>
    <t>56397848</t>
  </si>
  <si>
    <t>Budynek Mieszkalny Pełkinie</t>
  </si>
  <si>
    <t>Kompleks Sportowy Pełkinie</t>
  </si>
  <si>
    <t>56397853</t>
  </si>
  <si>
    <t>Kompleks Sportowy Surochów/Makowisko</t>
  </si>
  <si>
    <t>Surochów/Makowisko</t>
  </si>
  <si>
    <t>56432462</t>
  </si>
  <si>
    <t xml:space="preserve">Kompleks Sportowy
Wólka Pełkińska
</t>
  </si>
  <si>
    <t>Dz.nr 982</t>
  </si>
  <si>
    <t>56432460</t>
  </si>
  <si>
    <t>Biały Orlik Munina</t>
  </si>
  <si>
    <t>44666192</t>
  </si>
  <si>
    <t>Przepompownia ścieków Koniaczów</t>
  </si>
  <si>
    <t xml:space="preserve">Koniaczów </t>
  </si>
  <si>
    <t>Oświetlenie stadionu sportowego Surochów</t>
  </si>
  <si>
    <t>Dz. 413/6</t>
  </si>
  <si>
    <t>56432407</t>
  </si>
  <si>
    <t xml:space="preserve"> 792-203-26-22</t>
  </si>
  <si>
    <t>Przedszkole w Wólce Pełkińskiej</t>
  </si>
  <si>
    <t>Wókla Pełkińska</t>
  </si>
  <si>
    <t>123a</t>
  </si>
  <si>
    <t>56248665</t>
  </si>
  <si>
    <t>Zakład Komunalny Gminy Jarosław, ul. Piekarska 5, 37-500 Jarosław</t>
  </si>
  <si>
    <t>Z-D Komunalny- Pompownia  P/1</t>
  </si>
  <si>
    <t>Z-D Komunalny- Przep. Ści P-1</t>
  </si>
  <si>
    <t>Z-D Komunalny- Gmin - PK Pom. śc</t>
  </si>
  <si>
    <t>Z-D Komunalny- Gmin - Pomp. P-3</t>
  </si>
  <si>
    <t>Z-D Komunalny- pomp. P-2</t>
  </si>
  <si>
    <t>Z-D Komunalny - Przep. Sci P-6</t>
  </si>
  <si>
    <t>Z-D Komunalny - Pomp Scie P2</t>
  </si>
  <si>
    <t>Z-D Komunalny - Pomp Scie P-3</t>
  </si>
  <si>
    <t>Z-D Komunalny GMI - PK1 Pompown.</t>
  </si>
  <si>
    <t>Z-D Komunalny Pompownia P/3</t>
  </si>
  <si>
    <t>Z-D Komunalny Pompownia P/2</t>
  </si>
  <si>
    <t>02772575</t>
  </si>
  <si>
    <t>Z-D Komunalny - Pomp P-2</t>
  </si>
  <si>
    <t>Z-D Komunalny - Pomp P-3</t>
  </si>
  <si>
    <t>Z-D Komunalny - Pompownia P1</t>
  </si>
  <si>
    <t>Z-D Komunalny – przepom (młyny)</t>
  </si>
  <si>
    <t>Z-D Komunalny – przepom P-4 (Piast)</t>
  </si>
  <si>
    <t>Z-D Komunalny – przepom (malarz)</t>
  </si>
  <si>
    <t>Z-D Komunalny - przepom P5 (Adamówka)</t>
  </si>
  <si>
    <t>Przep. Śc. P-6 Dz. 1370/1</t>
  </si>
  <si>
    <t>Zakład Komunalny - oczyszczalnia</t>
  </si>
  <si>
    <t>C22A</t>
  </si>
  <si>
    <t>Zakład komunalny - Przep. P-1</t>
  </si>
  <si>
    <t>Zakład komunalny - Przep. Sci P/5</t>
  </si>
  <si>
    <t>Zakład komunalny - Przep. Sci P/4</t>
  </si>
  <si>
    <t>Z-D Komunalny GM stadion P3</t>
  </si>
  <si>
    <t>Zakład Komunalny - Pompownia P/1</t>
  </si>
  <si>
    <t>98489988</t>
  </si>
  <si>
    <t>Z-D Komunalny G-POMP. P-4</t>
  </si>
  <si>
    <t>98489981</t>
  </si>
  <si>
    <t>Z-D Komunalny- Pompownia P-4</t>
  </si>
  <si>
    <t>Z-D Komunalny- Przepompownia (szkoła)</t>
  </si>
  <si>
    <t>Stacja Uzdatniania wody</t>
  </si>
  <si>
    <t xml:space="preserve">Zakład komunalny - Przep. Sci
Dz. 466/5
</t>
  </si>
  <si>
    <t>Przepompownia ścieków P-4</t>
  </si>
  <si>
    <t>dz. 67/9</t>
  </si>
  <si>
    <t xml:space="preserve">Publiczna Szkoła Podstawowa
w Makowisku
</t>
  </si>
  <si>
    <t>Publiczna Szkoła Podstawowa</t>
  </si>
  <si>
    <t xml:space="preserve">Szkoła Podstawowa im. Bł. Ks. Jana Balickiego
w Morawsku
</t>
  </si>
  <si>
    <t xml:space="preserve">Szkoła Podstawowa </t>
  </si>
  <si>
    <t xml:space="preserve">37-514 </t>
  </si>
  <si>
    <t>56397864</t>
  </si>
  <si>
    <t xml:space="preserve">Szkoła Podstawowa im. Bł. Ojca Michała Czartoryskiego
w Pełkiniach
</t>
  </si>
  <si>
    <t xml:space="preserve">Pełkinie </t>
  </si>
  <si>
    <t>50064545</t>
  </si>
  <si>
    <t xml:space="preserve">Szkoła Podstawowa
im. Aleksandra Fredry
w Surochowie
</t>
  </si>
  <si>
    <t>Kompleks sportowy ‘’Orlik”</t>
  </si>
  <si>
    <t>56432408</t>
  </si>
  <si>
    <t xml:space="preserve">Szkoła Podstawowa
w Tuczempach
</t>
  </si>
  <si>
    <t>96471286</t>
  </si>
  <si>
    <t xml:space="preserve">Szkoła Podstawowa
(przedszkole)
</t>
  </si>
  <si>
    <t xml:space="preserve">Szkoła Podstawowa im. Kardynała Stefana Wyszyńskiego
w Wólce Pełkińskiej
</t>
  </si>
  <si>
    <t>Kompleks sportowy Orlik</t>
  </si>
  <si>
    <t>Biały Orlik</t>
  </si>
  <si>
    <t>03507590</t>
  </si>
  <si>
    <t>Szkoła Podstawowa im. Tadeusza Kościuszki w Muninie</t>
  </si>
  <si>
    <t>Lodowisko Biały Orlik - Szkoła Munina</t>
  </si>
  <si>
    <t>Zakład Komunalny Gminy Jarosław  Przep. Śc. P -5</t>
  </si>
  <si>
    <t>Wola Buchowska / Gorzyce/2</t>
  </si>
  <si>
    <t>Zakład Komunalny Gminy Jarosław  Przep. Śc. P -1</t>
  </si>
  <si>
    <t>Leżachów osada</t>
  </si>
  <si>
    <t>sł. 28</t>
  </si>
  <si>
    <t>Zakład Komunalny Gminy Jarosław  Przep. Śc. P -2</t>
  </si>
  <si>
    <t>st1</t>
  </si>
  <si>
    <t>Zakład Komunalny Gminy Jarosław  Przep. Śc</t>
  </si>
  <si>
    <t>Zakład Komunalny Gminy Jarosław Przep. Śc. P-5</t>
  </si>
  <si>
    <t>Zakład Komunalny Gminy Jarosław Przep. Śc. P-3</t>
  </si>
  <si>
    <t>Zakład Komunalny Gminy Jarosław  Przep. Śc. P-2</t>
  </si>
  <si>
    <t>Zakład Komunalny Gminy Jarosław  Przep. Śc. P-4</t>
  </si>
  <si>
    <t>Zakład komunalny Gminy- Przep. Śc. nr 7</t>
  </si>
  <si>
    <t>Zakład Komunalny Gminy Jarosław  Przep. Śc. P -6</t>
  </si>
  <si>
    <t>Zakład Komunalny Gminy Jarosław  Przep. Śc. P -3</t>
  </si>
  <si>
    <t>Zakład Komunalny Gminy Jarosław  Przep. Śc. P -4</t>
  </si>
  <si>
    <t>Zakład Komunalny Gminy Jarosław  Przep. Śc. P -7</t>
  </si>
  <si>
    <t>Zakład Komunalny Gminy Jarosław Przep. Śc. P-6</t>
  </si>
  <si>
    <t>Zakład Komunalny Pompownia P-1</t>
  </si>
  <si>
    <t>Zakład Komunalny Gminy Jarosław  Przep. Śc.P-1</t>
  </si>
  <si>
    <t>Zakład Komunalny Gminy Jarosław Przep. Śc. P-1</t>
  </si>
  <si>
    <t>Zakład Komunalny - Sanitar. Pom .Scie</t>
  </si>
  <si>
    <t>Zakład Komunalny- Pompownia P-2</t>
  </si>
  <si>
    <t>ENEA S.A.</t>
  </si>
  <si>
    <t>rozdzielona</t>
  </si>
  <si>
    <t>Podsumowanie wg grup taryfowych</t>
  </si>
  <si>
    <t>Wyszczególnienie - grupa taryfowa</t>
  </si>
  <si>
    <t>zużycie energii elektrycznej w trakcie trwania zamówienia w kWh - zamówienie planowane</t>
  </si>
  <si>
    <t>zwiększenie ilości energii elektrycznej w trakcie trwania zamówienia + 20% zamówienia planowanego (kWh)</t>
  </si>
  <si>
    <t>zmniejszenie ilości energii elektrycznej w trakcie trwania zamówienia - 30% zamówienia planowanego (kWh)</t>
  </si>
  <si>
    <t>maksymalne zużycie energii elektrycznej w trakcie trwania zamówienia w kWh - zmówienie  planowane ze zwiększeniem</t>
  </si>
  <si>
    <t>A</t>
  </si>
  <si>
    <t>B</t>
  </si>
  <si>
    <t>C = 20% wartości z kolumny B</t>
  </si>
  <si>
    <t>D = (-)30% wartości z kolumny B</t>
  </si>
  <si>
    <t>E = B +C</t>
  </si>
  <si>
    <t xml:space="preserve">C12a I strefa </t>
  </si>
  <si>
    <t xml:space="preserve">C12a II strefa </t>
  </si>
  <si>
    <t>G11</t>
  </si>
  <si>
    <t>Łącznie wartość zamówienia  dla zamówienia na 2022 i 2023 r.</t>
  </si>
  <si>
    <t>B23 Istrefa</t>
  </si>
  <si>
    <t>B23 II strefa</t>
  </si>
  <si>
    <t>B23 III strefa</t>
  </si>
  <si>
    <t>C22a I strefa</t>
  </si>
  <si>
    <t>C22a II strefa</t>
  </si>
  <si>
    <t>C23 I strefa</t>
  </si>
  <si>
    <t>C23 II strefa</t>
  </si>
  <si>
    <t>C23 III strefa</t>
  </si>
  <si>
    <t>PLZKED 100035790004</t>
  </si>
  <si>
    <t>PLZKED 100052686592</t>
  </si>
  <si>
    <t>PLZKED 100035673907</t>
  </si>
  <si>
    <t>PLZKED 100035674008</t>
  </si>
  <si>
    <t>PLZKED 100035674109</t>
  </si>
  <si>
    <t>PLZKED 100035674513</t>
  </si>
  <si>
    <t>PLZKED 100035674816</t>
  </si>
  <si>
    <t>PLZKED 100035674917</t>
  </si>
  <si>
    <t>PLZKED 100035675119</t>
  </si>
  <si>
    <t>PLZKED 100054959426</t>
  </si>
  <si>
    <t>PLZKED 100052716201</t>
  </si>
  <si>
    <t>PLZKED 100050134583</t>
  </si>
  <si>
    <t>PLZKED 100035746352</t>
  </si>
  <si>
    <t>PLZKED 100035689061</t>
  </si>
  <si>
    <t>PLZKED 100052686491</t>
  </si>
  <si>
    <t>PLZKED 100035674210</t>
  </si>
  <si>
    <t>PLZKED 000001121661</t>
  </si>
  <si>
    <t>PLZKED 100035674311</t>
  </si>
  <si>
    <t>PLZKED 100055018131</t>
  </si>
  <si>
    <t>PLZKED 100035737056</t>
  </si>
  <si>
    <t>PLZKED 100035737157</t>
  </si>
  <si>
    <t>PLZKED 100035831026</t>
  </si>
  <si>
    <t>PLZKED 100035821831</t>
  </si>
  <si>
    <t>PLZKED 100052716096</t>
  </si>
  <si>
    <t>PLZKED 100052716100</t>
  </si>
  <si>
    <t>PLZKED 100057095244</t>
  </si>
  <si>
    <t>PLZKED 100058045339</t>
  </si>
  <si>
    <t>PLZKED 100034775847</t>
  </si>
  <si>
    <t>PLZKED 100058103640</t>
  </si>
  <si>
    <t>PLZKED 100059081724</t>
  </si>
  <si>
    <t>PLZKED 100058919955</t>
  </si>
  <si>
    <t xml:space="preserve">PLZKED 000001211991 </t>
  </si>
  <si>
    <t>PLZKED 100060496106</t>
  </si>
  <si>
    <t>PLZKED 100060677372</t>
  </si>
  <si>
    <t>PLZKED 100060970392</t>
  </si>
  <si>
    <t>PLZKED 100022611239</t>
  </si>
  <si>
    <t>PLZKED 100036136776</t>
  </si>
  <si>
    <t>PLZKED 100022611340</t>
  </si>
  <si>
    <t>PLZKED 100035693812</t>
  </si>
  <si>
    <t>PLZKED 100052717615</t>
  </si>
  <si>
    <t>PLZKED 100052717716</t>
  </si>
  <si>
    <t>PLZKED 100035829915</t>
  </si>
  <si>
    <t>PLZKED 100035830016</t>
  </si>
  <si>
    <t>PLZKED 100035830117</t>
  </si>
  <si>
    <t>PLZKED 100035830319</t>
  </si>
  <si>
    <t>PLZKED 100035830622</t>
  </si>
  <si>
    <t>PLZKED 100035693913</t>
  </si>
  <si>
    <t>PLZKED 100035694014</t>
  </si>
  <si>
    <t>PLZKED 100036397161</t>
  </si>
  <si>
    <t>PLZKED 100035694115</t>
  </si>
  <si>
    <t>PLZKED 100035694216</t>
  </si>
  <si>
    <t>PLZKED 100052717413</t>
  </si>
  <si>
    <t>PLZKED 100035831127</t>
  </si>
  <si>
    <t>PLZKED 100035694317</t>
  </si>
  <si>
    <t>PLZKED 100035830521</t>
  </si>
  <si>
    <t>PLZKED 100035828905</t>
  </si>
  <si>
    <t>PLZKED 100035829107</t>
  </si>
  <si>
    <t>PLZKED 100035829208</t>
  </si>
  <si>
    <t>PLZKED 100035860227</t>
  </si>
  <si>
    <t>PLZKED 100035860328</t>
  </si>
  <si>
    <t>PLZKED 100035860429</t>
  </si>
  <si>
    <t>PLZKED 100035828804</t>
  </si>
  <si>
    <t>PLZKED 100035828295</t>
  </si>
  <si>
    <t>PLZKED 100052717211</t>
  </si>
  <si>
    <t>PLZKED 100035828400</t>
  </si>
  <si>
    <t>PLZKED 100035828602</t>
  </si>
  <si>
    <t>PLZKED 100052723574</t>
  </si>
  <si>
    <t>PLZKED 100052723675</t>
  </si>
  <si>
    <t>PLZKED 100052723776</t>
  </si>
  <si>
    <t>PLZKED 100035860025</t>
  </si>
  <si>
    <t>PLZKED 100035860126</t>
  </si>
  <si>
    <t>PLZKED 100035829006</t>
  </si>
  <si>
    <t>PLZKED 100035829814</t>
  </si>
  <si>
    <t>PLZKED 100052717514</t>
  </si>
  <si>
    <t>PLZKED 100035830218</t>
  </si>
  <si>
    <t>PLZKED 100035830420</t>
  </si>
  <si>
    <t>PLZKED 100035830723</t>
  </si>
  <si>
    <t>PLZKED 100035830824</t>
  </si>
  <si>
    <t>PLZKED 100035830925</t>
  </si>
  <si>
    <t>PLZKED 100035829309</t>
  </si>
  <si>
    <t>PLZKED 100035828396</t>
  </si>
  <si>
    <t>PLZKED 100052717312</t>
  </si>
  <si>
    <t>PLZKED 100035828501</t>
  </si>
  <si>
    <t>PLZKED 100035829410</t>
  </si>
  <si>
    <t>PLZKED 100035829511</t>
  </si>
  <si>
    <t>PLZKED 100035828612</t>
  </si>
  <si>
    <t>PLZKED 000000232493</t>
  </si>
  <si>
    <t>PLZKED 000000230170</t>
  </si>
  <si>
    <t>PLZKED 000000240779</t>
  </si>
  <si>
    <t>PLZKED 000000238557</t>
  </si>
  <si>
    <t>PLZKED 000001163390</t>
  </si>
  <si>
    <t>PLZKED 100022081577</t>
  </si>
  <si>
    <t>PLZKED 100035822033</t>
  </si>
  <si>
    <t>PLZKED 100051898468</t>
  </si>
  <si>
    <t>PLZKED 100035821629</t>
  </si>
  <si>
    <t>PLZKED 100056638233</t>
  </si>
  <si>
    <t>PLZKED 100035821932</t>
  </si>
  <si>
    <t>PLZKED 100056074623</t>
  </si>
  <si>
    <t>PLZKED 100035821730</t>
  </si>
  <si>
    <t>PLZKED 100022073594</t>
  </si>
  <si>
    <t>PLZKED 100035822235</t>
  </si>
  <si>
    <t xml:space="preserve">PLZKED 000001002029 </t>
  </si>
  <si>
    <t>PLZKED 000001211991</t>
  </si>
  <si>
    <t>PLZKED 100056390780</t>
  </si>
  <si>
    <t>63784615</t>
  </si>
  <si>
    <t>Planowane zużycie wg faktur na rok 2022 kWh</t>
  </si>
  <si>
    <t>Planowane zużycie wg faktur na rok 2023 kWh</t>
  </si>
  <si>
    <t>układ dostosowany do TPA</t>
  </si>
  <si>
    <t>Zamawiający zawrze 9 umów według Odbiorcy</t>
  </si>
  <si>
    <t>Zamawiający zawrze 5 umów według Odbiorcy</t>
  </si>
  <si>
    <t>Zamawiający zawrze 1 umowę według Nabywcy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</si>
</sst>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1"/>
    </font>
    <font>
      <sz val="8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11"/>
      <color rgb="FF9C6500"/>
      <name val="Calibri Light"/>
      <family val="2"/>
      <charset val="238"/>
      <scheme val="major"/>
    </font>
    <font>
      <sz val="8"/>
      <color rgb="FF9C6500"/>
      <name val="Calibri Light"/>
      <family val="2"/>
      <charset val="238"/>
      <scheme val="major"/>
    </font>
    <font>
      <sz val="8"/>
      <color rgb="FFFF0000"/>
      <name val="Calibri Light"/>
      <family val="2"/>
      <charset val="238"/>
      <scheme val="major"/>
    </font>
    <font>
      <b/>
      <sz val="8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8"/>
      <color rgb="FF000000"/>
      <name val="Calibri Light"/>
      <family val="2"/>
      <charset val="238"/>
      <scheme val="major"/>
    </font>
    <font>
      <b/>
      <sz val="8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9"/>
      <color rgb="FF00000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 applyBorder="0">
      <protection locked="0"/>
    </xf>
  </cellStyleXfs>
  <cellXfs count="106">
    <xf numFmtId="0" fontId="0" fillId="0" borderId="0" xfId="0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/>
    <xf numFmtId="0" fontId="6" fillId="0" borderId="0" xfId="0" applyFont="1" applyFill="1"/>
    <xf numFmtId="0" fontId="5" fillId="0" borderId="1" xfId="0" applyFont="1" applyFill="1" applyBorder="1"/>
    <xf numFmtId="49" fontId="4" fillId="0" borderId="1" xfId="1" applyNumberFormat="1" applyFont="1" applyFill="1" applyBorder="1" applyAlignment="1" applyProtection="1">
      <alignment horizontal="left" vertical="center"/>
    </xf>
    <xf numFmtId="49" fontId="4" fillId="0" borderId="1" xfId="1" applyNumberFormat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horizontal="center" vertical="center"/>
    </xf>
    <xf numFmtId="0" fontId="7" fillId="0" borderId="0" xfId="1" applyFont="1" applyFill="1"/>
    <xf numFmtId="0" fontId="8" fillId="0" borderId="1" xfId="1" applyFont="1" applyFill="1" applyBorder="1"/>
    <xf numFmtId="0" fontId="5" fillId="0" borderId="1" xfId="0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3" fontId="5" fillId="0" borderId="0" xfId="0" applyNumberFormat="1" applyFont="1"/>
    <xf numFmtId="0" fontId="5" fillId="0" borderId="0" xfId="0" applyFont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0" xfId="0" applyNumberFormat="1" applyFont="1" applyFill="1"/>
    <xf numFmtId="0" fontId="5" fillId="0" borderId="0" xfId="0" applyFont="1" applyFill="1"/>
    <xf numFmtId="49" fontId="9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14" fontId="5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0" xfId="0" quotePrefix="1" applyFont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0" fontId="4" fillId="0" borderId="0" xfId="0" quotePrefix="1" applyFont="1" applyAlignment="1">
      <alignment horizont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0" fontId="12" fillId="0" borderId="0" xfId="2" applyFont="1" applyProtection="1"/>
    <xf numFmtId="0" fontId="13" fillId="0" borderId="0" xfId="2" applyFont="1" applyAlignment="1" applyProtection="1">
      <alignment horizontal="left"/>
    </xf>
    <xf numFmtId="0" fontId="13" fillId="0" borderId="0" xfId="2" applyFont="1" applyProtection="1"/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8" fillId="0" borderId="1" xfId="2" applyFont="1" applyBorder="1" applyAlignment="1" applyProtection="1">
      <alignment vertical="center"/>
    </xf>
    <xf numFmtId="3" fontId="18" fillId="0" borderId="1" xfId="2" applyNumberFormat="1" applyFont="1" applyBorder="1" applyAlignment="1" applyProtection="1">
      <alignment horizontal="right" vertical="center" wrapText="1"/>
    </xf>
    <xf numFmtId="3" fontId="17" fillId="0" borderId="1" xfId="0" applyNumberFormat="1" applyFont="1" applyBorder="1" applyAlignment="1">
      <alignment wrapText="1"/>
    </xf>
    <xf numFmtId="3" fontId="16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</cellXfs>
  <cellStyles count="3">
    <cellStyle name="Neutralny" xfId="1" builtinId="28"/>
    <cellStyle name="Normalny" xfId="0" builtinId="0"/>
    <cellStyle name="Normalny 2" xfId="2" xr:uid="{9B9B74BE-110D-474A-B057-EFEE17256A64}"/>
  </cellStyles>
  <dxfs count="26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FFFF99"/>
      <color rgb="FFFF66FF"/>
      <color rgb="FFFF99FF"/>
      <color rgb="FF9AFA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14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102" sqref="R102"/>
    </sheetView>
  </sheetViews>
  <sheetFormatPr defaultColWidth="9.109375" defaultRowHeight="14.4" x14ac:dyDescent="0.3"/>
  <cols>
    <col min="1" max="1" width="7.88671875" style="69" customWidth="1"/>
    <col min="2" max="2" width="55.6640625" style="70" customWidth="1"/>
    <col min="3" max="3" width="16.109375" style="70" customWidth="1"/>
    <col min="4" max="4" width="44.44140625" style="70" customWidth="1"/>
    <col min="5" max="5" width="19" style="70" customWidth="1"/>
    <col min="6" max="6" width="18.109375" style="71" customWidth="1"/>
    <col min="7" max="7" width="15.6640625" style="71" customWidth="1"/>
    <col min="8" max="8" width="8.44140625" style="71" customWidth="1"/>
    <col min="9" max="9" width="9.109375" style="71" customWidth="1"/>
    <col min="10" max="10" width="27.6640625" style="71" customWidth="1"/>
    <col min="11" max="11" width="27.5546875" style="71" customWidth="1"/>
    <col min="12" max="12" width="16.88671875" style="71" customWidth="1"/>
    <col min="13" max="13" width="22.33203125" style="71" customWidth="1"/>
    <col min="14" max="14" width="41.33203125" style="72" customWidth="1"/>
    <col min="15" max="15" width="12.88671875" style="72" customWidth="1"/>
    <col min="16" max="16" width="13.88671875" style="71" customWidth="1"/>
    <col min="17" max="17" width="25.6640625" style="73" customWidth="1"/>
    <col min="18" max="18" width="38.6640625" style="72" customWidth="1"/>
    <col min="19" max="19" width="12.109375" style="71" customWidth="1"/>
    <col min="20" max="20" width="14.6640625" style="71" customWidth="1"/>
    <col min="21" max="21" width="9.5546875" style="78" customWidth="1"/>
    <col min="22" max="23" width="9.109375" style="78" customWidth="1"/>
    <col min="24" max="24" width="10.6640625" style="78" customWidth="1"/>
    <col min="25" max="25" width="9.44140625" style="78" customWidth="1"/>
    <col min="26" max="28" width="9.109375" style="78" customWidth="1"/>
    <col min="29" max="29" width="9.109375" style="72" customWidth="1"/>
    <col min="30" max="34" width="9.109375" style="72" hidden="1" customWidth="1"/>
    <col min="35" max="35" width="6.5546875" style="72" hidden="1" customWidth="1"/>
    <col min="36" max="36" width="7.109375" style="72" hidden="1" customWidth="1"/>
    <col min="37" max="37" width="6.5546875" style="72" hidden="1" customWidth="1"/>
    <col min="38" max="38" width="7.109375" style="72" hidden="1" customWidth="1"/>
    <col min="39" max="39" width="7.33203125" style="72" hidden="1" customWidth="1"/>
    <col min="40" max="40" width="6.88671875" style="72" hidden="1" customWidth="1"/>
    <col min="41" max="41" width="6.44140625" style="72" hidden="1" customWidth="1"/>
    <col min="42" max="42" width="7" style="72" hidden="1" customWidth="1"/>
    <col min="43" max="43" width="6.88671875" style="72" hidden="1" customWidth="1"/>
    <col min="44" max="44" width="7.5546875" style="72" hidden="1" customWidth="1"/>
    <col min="45" max="45" width="7.33203125" style="72" hidden="1" customWidth="1"/>
    <col min="46" max="46" width="7.109375" style="72" hidden="1" customWidth="1"/>
    <col min="47" max="47" width="6.5546875" style="72" hidden="1" customWidth="1"/>
    <col min="48" max="48" width="7.33203125" style="72" hidden="1" customWidth="1"/>
    <col min="49" max="49" width="6.5546875" style="72" hidden="1" customWidth="1"/>
    <col min="50" max="50" width="7" style="72" hidden="1" customWidth="1"/>
    <col min="51" max="51" width="6.6640625" style="72" hidden="1" customWidth="1"/>
    <col min="52" max="52" width="6.5546875" style="72" hidden="1" customWidth="1"/>
    <col min="53" max="53" width="6.33203125" style="72" hidden="1" customWidth="1"/>
    <col min="54" max="54" width="6.5546875" style="72" hidden="1" customWidth="1"/>
    <col min="55" max="55" width="6.109375" style="72" hidden="1" customWidth="1"/>
    <col min="56" max="57" width="6.6640625" style="72" hidden="1" customWidth="1"/>
    <col min="58" max="58" width="6.44140625" style="72" hidden="1" customWidth="1"/>
    <col min="59" max="59" width="6.88671875" style="72" hidden="1" customWidth="1"/>
    <col min="60" max="60" width="7.44140625" style="72" hidden="1" customWidth="1"/>
    <col min="61" max="62" width="6.88671875" style="72" hidden="1" customWidth="1"/>
    <col min="63" max="63" width="7.5546875" style="72" hidden="1" customWidth="1"/>
    <col min="64" max="64" width="7" style="72" hidden="1" customWidth="1"/>
    <col min="65" max="65" width="6.88671875" style="72" hidden="1" customWidth="1"/>
    <col min="66" max="66" width="7.109375" style="72" hidden="1" customWidth="1"/>
    <col min="67" max="67" width="6.33203125" style="72" hidden="1" customWidth="1"/>
    <col min="68" max="68" width="7.5546875" style="72" hidden="1" customWidth="1"/>
    <col min="69" max="69" width="7.6640625" style="72" hidden="1" customWidth="1"/>
    <col min="70" max="70" width="7.33203125" style="72" hidden="1" customWidth="1"/>
    <col min="71" max="74" width="9.109375" style="40" hidden="1" customWidth="1"/>
    <col min="75" max="82" width="0" style="72" hidden="1" customWidth="1"/>
    <col min="83" max="16384" width="9.109375" style="72"/>
  </cols>
  <sheetData>
    <row r="1" spans="1:82" s="5" customFormat="1" ht="32.25" customHeight="1" x14ac:dyDescent="0.3">
      <c r="A1" s="103" t="s">
        <v>0</v>
      </c>
      <c r="B1" s="103" t="s">
        <v>1</v>
      </c>
      <c r="C1" s="104" t="s">
        <v>126</v>
      </c>
      <c r="D1" s="103" t="s">
        <v>2</v>
      </c>
      <c r="E1" s="103" t="s">
        <v>3</v>
      </c>
      <c r="F1" s="103" t="s">
        <v>4</v>
      </c>
      <c r="G1" s="103"/>
      <c r="H1" s="103"/>
      <c r="I1" s="103"/>
      <c r="J1" s="103"/>
      <c r="K1" s="1" t="s">
        <v>5</v>
      </c>
      <c r="L1" s="101" t="s">
        <v>6</v>
      </c>
      <c r="M1" s="101" t="s">
        <v>7</v>
      </c>
      <c r="N1" s="101" t="s">
        <v>149</v>
      </c>
      <c r="O1" s="101" t="s">
        <v>8</v>
      </c>
      <c r="P1" s="99" t="s">
        <v>9</v>
      </c>
      <c r="Q1" s="99" t="s">
        <v>10</v>
      </c>
      <c r="R1" s="99" t="s">
        <v>142</v>
      </c>
      <c r="S1" s="93" t="s">
        <v>11</v>
      </c>
      <c r="T1" s="94"/>
      <c r="U1" s="93" t="s">
        <v>929</v>
      </c>
      <c r="V1" s="94"/>
      <c r="W1" s="94"/>
      <c r="X1" s="95"/>
      <c r="Y1" s="93" t="s">
        <v>930</v>
      </c>
      <c r="Z1" s="94"/>
      <c r="AA1" s="94"/>
      <c r="AB1" s="95"/>
      <c r="AC1" s="2" t="s">
        <v>196</v>
      </c>
      <c r="AD1" s="2"/>
      <c r="AE1" s="3"/>
      <c r="AF1" s="3"/>
      <c r="AG1" s="93" t="s">
        <v>151</v>
      </c>
      <c r="AH1" s="94"/>
      <c r="AI1" s="95"/>
      <c r="AJ1" s="93" t="s">
        <v>152</v>
      </c>
      <c r="AK1" s="94"/>
      <c r="AL1" s="95"/>
      <c r="AM1" s="93" t="s">
        <v>153</v>
      </c>
      <c r="AN1" s="94"/>
      <c r="AO1" s="95"/>
      <c r="AP1" s="93" t="s">
        <v>154</v>
      </c>
      <c r="AQ1" s="94"/>
      <c r="AR1" s="95"/>
      <c r="AS1" s="93" t="s">
        <v>155</v>
      </c>
      <c r="AT1" s="94"/>
      <c r="AU1" s="95"/>
      <c r="AV1" s="93" t="s">
        <v>156</v>
      </c>
      <c r="AW1" s="94"/>
      <c r="AX1" s="95"/>
      <c r="AY1" s="93" t="s">
        <v>157</v>
      </c>
      <c r="AZ1" s="94"/>
      <c r="BA1" s="95"/>
      <c r="BB1" s="93" t="s">
        <v>158</v>
      </c>
      <c r="BC1" s="94"/>
      <c r="BD1" s="95"/>
      <c r="BE1" s="93" t="s">
        <v>159</v>
      </c>
      <c r="BF1" s="94"/>
      <c r="BG1" s="95"/>
      <c r="BH1" s="93" t="s">
        <v>160</v>
      </c>
      <c r="BI1" s="94"/>
      <c r="BJ1" s="95"/>
      <c r="BK1" s="93" t="s">
        <v>161</v>
      </c>
      <c r="BL1" s="94"/>
      <c r="BM1" s="95"/>
      <c r="BN1" s="93" t="s">
        <v>162</v>
      </c>
      <c r="BO1" s="94"/>
      <c r="BP1" s="95"/>
      <c r="BQ1" s="93" t="s">
        <v>192</v>
      </c>
      <c r="BR1" s="94"/>
      <c r="BS1" s="95"/>
      <c r="BT1" s="4" t="s">
        <v>193</v>
      </c>
      <c r="BW1" s="96" t="s">
        <v>130</v>
      </c>
      <c r="BX1" s="97"/>
      <c r="BY1" s="97"/>
      <c r="BZ1" s="98"/>
      <c r="CA1" s="96" t="s">
        <v>131</v>
      </c>
      <c r="CB1" s="97"/>
      <c r="CC1" s="97"/>
      <c r="CD1" s="98"/>
    </row>
    <row r="2" spans="1:82" s="5" customFormat="1" x14ac:dyDescent="0.3">
      <c r="A2" s="103"/>
      <c r="B2" s="103"/>
      <c r="C2" s="105"/>
      <c r="D2" s="103"/>
      <c r="E2" s="103"/>
      <c r="F2" s="1" t="s">
        <v>13</v>
      </c>
      <c r="G2" s="1" t="s">
        <v>14</v>
      </c>
      <c r="H2" s="1" t="s">
        <v>354</v>
      </c>
      <c r="I2" s="1" t="s">
        <v>12</v>
      </c>
      <c r="J2" s="1" t="s">
        <v>15</v>
      </c>
      <c r="K2" s="1" t="s">
        <v>16</v>
      </c>
      <c r="L2" s="102"/>
      <c r="M2" s="102"/>
      <c r="N2" s="102"/>
      <c r="O2" s="102"/>
      <c r="P2" s="100"/>
      <c r="Q2" s="100"/>
      <c r="R2" s="100"/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19</v>
      </c>
      <c r="Z2" s="1" t="s">
        <v>20</v>
      </c>
      <c r="AA2" s="1" t="s">
        <v>21</v>
      </c>
      <c r="AB2" s="1" t="s">
        <v>22</v>
      </c>
      <c r="AC2" s="6"/>
      <c r="AD2" s="1"/>
      <c r="AE2" s="1"/>
      <c r="AF2" s="1">
        <v>6812</v>
      </c>
      <c r="AG2" s="1" t="s">
        <v>164</v>
      </c>
      <c r="AH2" s="1" t="s">
        <v>184</v>
      </c>
      <c r="AI2" s="1" t="s">
        <v>163</v>
      </c>
      <c r="AJ2" s="1" t="s">
        <v>164</v>
      </c>
      <c r="AK2" s="1" t="s">
        <v>184</v>
      </c>
      <c r="AL2" s="1" t="s">
        <v>163</v>
      </c>
      <c r="AM2" s="1" t="s">
        <v>164</v>
      </c>
      <c r="AN2" s="1" t="s">
        <v>184</v>
      </c>
      <c r="AO2" s="1" t="s">
        <v>163</v>
      </c>
      <c r="AP2" s="1" t="s">
        <v>164</v>
      </c>
      <c r="AQ2" s="1" t="s">
        <v>184</v>
      </c>
      <c r="AR2" s="1" t="s">
        <v>163</v>
      </c>
      <c r="AS2" s="1" t="s">
        <v>164</v>
      </c>
      <c r="AT2" s="1" t="s">
        <v>184</v>
      </c>
      <c r="AU2" s="1" t="s">
        <v>163</v>
      </c>
      <c r="AV2" s="1" t="s">
        <v>164</v>
      </c>
      <c r="AW2" s="1" t="s">
        <v>184</v>
      </c>
      <c r="AX2" s="1" t="s">
        <v>163</v>
      </c>
      <c r="AY2" s="1" t="s">
        <v>164</v>
      </c>
      <c r="AZ2" s="1" t="s">
        <v>184</v>
      </c>
      <c r="BA2" s="1" t="s">
        <v>163</v>
      </c>
      <c r="BB2" s="1" t="s">
        <v>164</v>
      </c>
      <c r="BC2" s="1"/>
      <c r="BD2" s="1" t="s">
        <v>163</v>
      </c>
      <c r="BE2" s="1" t="s">
        <v>164</v>
      </c>
      <c r="BF2" s="1" t="s">
        <v>184</v>
      </c>
      <c r="BG2" s="1" t="s">
        <v>163</v>
      </c>
      <c r="BH2" s="1" t="s">
        <v>164</v>
      </c>
      <c r="BI2" s="1" t="s">
        <v>184</v>
      </c>
      <c r="BJ2" s="1" t="s">
        <v>163</v>
      </c>
      <c r="BK2" s="1" t="s">
        <v>164</v>
      </c>
      <c r="BL2" s="1" t="s">
        <v>184</v>
      </c>
      <c r="BM2" s="1" t="s">
        <v>163</v>
      </c>
      <c r="BN2" s="1" t="s">
        <v>164</v>
      </c>
      <c r="BO2" s="1" t="s">
        <v>184</v>
      </c>
      <c r="BP2" s="1" t="s">
        <v>163</v>
      </c>
      <c r="BQ2" s="7" t="s">
        <v>164</v>
      </c>
      <c r="BR2" s="7" t="s">
        <v>184</v>
      </c>
      <c r="BS2" s="8"/>
      <c r="BV2" s="7" t="s">
        <v>19</v>
      </c>
      <c r="BW2" s="7" t="s">
        <v>20</v>
      </c>
      <c r="BX2" s="7" t="s">
        <v>21</v>
      </c>
      <c r="BY2" s="7" t="s">
        <v>22</v>
      </c>
      <c r="BZ2" s="7" t="s">
        <v>19</v>
      </c>
      <c r="CA2" s="7" t="s">
        <v>20</v>
      </c>
      <c r="CB2" s="7" t="s">
        <v>21</v>
      </c>
      <c r="CC2" s="7" t="s">
        <v>22</v>
      </c>
    </row>
    <row r="3" spans="1:82" s="17" customFormat="1" x14ac:dyDescent="0.3">
      <c r="A3" s="1">
        <v>1</v>
      </c>
      <c r="B3" s="9" t="s">
        <v>56</v>
      </c>
      <c r="C3" s="9" t="s">
        <v>23</v>
      </c>
      <c r="D3" s="9" t="s">
        <v>56</v>
      </c>
      <c r="E3" s="9" t="s">
        <v>34</v>
      </c>
      <c r="F3" s="10" t="s">
        <v>24</v>
      </c>
      <c r="G3" s="10" t="s">
        <v>371</v>
      </c>
      <c r="H3" s="10" t="s">
        <v>355</v>
      </c>
      <c r="I3" s="10" t="s">
        <v>25</v>
      </c>
      <c r="J3" s="10" t="s">
        <v>24</v>
      </c>
      <c r="K3" s="11" t="s">
        <v>206</v>
      </c>
      <c r="L3" s="10" t="s">
        <v>26</v>
      </c>
      <c r="M3" s="10" t="s">
        <v>27</v>
      </c>
      <c r="N3" s="9" t="s">
        <v>194</v>
      </c>
      <c r="O3" s="10" t="s">
        <v>127</v>
      </c>
      <c r="P3" s="12" t="s">
        <v>35</v>
      </c>
      <c r="Q3" s="12" t="s">
        <v>36</v>
      </c>
      <c r="R3" s="12" t="s">
        <v>933</v>
      </c>
      <c r="S3" s="13">
        <v>44562</v>
      </c>
      <c r="T3" s="13">
        <v>45291</v>
      </c>
      <c r="U3" s="14">
        <v>648</v>
      </c>
      <c r="V3" s="14">
        <v>0</v>
      </c>
      <c r="W3" s="14">
        <v>0</v>
      </c>
      <c r="X3" s="14">
        <v>648</v>
      </c>
      <c r="Y3" s="14">
        <v>648</v>
      </c>
      <c r="Z3" s="14">
        <v>0</v>
      </c>
      <c r="AA3" s="14">
        <v>0</v>
      </c>
      <c r="AB3" s="14">
        <v>648</v>
      </c>
      <c r="AC3" s="12" t="s">
        <v>195</v>
      </c>
      <c r="AD3" s="15"/>
      <c r="AE3" s="15"/>
      <c r="AF3" s="15"/>
      <c r="AG3" s="15"/>
      <c r="AH3" s="15"/>
      <c r="AI3" s="15">
        <v>132</v>
      </c>
      <c r="AJ3" s="15"/>
      <c r="AK3" s="15"/>
      <c r="AL3" s="15"/>
      <c r="AM3" s="15"/>
      <c r="AN3" s="15"/>
      <c r="AO3" s="15">
        <v>112</v>
      </c>
      <c r="AP3" s="15"/>
      <c r="AQ3" s="15"/>
      <c r="AR3" s="15"/>
      <c r="AS3" s="15"/>
      <c r="AT3" s="15"/>
      <c r="AU3" s="15">
        <v>121</v>
      </c>
      <c r="AV3" s="15"/>
      <c r="AW3" s="15"/>
      <c r="AX3" s="15"/>
      <c r="AY3" s="15"/>
      <c r="AZ3" s="15"/>
      <c r="BA3" s="15">
        <v>74</v>
      </c>
      <c r="BB3" s="15"/>
      <c r="BC3" s="15"/>
      <c r="BD3" s="15"/>
      <c r="BE3" s="15"/>
      <c r="BF3" s="15"/>
      <c r="BG3" s="15">
        <v>91</v>
      </c>
      <c r="BH3" s="15"/>
      <c r="BI3" s="15"/>
      <c r="BJ3" s="15"/>
      <c r="BK3" s="15"/>
      <c r="BL3" s="15"/>
      <c r="BM3" s="15">
        <v>118</v>
      </c>
      <c r="BN3" s="15"/>
      <c r="BO3" s="15"/>
      <c r="BP3" s="15">
        <f t="shared" ref="BP3:BP34" si="0">BM3+BJ3+BG3+BD3+BA3+AX3+AU3+AR3+AO3+AL3+AI3+AF3</f>
        <v>648</v>
      </c>
      <c r="BQ3" s="16">
        <f t="shared" ref="BQ3:BQ34" si="1">BN3+BK3+BH3+BE3+BB3+AY3+AV3+AS3+AP3+AM3+AJ3+AG3</f>
        <v>0</v>
      </c>
      <c r="BR3" s="16">
        <f t="shared" ref="BR3:BR34" si="2">BO3+BL3+BI3+BF3+BC3+AZ3+AW3+AT3+AQ3+AN3+AK3+AH3</f>
        <v>0</v>
      </c>
      <c r="BS3" s="16">
        <f t="shared" ref="BS3:BS34" si="3">BP3+BQ3+BR3</f>
        <v>648</v>
      </c>
      <c r="BV3" s="18">
        <v>649</v>
      </c>
      <c r="BW3" s="18">
        <v>0</v>
      </c>
      <c r="BX3" s="18">
        <v>0</v>
      </c>
      <c r="BY3" s="18">
        <v>649</v>
      </c>
      <c r="BZ3" s="18">
        <v>649</v>
      </c>
      <c r="CA3" s="18">
        <v>0</v>
      </c>
      <c r="CB3" s="18">
        <v>0</v>
      </c>
      <c r="CC3" s="18">
        <v>649</v>
      </c>
    </row>
    <row r="4" spans="1:82" s="17" customFormat="1" x14ac:dyDescent="0.3">
      <c r="A4" s="1">
        <v>2</v>
      </c>
      <c r="B4" s="9" t="s">
        <v>56</v>
      </c>
      <c r="C4" s="9" t="s">
        <v>23</v>
      </c>
      <c r="D4" s="9" t="s">
        <v>56</v>
      </c>
      <c r="E4" s="9" t="s">
        <v>34</v>
      </c>
      <c r="F4" s="10" t="s">
        <v>24</v>
      </c>
      <c r="G4" s="10" t="s">
        <v>32</v>
      </c>
      <c r="H4" s="10" t="s">
        <v>356</v>
      </c>
      <c r="I4" s="10" t="s">
        <v>25</v>
      </c>
      <c r="J4" s="10" t="s">
        <v>24</v>
      </c>
      <c r="K4" s="11" t="s">
        <v>206</v>
      </c>
      <c r="L4" s="10" t="s">
        <v>26</v>
      </c>
      <c r="M4" s="10" t="s">
        <v>27</v>
      </c>
      <c r="N4" s="9" t="s">
        <v>194</v>
      </c>
      <c r="O4" s="10" t="s">
        <v>129</v>
      </c>
      <c r="P4" s="12" t="s">
        <v>37</v>
      </c>
      <c r="Q4" s="12" t="s">
        <v>38</v>
      </c>
      <c r="R4" s="12"/>
      <c r="S4" s="13">
        <v>44562</v>
      </c>
      <c r="T4" s="13">
        <v>45291</v>
      </c>
      <c r="U4" s="14">
        <v>70</v>
      </c>
      <c r="V4" s="14">
        <v>0</v>
      </c>
      <c r="W4" s="14">
        <v>0</v>
      </c>
      <c r="X4" s="14">
        <v>70</v>
      </c>
      <c r="Y4" s="14">
        <v>70</v>
      </c>
      <c r="Z4" s="14">
        <v>0</v>
      </c>
      <c r="AA4" s="14">
        <v>0</v>
      </c>
      <c r="AB4" s="14">
        <v>70</v>
      </c>
      <c r="AC4" s="12" t="s">
        <v>195</v>
      </c>
      <c r="AD4" s="15"/>
      <c r="AE4" s="15"/>
      <c r="AF4" s="15"/>
      <c r="AG4" s="15"/>
      <c r="AH4" s="15"/>
      <c r="AI4" s="15">
        <v>20</v>
      </c>
      <c r="AJ4" s="15"/>
      <c r="AK4" s="15"/>
      <c r="AL4" s="15"/>
      <c r="AM4" s="15"/>
      <c r="AN4" s="15"/>
      <c r="AO4" s="15">
        <v>12</v>
      </c>
      <c r="AP4" s="15"/>
      <c r="AQ4" s="15"/>
      <c r="AR4" s="15"/>
      <c r="AS4" s="15"/>
      <c r="AT4" s="15"/>
      <c r="AU4" s="15">
        <v>2</v>
      </c>
      <c r="AV4" s="15"/>
      <c r="AW4" s="15"/>
      <c r="AX4" s="15"/>
      <c r="AY4" s="15"/>
      <c r="AZ4" s="15"/>
      <c r="BA4" s="15">
        <v>3</v>
      </c>
      <c r="BB4" s="15"/>
      <c r="BC4" s="15"/>
      <c r="BD4" s="15"/>
      <c r="BE4" s="15"/>
      <c r="BF4" s="15"/>
      <c r="BG4" s="15">
        <v>6</v>
      </c>
      <c r="BH4" s="15"/>
      <c r="BI4" s="15"/>
      <c r="BJ4" s="15"/>
      <c r="BK4" s="15"/>
      <c r="BL4" s="15"/>
      <c r="BM4" s="15">
        <v>27</v>
      </c>
      <c r="BN4" s="15"/>
      <c r="BO4" s="15"/>
      <c r="BP4" s="15">
        <f t="shared" si="0"/>
        <v>70</v>
      </c>
      <c r="BQ4" s="16">
        <f t="shared" si="1"/>
        <v>0</v>
      </c>
      <c r="BR4" s="16">
        <f t="shared" si="2"/>
        <v>0</v>
      </c>
      <c r="BS4" s="16">
        <f t="shared" si="3"/>
        <v>70</v>
      </c>
      <c r="BV4" s="18">
        <v>261</v>
      </c>
      <c r="BW4" s="18">
        <v>0</v>
      </c>
      <c r="BX4" s="18">
        <v>0</v>
      </c>
      <c r="BY4" s="18">
        <v>261</v>
      </c>
      <c r="BZ4" s="18">
        <v>261</v>
      </c>
      <c r="CA4" s="18">
        <v>0</v>
      </c>
      <c r="CB4" s="18">
        <v>0</v>
      </c>
      <c r="CC4" s="18">
        <v>261</v>
      </c>
    </row>
    <row r="5" spans="1:82" s="17" customFormat="1" x14ac:dyDescent="0.3">
      <c r="A5" s="1">
        <v>3</v>
      </c>
      <c r="B5" s="9" t="s">
        <v>56</v>
      </c>
      <c r="C5" s="9" t="s">
        <v>23</v>
      </c>
      <c r="D5" s="9" t="s">
        <v>56</v>
      </c>
      <c r="E5" s="9" t="s">
        <v>34</v>
      </c>
      <c r="F5" s="10" t="s">
        <v>24</v>
      </c>
      <c r="G5" s="10" t="s">
        <v>32</v>
      </c>
      <c r="H5" s="10" t="s">
        <v>357</v>
      </c>
      <c r="I5" s="10" t="s">
        <v>25</v>
      </c>
      <c r="J5" s="10" t="s">
        <v>24</v>
      </c>
      <c r="K5" s="11" t="s">
        <v>206</v>
      </c>
      <c r="L5" s="10" t="s">
        <v>26</v>
      </c>
      <c r="M5" s="10" t="s">
        <v>27</v>
      </c>
      <c r="N5" s="9" t="s">
        <v>194</v>
      </c>
      <c r="O5" s="10" t="s">
        <v>129</v>
      </c>
      <c r="P5" s="12" t="s">
        <v>39</v>
      </c>
      <c r="Q5" s="12" t="s">
        <v>40</v>
      </c>
      <c r="R5" s="12"/>
      <c r="S5" s="13">
        <v>44562</v>
      </c>
      <c r="T5" s="13">
        <v>45291</v>
      </c>
      <c r="U5" s="14">
        <v>34</v>
      </c>
      <c r="V5" s="14">
        <v>0</v>
      </c>
      <c r="W5" s="14">
        <v>0</v>
      </c>
      <c r="X5" s="14">
        <v>34</v>
      </c>
      <c r="Y5" s="14">
        <v>34</v>
      </c>
      <c r="Z5" s="14">
        <v>0</v>
      </c>
      <c r="AA5" s="14">
        <v>0</v>
      </c>
      <c r="AB5" s="14">
        <v>34</v>
      </c>
      <c r="AC5" s="12" t="s">
        <v>195</v>
      </c>
      <c r="AD5" s="15"/>
      <c r="AE5" s="15"/>
      <c r="AF5" s="15"/>
      <c r="AG5" s="15"/>
      <c r="AH5" s="15"/>
      <c r="AI5" s="15">
        <v>3</v>
      </c>
      <c r="AJ5" s="15"/>
      <c r="AK5" s="15"/>
      <c r="AL5" s="15"/>
      <c r="AM5" s="15"/>
      <c r="AN5" s="15"/>
      <c r="AO5" s="15">
        <v>1</v>
      </c>
      <c r="AP5" s="15"/>
      <c r="AQ5" s="15"/>
      <c r="AR5" s="15"/>
      <c r="AS5" s="15"/>
      <c r="AT5" s="15"/>
      <c r="AU5" s="15">
        <v>1</v>
      </c>
      <c r="AV5" s="15"/>
      <c r="AW5" s="15"/>
      <c r="AX5" s="15"/>
      <c r="AY5" s="15"/>
      <c r="AZ5" s="15"/>
      <c r="BA5" s="15">
        <v>23</v>
      </c>
      <c r="BB5" s="15"/>
      <c r="BC5" s="15"/>
      <c r="BD5" s="15"/>
      <c r="BE5" s="15"/>
      <c r="BF5" s="15"/>
      <c r="BG5" s="15">
        <v>1</v>
      </c>
      <c r="BH5" s="15"/>
      <c r="BI5" s="15"/>
      <c r="BJ5" s="15"/>
      <c r="BK5" s="15"/>
      <c r="BL5" s="15"/>
      <c r="BM5" s="15">
        <v>5</v>
      </c>
      <c r="BN5" s="15"/>
      <c r="BO5" s="15"/>
      <c r="BP5" s="15">
        <f t="shared" si="0"/>
        <v>34</v>
      </c>
      <c r="BQ5" s="16">
        <f t="shared" si="1"/>
        <v>0</v>
      </c>
      <c r="BR5" s="16">
        <f t="shared" si="2"/>
        <v>0</v>
      </c>
      <c r="BS5" s="16">
        <f t="shared" si="3"/>
        <v>34</v>
      </c>
      <c r="BV5" s="18">
        <v>69</v>
      </c>
      <c r="BW5" s="18">
        <v>0</v>
      </c>
      <c r="BX5" s="18">
        <v>0</v>
      </c>
      <c r="BY5" s="18">
        <v>69</v>
      </c>
      <c r="BZ5" s="18">
        <v>69</v>
      </c>
      <c r="CA5" s="18">
        <v>0</v>
      </c>
      <c r="CB5" s="18">
        <v>0</v>
      </c>
      <c r="CC5" s="18">
        <v>69</v>
      </c>
    </row>
    <row r="6" spans="1:82" s="17" customFormat="1" x14ac:dyDescent="0.3">
      <c r="A6" s="1">
        <v>4</v>
      </c>
      <c r="B6" s="9" t="s">
        <v>56</v>
      </c>
      <c r="C6" s="9" t="s">
        <v>23</v>
      </c>
      <c r="D6" s="9" t="s">
        <v>56</v>
      </c>
      <c r="E6" s="9" t="s">
        <v>34</v>
      </c>
      <c r="F6" s="10" t="s">
        <v>24</v>
      </c>
      <c r="G6" s="10" t="s">
        <v>372</v>
      </c>
      <c r="H6" s="10" t="s">
        <v>355</v>
      </c>
      <c r="I6" s="10" t="s">
        <v>25</v>
      </c>
      <c r="J6" s="10" t="s">
        <v>24</v>
      </c>
      <c r="K6" s="11" t="s">
        <v>206</v>
      </c>
      <c r="L6" s="10" t="s">
        <v>26</v>
      </c>
      <c r="M6" s="10" t="s">
        <v>27</v>
      </c>
      <c r="N6" s="9" t="s">
        <v>194</v>
      </c>
      <c r="O6" s="10" t="s">
        <v>129</v>
      </c>
      <c r="P6" s="12" t="s">
        <v>166</v>
      </c>
      <c r="Q6" s="12" t="s">
        <v>41</v>
      </c>
      <c r="R6" s="12"/>
      <c r="S6" s="13">
        <v>44562</v>
      </c>
      <c r="T6" s="13">
        <v>45291</v>
      </c>
      <c r="U6" s="14">
        <v>997</v>
      </c>
      <c r="V6" s="14">
        <v>0</v>
      </c>
      <c r="W6" s="14">
        <v>0</v>
      </c>
      <c r="X6" s="14">
        <v>997</v>
      </c>
      <c r="Y6" s="14">
        <v>997</v>
      </c>
      <c r="Z6" s="14">
        <v>0</v>
      </c>
      <c r="AA6" s="14">
        <v>0</v>
      </c>
      <c r="AB6" s="14">
        <v>997</v>
      </c>
      <c r="AC6" s="12" t="s">
        <v>195</v>
      </c>
      <c r="AD6" s="15"/>
      <c r="AE6" s="15"/>
      <c r="AF6" s="15"/>
      <c r="AG6" s="15"/>
      <c r="AH6" s="15"/>
      <c r="AI6" s="15">
        <v>72</v>
      </c>
      <c r="AJ6" s="15"/>
      <c r="AK6" s="15"/>
      <c r="AL6" s="15"/>
      <c r="AM6" s="15"/>
      <c r="AN6" s="15"/>
      <c r="AO6" s="15">
        <v>46</v>
      </c>
      <c r="AP6" s="15"/>
      <c r="AQ6" s="15"/>
      <c r="AR6" s="15"/>
      <c r="AS6" s="15"/>
      <c r="AT6" s="15"/>
      <c r="AU6" s="15">
        <v>116</v>
      </c>
      <c r="AV6" s="15"/>
      <c r="AW6" s="15"/>
      <c r="AX6" s="15"/>
      <c r="AY6" s="15"/>
      <c r="AZ6" s="15"/>
      <c r="BA6" s="15">
        <v>76</v>
      </c>
      <c r="BB6" s="15"/>
      <c r="BC6" s="15"/>
      <c r="BD6" s="15"/>
      <c r="BE6" s="15"/>
      <c r="BF6" s="15"/>
      <c r="BG6" s="15">
        <v>359</v>
      </c>
      <c r="BH6" s="15"/>
      <c r="BI6" s="15"/>
      <c r="BJ6" s="15"/>
      <c r="BK6" s="15"/>
      <c r="BL6" s="15"/>
      <c r="BM6" s="15">
        <v>328</v>
      </c>
      <c r="BN6" s="15"/>
      <c r="BO6" s="15"/>
      <c r="BP6" s="15">
        <f t="shared" si="0"/>
        <v>997</v>
      </c>
      <c r="BQ6" s="16">
        <f t="shared" si="1"/>
        <v>0</v>
      </c>
      <c r="BR6" s="16">
        <f t="shared" si="2"/>
        <v>0</v>
      </c>
      <c r="BS6" s="16">
        <f t="shared" si="3"/>
        <v>997</v>
      </c>
      <c r="BV6" s="18">
        <v>266</v>
      </c>
      <c r="BW6" s="18">
        <v>0</v>
      </c>
      <c r="BX6" s="18">
        <v>0</v>
      </c>
      <c r="BY6" s="18">
        <v>266</v>
      </c>
      <c r="BZ6" s="18">
        <v>266</v>
      </c>
      <c r="CA6" s="18">
        <v>0</v>
      </c>
      <c r="CB6" s="18">
        <v>0</v>
      </c>
      <c r="CC6" s="18">
        <v>266</v>
      </c>
    </row>
    <row r="7" spans="1:82" s="17" customFormat="1" x14ac:dyDescent="0.3">
      <c r="A7" s="1">
        <v>5</v>
      </c>
      <c r="B7" s="9" t="s">
        <v>56</v>
      </c>
      <c r="C7" s="9" t="s">
        <v>23</v>
      </c>
      <c r="D7" s="9" t="s">
        <v>56</v>
      </c>
      <c r="E7" s="9" t="s">
        <v>34</v>
      </c>
      <c r="F7" s="10" t="s">
        <v>24</v>
      </c>
      <c r="G7" s="10" t="s">
        <v>372</v>
      </c>
      <c r="H7" s="10" t="s">
        <v>358</v>
      </c>
      <c r="I7" s="10" t="s">
        <v>25</v>
      </c>
      <c r="J7" s="10" t="s">
        <v>24</v>
      </c>
      <c r="K7" s="11" t="s">
        <v>206</v>
      </c>
      <c r="L7" s="10" t="s">
        <v>26</v>
      </c>
      <c r="M7" s="10" t="s">
        <v>27</v>
      </c>
      <c r="N7" s="9" t="s">
        <v>194</v>
      </c>
      <c r="O7" s="10" t="s">
        <v>129</v>
      </c>
      <c r="P7" s="12" t="s">
        <v>42</v>
      </c>
      <c r="Q7" s="12" t="s">
        <v>43</v>
      </c>
      <c r="R7" s="12"/>
      <c r="S7" s="13">
        <v>44562</v>
      </c>
      <c r="T7" s="13">
        <v>45291</v>
      </c>
      <c r="U7" s="14">
        <v>18</v>
      </c>
      <c r="V7" s="14">
        <v>0</v>
      </c>
      <c r="W7" s="14">
        <v>0</v>
      </c>
      <c r="X7" s="14">
        <v>18</v>
      </c>
      <c r="Y7" s="14">
        <v>18</v>
      </c>
      <c r="Z7" s="14">
        <v>0</v>
      </c>
      <c r="AA7" s="14">
        <v>0</v>
      </c>
      <c r="AB7" s="14">
        <v>18</v>
      </c>
      <c r="AC7" s="12" t="s">
        <v>195</v>
      </c>
      <c r="AD7" s="15"/>
      <c r="AE7" s="15"/>
      <c r="AF7" s="15"/>
      <c r="AG7" s="15"/>
      <c r="AH7" s="15"/>
      <c r="AI7" s="15">
        <v>1</v>
      </c>
      <c r="AJ7" s="15"/>
      <c r="AK7" s="15"/>
      <c r="AL7" s="15"/>
      <c r="AM7" s="15"/>
      <c r="AN7" s="15"/>
      <c r="AO7" s="15">
        <v>6</v>
      </c>
      <c r="AP7" s="15"/>
      <c r="AQ7" s="15"/>
      <c r="AR7" s="15"/>
      <c r="AS7" s="15"/>
      <c r="AT7" s="15"/>
      <c r="AU7" s="15">
        <v>0</v>
      </c>
      <c r="AV7" s="15"/>
      <c r="AW7" s="15"/>
      <c r="AX7" s="15"/>
      <c r="AY7" s="15"/>
      <c r="AZ7" s="15"/>
      <c r="BA7" s="15">
        <v>3</v>
      </c>
      <c r="BB7" s="15"/>
      <c r="BC7" s="15"/>
      <c r="BD7" s="15"/>
      <c r="BE7" s="15"/>
      <c r="BF7" s="15"/>
      <c r="BG7" s="15">
        <v>5</v>
      </c>
      <c r="BH7" s="15"/>
      <c r="BI7" s="15"/>
      <c r="BJ7" s="15"/>
      <c r="BK7" s="15"/>
      <c r="BL7" s="15"/>
      <c r="BM7" s="15">
        <v>3</v>
      </c>
      <c r="BN7" s="15"/>
      <c r="BO7" s="15"/>
      <c r="BP7" s="15">
        <f t="shared" si="0"/>
        <v>18</v>
      </c>
      <c r="BQ7" s="16">
        <f t="shared" si="1"/>
        <v>0</v>
      </c>
      <c r="BR7" s="16">
        <f t="shared" si="2"/>
        <v>0</v>
      </c>
      <c r="BS7" s="16">
        <f t="shared" si="3"/>
        <v>18</v>
      </c>
      <c r="BV7" s="18">
        <v>279</v>
      </c>
      <c r="BW7" s="18">
        <v>0</v>
      </c>
      <c r="BX7" s="18">
        <v>0</v>
      </c>
      <c r="BY7" s="18">
        <v>279</v>
      </c>
      <c r="BZ7" s="18">
        <v>279</v>
      </c>
      <c r="CA7" s="18">
        <v>0</v>
      </c>
      <c r="CB7" s="18">
        <v>0</v>
      </c>
      <c r="CC7" s="18">
        <v>279</v>
      </c>
    </row>
    <row r="8" spans="1:82" s="17" customFormat="1" x14ac:dyDescent="0.3">
      <c r="A8" s="1">
        <v>6</v>
      </c>
      <c r="B8" s="9" t="s">
        <v>56</v>
      </c>
      <c r="C8" s="9" t="s">
        <v>23</v>
      </c>
      <c r="D8" s="9" t="s">
        <v>56</v>
      </c>
      <c r="E8" s="9" t="s">
        <v>34</v>
      </c>
      <c r="F8" s="10" t="s">
        <v>24</v>
      </c>
      <c r="G8" s="10" t="s">
        <v>51</v>
      </c>
      <c r="H8" s="10" t="s">
        <v>359</v>
      </c>
      <c r="I8" s="10" t="s">
        <v>25</v>
      </c>
      <c r="J8" s="10" t="s">
        <v>24</v>
      </c>
      <c r="K8" s="11" t="s">
        <v>206</v>
      </c>
      <c r="L8" s="10" t="s">
        <v>26</v>
      </c>
      <c r="M8" s="10" t="s">
        <v>27</v>
      </c>
      <c r="N8" s="9" t="s">
        <v>194</v>
      </c>
      <c r="O8" s="10" t="s">
        <v>129</v>
      </c>
      <c r="P8" s="12" t="s">
        <v>44</v>
      </c>
      <c r="Q8" s="12" t="s">
        <v>45</v>
      </c>
      <c r="R8" s="12"/>
      <c r="S8" s="13">
        <v>44562</v>
      </c>
      <c r="T8" s="13">
        <v>45291</v>
      </c>
      <c r="U8" s="14">
        <v>64</v>
      </c>
      <c r="V8" s="14">
        <v>0</v>
      </c>
      <c r="W8" s="14">
        <v>0</v>
      </c>
      <c r="X8" s="14">
        <v>64</v>
      </c>
      <c r="Y8" s="14">
        <v>64</v>
      </c>
      <c r="Z8" s="14">
        <v>0</v>
      </c>
      <c r="AA8" s="14">
        <v>0</v>
      </c>
      <c r="AB8" s="14">
        <v>64</v>
      </c>
      <c r="AC8" s="12" t="s">
        <v>195</v>
      </c>
      <c r="AD8" s="15"/>
      <c r="AE8" s="15"/>
      <c r="AF8" s="15"/>
      <c r="AG8" s="15"/>
      <c r="AH8" s="15"/>
      <c r="AI8" s="15">
        <v>15</v>
      </c>
      <c r="AJ8" s="15"/>
      <c r="AK8" s="15"/>
      <c r="AL8" s="15"/>
      <c r="AM8" s="15"/>
      <c r="AN8" s="15"/>
      <c r="AO8" s="15">
        <v>10</v>
      </c>
      <c r="AP8" s="15"/>
      <c r="AQ8" s="15"/>
      <c r="AR8" s="15"/>
      <c r="AS8" s="15"/>
      <c r="AT8" s="15"/>
      <c r="AU8" s="15">
        <v>10</v>
      </c>
      <c r="AV8" s="15"/>
      <c r="AW8" s="15"/>
      <c r="AX8" s="15"/>
      <c r="AY8" s="15"/>
      <c r="AZ8" s="15"/>
      <c r="BA8" s="15">
        <v>1</v>
      </c>
      <c r="BB8" s="15"/>
      <c r="BC8" s="15"/>
      <c r="BD8" s="15"/>
      <c r="BE8" s="15"/>
      <c r="BF8" s="15"/>
      <c r="BG8" s="15">
        <v>11</v>
      </c>
      <c r="BH8" s="15"/>
      <c r="BI8" s="15"/>
      <c r="BJ8" s="15"/>
      <c r="BK8" s="15"/>
      <c r="BL8" s="15"/>
      <c r="BM8" s="15">
        <v>17</v>
      </c>
      <c r="BN8" s="15"/>
      <c r="BO8" s="15"/>
      <c r="BP8" s="15">
        <f t="shared" si="0"/>
        <v>64</v>
      </c>
      <c r="BQ8" s="16">
        <f t="shared" si="1"/>
        <v>0</v>
      </c>
      <c r="BR8" s="16">
        <f t="shared" si="2"/>
        <v>0</v>
      </c>
      <c r="BS8" s="16">
        <f t="shared" si="3"/>
        <v>64</v>
      </c>
      <c r="BV8" s="18">
        <v>117</v>
      </c>
      <c r="BW8" s="18">
        <v>0</v>
      </c>
      <c r="BX8" s="18">
        <v>0</v>
      </c>
      <c r="BY8" s="18">
        <v>117</v>
      </c>
      <c r="BZ8" s="18">
        <v>117</v>
      </c>
      <c r="CA8" s="18">
        <v>0</v>
      </c>
      <c r="CB8" s="18">
        <v>0</v>
      </c>
      <c r="CC8" s="18">
        <v>117</v>
      </c>
    </row>
    <row r="9" spans="1:82" s="17" customFormat="1" x14ac:dyDescent="0.3">
      <c r="A9" s="1">
        <v>7</v>
      </c>
      <c r="B9" s="9" t="s">
        <v>56</v>
      </c>
      <c r="C9" s="9" t="s">
        <v>23</v>
      </c>
      <c r="D9" s="9" t="s">
        <v>56</v>
      </c>
      <c r="E9" s="9" t="s">
        <v>34</v>
      </c>
      <c r="F9" s="10" t="s">
        <v>24</v>
      </c>
      <c r="G9" s="10" t="s">
        <v>372</v>
      </c>
      <c r="H9" s="10" t="s">
        <v>195</v>
      </c>
      <c r="I9" s="10" t="s">
        <v>25</v>
      </c>
      <c r="J9" s="10" t="s">
        <v>24</v>
      </c>
      <c r="K9" s="11" t="s">
        <v>206</v>
      </c>
      <c r="L9" s="10" t="s">
        <v>26</v>
      </c>
      <c r="M9" s="10" t="s">
        <v>27</v>
      </c>
      <c r="N9" s="9" t="s">
        <v>194</v>
      </c>
      <c r="O9" s="10" t="s">
        <v>127</v>
      </c>
      <c r="P9" s="12" t="s">
        <v>46</v>
      </c>
      <c r="Q9" s="12" t="s">
        <v>47</v>
      </c>
      <c r="R9" s="12"/>
      <c r="S9" s="13">
        <v>44562</v>
      </c>
      <c r="T9" s="13">
        <v>45291</v>
      </c>
      <c r="U9" s="14">
        <v>593</v>
      </c>
      <c r="V9" s="14">
        <v>0</v>
      </c>
      <c r="W9" s="14">
        <v>0</v>
      </c>
      <c r="X9" s="14">
        <v>593</v>
      </c>
      <c r="Y9" s="14">
        <v>593</v>
      </c>
      <c r="Z9" s="14">
        <v>0</v>
      </c>
      <c r="AA9" s="14">
        <v>0</v>
      </c>
      <c r="AB9" s="14">
        <v>593</v>
      </c>
      <c r="AC9" s="12" t="s">
        <v>195</v>
      </c>
      <c r="AD9" s="15"/>
      <c r="AE9" s="15"/>
      <c r="AF9" s="15"/>
      <c r="AG9" s="15"/>
      <c r="AH9" s="15"/>
      <c r="AI9" s="15">
        <v>93</v>
      </c>
      <c r="AJ9" s="15"/>
      <c r="AK9" s="15"/>
      <c r="AL9" s="15"/>
      <c r="AM9" s="15"/>
      <c r="AN9" s="15"/>
      <c r="AO9" s="15">
        <v>84</v>
      </c>
      <c r="AP9" s="15"/>
      <c r="AQ9" s="15"/>
      <c r="AR9" s="15"/>
      <c r="AS9" s="15"/>
      <c r="AT9" s="15"/>
      <c r="AU9" s="15">
        <v>160</v>
      </c>
      <c r="AV9" s="15"/>
      <c r="AW9" s="15"/>
      <c r="AX9" s="15"/>
      <c r="AY9" s="15"/>
      <c r="AZ9" s="15"/>
      <c r="BA9" s="15">
        <v>75</v>
      </c>
      <c r="BB9" s="15"/>
      <c r="BC9" s="15"/>
      <c r="BD9" s="15"/>
      <c r="BE9" s="15"/>
      <c r="BF9" s="15"/>
      <c r="BG9" s="15">
        <v>91</v>
      </c>
      <c r="BH9" s="15"/>
      <c r="BI9" s="15"/>
      <c r="BJ9" s="15"/>
      <c r="BK9" s="15"/>
      <c r="BL9" s="15"/>
      <c r="BM9" s="15">
        <v>90</v>
      </c>
      <c r="BN9" s="15"/>
      <c r="BO9" s="15"/>
      <c r="BP9" s="15">
        <f t="shared" si="0"/>
        <v>593</v>
      </c>
      <c r="BQ9" s="16">
        <f t="shared" si="1"/>
        <v>0</v>
      </c>
      <c r="BR9" s="16">
        <f t="shared" si="2"/>
        <v>0</v>
      </c>
      <c r="BS9" s="16">
        <f t="shared" si="3"/>
        <v>593</v>
      </c>
      <c r="BV9" s="18">
        <v>1308</v>
      </c>
      <c r="BW9" s="18">
        <v>0</v>
      </c>
      <c r="BX9" s="18">
        <v>0</v>
      </c>
      <c r="BY9" s="18">
        <v>1308</v>
      </c>
      <c r="BZ9" s="18">
        <v>1308</v>
      </c>
      <c r="CA9" s="18">
        <v>0</v>
      </c>
      <c r="CB9" s="18">
        <v>0</v>
      </c>
      <c r="CC9" s="18">
        <v>1308</v>
      </c>
    </row>
    <row r="10" spans="1:82" s="17" customFormat="1" x14ac:dyDescent="0.3">
      <c r="A10" s="1">
        <v>8</v>
      </c>
      <c r="B10" s="9" t="s">
        <v>56</v>
      </c>
      <c r="C10" s="9" t="s">
        <v>23</v>
      </c>
      <c r="D10" s="9" t="s">
        <v>56</v>
      </c>
      <c r="E10" s="9" t="s">
        <v>34</v>
      </c>
      <c r="F10" s="10" t="s">
        <v>24</v>
      </c>
      <c r="G10" s="10" t="s">
        <v>373</v>
      </c>
      <c r="H10" s="10" t="s">
        <v>360</v>
      </c>
      <c r="I10" s="10" t="s">
        <v>25</v>
      </c>
      <c r="J10" s="10" t="s">
        <v>24</v>
      </c>
      <c r="K10" s="11" t="s">
        <v>206</v>
      </c>
      <c r="L10" s="10" t="s">
        <v>26</v>
      </c>
      <c r="M10" s="10" t="s">
        <v>27</v>
      </c>
      <c r="N10" s="9" t="s">
        <v>194</v>
      </c>
      <c r="O10" s="10" t="s">
        <v>129</v>
      </c>
      <c r="P10" s="12" t="s">
        <v>48</v>
      </c>
      <c r="Q10" s="12" t="s">
        <v>49</v>
      </c>
      <c r="R10" s="12"/>
      <c r="S10" s="13">
        <v>44562</v>
      </c>
      <c r="T10" s="13">
        <v>45291</v>
      </c>
      <c r="U10" s="14">
        <v>133</v>
      </c>
      <c r="V10" s="14">
        <v>0</v>
      </c>
      <c r="W10" s="14">
        <v>0</v>
      </c>
      <c r="X10" s="14">
        <v>133</v>
      </c>
      <c r="Y10" s="14">
        <v>133</v>
      </c>
      <c r="Z10" s="14">
        <v>0</v>
      </c>
      <c r="AA10" s="14">
        <v>0</v>
      </c>
      <c r="AB10" s="14">
        <v>133</v>
      </c>
      <c r="AC10" s="12" t="s">
        <v>195</v>
      </c>
      <c r="AD10" s="15"/>
      <c r="AE10" s="15"/>
      <c r="AF10" s="15"/>
      <c r="AG10" s="15"/>
      <c r="AH10" s="15"/>
      <c r="AI10" s="15">
        <v>53</v>
      </c>
      <c r="AJ10" s="15"/>
      <c r="AK10" s="15"/>
      <c r="AL10" s="15"/>
      <c r="AM10" s="15"/>
      <c r="AN10" s="15"/>
      <c r="AO10" s="15">
        <v>26</v>
      </c>
      <c r="AP10" s="15"/>
      <c r="AQ10" s="15"/>
      <c r="AR10" s="15"/>
      <c r="AS10" s="15"/>
      <c r="AT10" s="15"/>
      <c r="AU10" s="15">
        <v>1</v>
      </c>
      <c r="AV10" s="15"/>
      <c r="AW10" s="15"/>
      <c r="AX10" s="15"/>
      <c r="AY10" s="15"/>
      <c r="AZ10" s="15"/>
      <c r="BA10" s="15">
        <v>7</v>
      </c>
      <c r="BB10" s="15"/>
      <c r="BC10" s="15"/>
      <c r="BD10" s="15"/>
      <c r="BE10" s="15"/>
      <c r="BF10" s="15"/>
      <c r="BG10" s="15">
        <v>32</v>
      </c>
      <c r="BH10" s="15"/>
      <c r="BI10" s="15"/>
      <c r="BJ10" s="15"/>
      <c r="BK10" s="15"/>
      <c r="BL10" s="15"/>
      <c r="BM10" s="15">
        <v>14</v>
      </c>
      <c r="BN10" s="15"/>
      <c r="BO10" s="15"/>
      <c r="BP10" s="15">
        <f t="shared" si="0"/>
        <v>133</v>
      </c>
      <c r="BQ10" s="16">
        <f t="shared" si="1"/>
        <v>0</v>
      </c>
      <c r="BR10" s="16">
        <f t="shared" si="2"/>
        <v>0</v>
      </c>
      <c r="BS10" s="16">
        <f t="shared" si="3"/>
        <v>133</v>
      </c>
      <c r="BV10" s="18">
        <v>116</v>
      </c>
      <c r="BW10" s="18">
        <v>0</v>
      </c>
      <c r="BX10" s="18">
        <v>0</v>
      </c>
      <c r="BY10" s="18">
        <v>116</v>
      </c>
      <c r="BZ10" s="18">
        <v>116</v>
      </c>
      <c r="CA10" s="18">
        <v>0</v>
      </c>
      <c r="CB10" s="18">
        <v>0</v>
      </c>
      <c r="CC10" s="18">
        <v>116</v>
      </c>
    </row>
    <row r="11" spans="1:82" s="17" customFormat="1" x14ac:dyDescent="0.3">
      <c r="A11" s="1">
        <v>9</v>
      </c>
      <c r="B11" s="9" t="s">
        <v>56</v>
      </c>
      <c r="C11" s="9" t="s">
        <v>23</v>
      </c>
      <c r="D11" s="9" t="s">
        <v>56</v>
      </c>
      <c r="E11" s="9" t="s">
        <v>50</v>
      </c>
      <c r="F11" s="10" t="s">
        <v>24</v>
      </c>
      <c r="G11" s="10" t="s">
        <v>51</v>
      </c>
      <c r="H11" s="10"/>
      <c r="I11" s="10" t="s">
        <v>25</v>
      </c>
      <c r="J11" s="10" t="s">
        <v>24</v>
      </c>
      <c r="K11" s="11" t="s">
        <v>206</v>
      </c>
      <c r="L11" s="10" t="s">
        <v>26</v>
      </c>
      <c r="M11" s="10" t="s">
        <v>27</v>
      </c>
      <c r="N11" s="9" t="s">
        <v>194</v>
      </c>
      <c r="O11" s="10" t="s">
        <v>28</v>
      </c>
      <c r="P11" s="12" t="s">
        <v>52</v>
      </c>
      <c r="Q11" s="12" t="s">
        <v>53</v>
      </c>
      <c r="R11" s="12"/>
      <c r="S11" s="13">
        <v>44562</v>
      </c>
      <c r="T11" s="13">
        <v>45291</v>
      </c>
      <c r="U11" s="14">
        <v>5655</v>
      </c>
      <c r="V11" s="14">
        <v>0</v>
      </c>
      <c r="W11" s="14">
        <v>0</v>
      </c>
      <c r="X11" s="14">
        <v>5655</v>
      </c>
      <c r="Y11" s="14">
        <v>5655</v>
      </c>
      <c r="Z11" s="14">
        <v>0</v>
      </c>
      <c r="AA11" s="14">
        <v>0</v>
      </c>
      <c r="AB11" s="14">
        <v>5655</v>
      </c>
      <c r="AC11" s="12" t="s">
        <v>195</v>
      </c>
      <c r="AD11" s="15"/>
      <c r="AE11" s="15"/>
      <c r="AF11" s="15"/>
      <c r="AG11" s="15"/>
      <c r="AH11" s="15"/>
      <c r="AI11" s="15">
        <v>1196</v>
      </c>
      <c r="AJ11" s="15"/>
      <c r="AK11" s="15"/>
      <c r="AL11" s="15"/>
      <c r="AM11" s="15"/>
      <c r="AN11" s="15"/>
      <c r="AO11" s="15">
        <v>1095</v>
      </c>
      <c r="AP11" s="15"/>
      <c r="AQ11" s="15"/>
      <c r="AR11" s="15"/>
      <c r="AS11" s="15"/>
      <c r="AT11" s="15"/>
      <c r="AU11" s="15">
        <v>709</v>
      </c>
      <c r="AV11" s="15"/>
      <c r="AW11" s="15"/>
      <c r="AX11" s="15"/>
      <c r="AY11" s="15"/>
      <c r="AZ11" s="15"/>
      <c r="BA11" s="15">
        <v>699</v>
      </c>
      <c r="BB11" s="15"/>
      <c r="BC11" s="15"/>
      <c r="BD11" s="15"/>
      <c r="BE11" s="15"/>
      <c r="BF11" s="15"/>
      <c r="BG11" s="15">
        <v>851</v>
      </c>
      <c r="BH11" s="15"/>
      <c r="BI11" s="15"/>
      <c r="BJ11" s="15"/>
      <c r="BK11" s="15"/>
      <c r="BL11" s="15"/>
      <c r="BM11" s="15">
        <v>1105</v>
      </c>
      <c r="BN11" s="15"/>
      <c r="BO11" s="15"/>
      <c r="BP11" s="15">
        <f t="shared" si="0"/>
        <v>5655</v>
      </c>
      <c r="BQ11" s="16">
        <f t="shared" si="1"/>
        <v>0</v>
      </c>
      <c r="BR11" s="16">
        <f t="shared" si="2"/>
        <v>0</v>
      </c>
      <c r="BS11" s="16">
        <f t="shared" si="3"/>
        <v>5655</v>
      </c>
      <c r="BV11" s="18">
        <v>6584</v>
      </c>
      <c r="BW11" s="18">
        <v>0</v>
      </c>
      <c r="BX11" s="18">
        <v>0</v>
      </c>
      <c r="BY11" s="18">
        <v>6584</v>
      </c>
      <c r="BZ11" s="18">
        <v>6584</v>
      </c>
      <c r="CA11" s="18">
        <v>0</v>
      </c>
      <c r="CB11" s="18">
        <v>0</v>
      </c>
      <c r="CC11" s="18">
        <v>6584</v>
      </c>
    </row>
    <row r="12" spans="1:82" s="17" customFormat="1" x14ac:dyDescent="0.3">
      <c r="A12" s="1">
        <v>10</v>
      </c>
      <c r="B12" s="9" t="s">
        <v>56</v>
      </c>
      <c r="C12" s="9" t="s">
        <v>23</v>
      </c>
      <c r="D12" s="9" t="s">
        <v>56</v>
      </c>
      <c r="E12" s="9" t="s">
        <v>34</v>
      </c>
      <c r="F12" s="10" t="s">
        <v>24</v>
      </c>
      <c r="G12" s="10" t="s">
        <v>373</v>
      </c>
      <c r="H12" s="10" t="s">
        <v>195</v>
      </c>
      <c r="I12" s="10" t="s">
        <v>25</v>
      </c>
      <c r="J12" s="10" t="s">
        <v>24</v>
      </c>
      <c r="K12" s="11" t="s">
        <v>206</v>
      </c>
      <c r="L12" s="10" t="s">
        <v>26</v>
      </c>
      <c r="M12" s="10" t="s">
        <v>27</v>
      </c>
      <c r="N12" s="9" t="s">
        <v>194</v>
      </c>
      <c r="O12" s="10" t="s">
        <v>128</v>
      </c>
      <c r="P12" s="12" t="s">
        <v>54</v>
      </c>
      <c r="Q12" s="12" t="s">
        <v>55</v>
      </c>
      <c r="R12" s="12"/>
      <c r="S12" s="13">
        <v>44562</v>
      </c>
      <c r="T12" s="13">
        <v>45291</v>
      </c>
      <c r="U12" s="14">
        <v>518</v>
      </c>
      <c r="V12" s="14">
        <v>0</v>
      </c>
      <c r="W12" s="14">
        <v>0</v>
      </c>
      <c r="X12" s="14">
        <v>518</v>
      </c>
      <c r="Y12" s="14">
        <v>518</v>
      </c>
      <c r="Z12" s="14">
        <v>0</v>
      </c>
      <c r="AA12" s="14">
        <v>0</v>
      </c>
      <c r="AB12" s="14">
        <v>518</v>
      </c>
      <c r="AC12" s="12" t="s">
        <v>195</v>
      </c>
      <c r="AD12" s="15"/>
      <c r="AE12" s="15"/>
      <c r="AF12" s="15"/>
      <c r="AG12" s="15"/>
      <c r="AH12" s="15"/>
      <c r="AI12" s="15">
        <v>71</v>
      </c>
      <c r="AJ12" s="15"/>
      <c r="AK12" s="15"/>
      <c r="AL12" s="15"/>
      <c r="AM12" s="15"/>
      <c r="AN12" s="15"/>
      <c r="AO12" s="15">
        <v>57</v>
      </c>
      <c r="AP12" s="15"/>
      <c r="AQ12" s="15"/>
      <c r="AR12" s="15"/>
      <c r="AS12" s="15"/>
      <c r="AT12" s="15"/>
      <c r="AU12" s="15">
        <v>110</v>
      </c>
      <c r="AV12" s="15"/>
      <c r="AW12" s="15"/>
      <c r="AX12" s="15"/>
      <c r="AY12" s="15"/>
      <c r="AZ12" s="15"/>
      <c r="BA12" s="15">
        <v>112</v>
      </c>
      <c r="BB12" s="15"/>
      <c r="BC12" s="15"/>
      <c r="BD12" s="15"/>
      <c r="BE12" s="15"/>
      <c r="BF12" s="15"/>
      <c r="BG12" s="15">
        <v>83</v>
      </c>
      <c r="BH12" s="15"/>
      <c r="BI12" s="15"/>
      <c r="BJ12" s="15"/>
      <c r="BK12" s="15"/>
      <c r="BL12" s="15"/>
      <c r="BM12" s="15">
        <v>85</v>
      </c>
      <c r="BN12" s="15"/>
      <c r="BO12" s="15"/>
      <c r="BP12" s="15">
        <f t="shared" si="0"/>
        <v>518</v>
      </c>
      <c r="BQ12" s="16">
        <f t="shared" si="1"/>
        <v>0</v>
      </c>
      <c r="BR12" s="16">
        <f t="shared" si="2"/>
        <v>0</v>
      </c>
      <c r="BS12" s="16">
        <f t="shared" si="3"/>
        <v>518</v>
      </c>
      <c r="BV12" s="18">
        <v>960</v>
      </c>
      <c r="BW12" s="18">
        <v>0</v>
      </c>
      <c r="BX12" s="18">
        <v>0</v>
      </c>
      <c r="BY12" s="18">
        <v>960</v>
      </c>
      <c r="BZ12" s="18">
        <v>960</v>
      </c>
      <c r="CA12" s="18">
        <v>0</v>
      </c>
      <c r="CB12" s="18">
        <v>0</v>
      </c>
      <c r="CC12" s="18">
        <v>960</v>
      </c>
    </row>
    <row r="13" spans="1:82" s="17" customFormat="1" x14ac:dyDescent="0.3">
      <c r="A13" s="1">
        <v>11</v>
      </c>
      <c r="B13" s="9" t="s">
        <v>56</v>
      </c>
      <c r="C13" s="9" t="s">
        <v>23</v>
      </c>
      <c r="D13" s="9" t="s">
        <v>56</v>
      </c>
      <c r="E13" s="9" t="s">
        <v>57</v>
      </c>
      <c r="F13" s="10" t="s">
        <v>24</v>
      </c>
      <c r="G13" s="10" t="s">
        <v>58</v>
      </c>
      <c r="H13" s="10"/>
      <c r="I13" s="10" t="s">
        <v>25</v>
      </c>
      <c r="J13" s="10" t="s">
        <v>24</v>
      </c>
      <c r="K13" s="11" t="s">
        <v>206</v>
      </c>
      <c r="L13" s="10" t="s">
        <v>26</v>
      </c>
      <c r="M13" s="10" t="s">
        <v>27</v>
      </c>
      <c r="N13" s="9" t="s">
        <v>194</v>
      </c>
      <c r="O13" s="10" t="s">
        <v>28</v>
      </c>
      <c r="P13" s="12" t="s">
        <v>171</v>
      </c>
      <c r="Q13" s="12" t="s">
        <v>59</v>
      </c>
      <c r="R13" s="12"/>
      <c r="S13" s="13">
        <v>44562</v>
      </c>
      <c r="T13" s="13">
        <v>45291</v>
      </c>
      <c r="U13" s="14">
        <v>11145</v>
      </c>
      <c r="V13" s="14">
        <v>0</v>
      </c>
      <c r="W13" s="14">
        <v>0</v>
      </c>
      <c r="X13" s="14">
        <v>11145</v>
      </c>
      <c r="Y13" s="14">
        <v>11145</v>
      </c>
      <c r="Z13" s="14">
        <v>0</v>
      </c>
      <c r="AA13" s="14">
        <v>0</v>
      </c>
      <c r="AB13" s="14">
        <v>11145</v>
      </c>
      <c r="AC13" s="12" t="s">
        <v>195</v>
      </c>
      <c r="AD13" s="15"/>
      <c r="AE13" s="15"/>
      <c r="AF13" s="15"/>
      <c r="AG13" s="15"/>
      <c r="AH13" s="15"/>
      <c r="AI13" s="15">
        <v>4116</v>
      </c>
      <c r="AJ13" s="15"/>
      <c r="AK13" s="15"/>
      <c r="AL13" s="15"/>
      <c r="AM13" s="15"/>
      <c r="AN13" s="15"/>
      <c r="AO13" s="15">
        <v>1776</v>
      </c>
      <c r="AP13" s="15"/>
      <c r="AQ13" s="15"/>
      <c r="AR13" s="15"/>
      <c r="AS13" s="15"/>
      <c r="AT13" s="15"/>
      <c r="AU13" s="15">
        <v>425</v>
      </c>
      <c r="AV13" s="15"/>
      <c r="AW13" s="15"/>
      <c r="AX13" s="15"/>
      <c r="AY13" s="15"/>
      <c r="AZ13" s="15"/>
      <c r="BA13" s="15">
        <v>415</v>
      </c>
      <c r="BB13" s="15"/>
      <c r="BC13" s="15"/>
      <c r="BD13" s="15"/>
      <c r="BE13" s="15"/>
      <c r="BF13" s="15"/>
      <c r="BG13" s="15">
        <v>1367</v>
      </c>
      <c r="BH13" s="15"/>
      <c r="BI13" s="15"/>
      <c r="BJ13" s="15"/>
      <c r="BK13" s="15"/>
      <c r="BL13" s="15"/>
      <c r="BM13" s="15">
        <v>3046</v>
      </c>
      <c r="BN13" s="15"/>
      <c r="BO13" s="15"/>
      <c r="BP13" s="15">
        <f t="shared" si="0"/>
        <v>11145</v>
      </c>
      <c r="BQ13" s="16">
        <f t="shared" si="1"/>
        <v>0</v>
      </c>
      <c r="BR13" s="16">
        <f t="shared" si="2"/>
        <v>0</v>
      </c>
      <c r="BS13" s="16">
        <f t="shared" si="3"/>
        <v>11145</v>
      </c>
      <c r="BV13" s="18">
        <v>12675</v>
      </c>
      <c r="BW13" s="18">
        <v>0</v>
      </c>
      <c r="BX13" s="18">
        <v>0</v>
      </c>
      <c r="BY13" s="18">
        <v>12675</v>
      </c>
      <c r="BZ13" s="18">
        <v>12675</v>
      </c>
      <c r="CA13" s="18">
        <v>0</v>
      </c>
      <c r="CB13" s="18">
        <v>0</v>
      </c>
      <c r="CC13" s="18">
        <v>12675</v>
      </c>
    </row>
    <row r="14" spans="1:82" s="17" customFormat="1" x14ac:dyDescent="0.3">
      <c r="A14" s="1">
        <v>12</v>
      </c>
      <c r="B14" s="9" t="s">
        <v>56</v>
      </c>
      <c r="C14" s="9" t="s">
        <v>23</v>
      </c>
      <c r="D14" s="9" t="s">
        <v>56</v>
      </c>
      <c r="E14" s="9" t="s">
        <v>60</v>
      </c>
      <c r="F14" s="10" t="s">
        <v>24</v>
      </c>
      <c r="G14" s="10" t="s">
        <v>374</v>
      </c>
      <c r="H14" s="10" t="s">
        <v>361</v>
      </c>
      <c r="I14" s="10" t="s">
        <v>25</v>
      </c>
      <c r="J14" s="10" t="s">
        <v>24</v>
      </c>
      <c r="K14" s="11" t="s">
        <v>206</v>
      </c>
      <c r="L14" s="10" t="s">
        <v>26</v>
      </c>
      <c r="M14" s="10" t="s">
        <v>27</v>
      </c>
      <c r="N14" s="9" t="s">
        <v>194</v>
      </c>
      <c r="O14" s="10" t="s">
        <v>28</v>
      </c>
      <c r="P14" s="12" t="s">
        <v>61</v>
      </c>
      <c r="Q14" s="12" t="s">
        <v>62</v>
      </c>
      <c r="R14" s="12"/>
      <c r="S14" s="13">
        <v>44562</v>
      </c>
      <c r="T14" s="13">
        <v>45291</v>
      </c>
      <c r="U14" s="14">
        <v>1495</v>
      </c>
      <c r="V14" s="14">
        <v>0</v>
      </c>
      <c r="W14" s="14">
        <v>0</v>
      </c>
      <c r="X14" s="14">
        <v>1495</v>
      </c>
      <c r="Y14" s="14">
        <v>1495</v>
      </c>
      <c r="Z14" s="14">
        <v>0</v>
      </c>
      <c r="AA14" s="14">
        <v>0</v>
      </c>
      <c r="AB14" s="14">
        <v>1495</v>
      </c>
      <c r="AC14" s="12" t="s">
        <v>195</v>
      </c>
      <c r="AD14" s="15"/>
      <c r="AE14" s="15"/>
      <c r="AF14" s="15"/>
      <c r="AG14" s="15"/>
      <c r="AH14" s="15"/>
      <c r="AI14" s="15">
        <v>308</v>
      </c>
      <c r="AJ14" s="15"/>
      <c r="AK14" s="15"/>
      <c r="AL14" s="15"/>
      <c r="AM14" s="15"/>
      <c r="AN14" s="15"/>
      <c r="AO14" s="15">
        <v>543</v>
      </c>
      <c r="AP14" s="15"/>
      <c r="AQ14" s="15"/>
      <c r="AR14" s="15"/>
      <c r="AS14" s="15"/>
      <c r="AT14" s="15"/>
      <c r="AU14" s="15">
        <v>180</v>
      </c>
      <c r="AV14" s="15"/>
      <c r="AW14" s="15"/>
      <c r="AX14" s="15"/>
      <c r="AY14" s="15"/>
      <c r="AZ14" s="15"/>
      <c r="BA14" s="15">
        <v>130</v>
      </c>
      <c r="BB14" s="15"/>
      <c r="BC14" s="15"/>
      <c r="BD14" s="15"/>
      <c r="BE14" s="15"/>
      <c r="BF14" s="15"/>
      <c r="BG14" s="15">
        <v>0</v>
      </c>
      <c r="BH14" s="15"/>
      <c r="BI14" s="15"/>
      <c r="BJ14" s="15"/>
      <c r="BK14" s="15"/>
      <c r="BL14" s="15"/>
      <c r="BM14" s="15">
        <v>334</v>
      </c>
      <c r="BN14" s="15"/>
      <c r="BO14" s="15"/>
      <c r="BP14" s="15">
        <f t="shared" si="0"/>
        <v>1495</v>
      </c>
      <c r="BQ14" s="16">
        <f t="shared" si="1"/>
        <v>0</v>
      </c>
      <c r="BR14" s="16">
        <f t="shared" si="2"/>
        <v>0</v>
      </c>
      <c r="BS14" s="16">
        <f t="shared" si="3"/>
        <v>1495</v>
      </c>
      <c r="BV14" s="18">
        <v>1547</v>
      </c>
      <c r="BW14" s="18">
        <v>0</v>
      </c>
      <c r="BX14" s="18">
        <v>0</v>
      </c>
      <c r="BY14" s="18">
        <v>1547</v>
      </c>
      <c r="BZ14" s="18">
        <v>1547</v>
      </c>
      <c r="CA14" s="18">
        <v>0</v>
      </c>
      <c r="CB14" s="18">
        <v>0</v>
      </c>
      <c r="CC14" s="18">
        <v>1547</v>
      </c>
    </row>
    <row r="15" spans="1:82" s="24" customFormat="1" x14ac:dyDescent="0.3">
      <c r="A15" s="1">
        <v>13</v>
      </c>
      <c r="B15" s="19" t="s">
        <v>56</v>
      </c>
      <c r="C15" s="19" t="s">
        <v>23</v>
      </c>
      <c r="D15" s="19" t="s">
        <v>56</v>
      </c>
      <c r="E15" s="19" t="s">
        <v>63</v>
      </c>
      <c r="F15" s="20" t="s">
        <v>24</v>
      </c>
      <c r="G15" s="20" t="s">
        <v>32</v>
      </c>
      <c r="H15" s="20"/>
      <c r="I15" s="20" t="s">
        <v>25</v>
      </c>
      <c r="J15" s="20" t="s">
        <v>24</v>
      </c>
      <c r="K15" s="11" t="s">
        <v>206</v>
      </c>
      <c r="L15" s="20" t="s">
        <v>26</v>
      </c>
      <c r="M15" s="20" t="s">
        <v>27</v>
      </c>
      <c r="N15" s="9" t="s">
        <v>194</v>
      </c>
      <c r="O15" s="20" t="s">
        <v>28</v>
      </c>
      <c r="P15" s="21" t="s">
        <v>64</v>
      </c>
      <c r="Q15" s="21" t="s">
        <v>65</v>
      </c>
      <c r="R15" s="21"/>
      <c r="S15" s="13">
        <v>44562</v>
      </c>
      <c r="T15" s="13">
        <v>45291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12" t="s">
        <v>195</v>
      </c>
      <c r="AD15" s="23"/>
      <c r="AE15" s="23"/>
      <c r="AF15" s="23"/>
      <c r="AG15" s="23"/>
      <c r="AH15" s="23"/>
      <c r="AI15" s="23">
        <v>0</v>
      </c>
      <c r="AJ15" s="23"/>
      <c r="AK15" s="23"/>
      <c r="AL15" s="23"/>
      <c r="AM15" s="23"/>
      <c r="AN15" s="23"/>
      <c r="AO15" s="23">
        <v>0</v>
      </c>
      <c r="AP15" s="23"/>
      <c r="AQ15" s="23"/>
      <c r="AR15" s="23"/>
      <c r="AS15" s="23"/>
      <c r="AT15" s="23"/>
      <c r="AU15" s="23">
        <v>0</v>
      </c>
      <c r="AV15" s="23"/>
      <c r="AW15" s="23"/>
      <c r="AX15" s="23"/>
      <c r="AY15" s="23"/>
      <c r="AZ15" s="23"/>
      <c r="BA15" s="23">
        <v>0</v>
      </c>
      <c r="BB15" s="23"/>
      <c r="BC15" s="23"/>
      <c r="BD15" s="23"/>
      <c r="BE15" s="23"/>
      <c r="BF15" s="23"/>
      <c r="BG15" s="23">
        <v>0</v>
      </c>
      <c r="BH15" s="23"/>
      <c r="BI15" s="23"/>
      <c r="BJ15" s="23"/>
      <c r="BK15" s="23"/>
      <c r="BL15" s="23"/>
      <c r="BM15" s="23">
        <v>0</v>
      </c>
      <c r="BN15" s="23"/>
      <c r="BO15" s="23"/>
      <c r="BP15" s="15">
        <f t="shared" si="0"/>
        <v>0</v>
      </c>
      <c r="BQ15" s="16">
        <f t="shared" si="1"/>
        <v>0</v>
      </c>
      <c r="BR15" s="16">
        <f t="shared" si="2"/>
        <v>0</v>
      </c>
      <c r="BS15" s="16">
        <f t="shared" si="3"/>
        <v>0</v>
      </c>
      <c r="BV15" s="25">
        <v>0</v>
      </c>
      <c r="BW15" s="25">
        <v>0</v>
      </c>
      <c r="BX15" s="25">
        <v>0</v>
      </c>
      <c r="BY15" s="25">
        <v>0</v>
      </c>
      <c r="BZ15" s="25">
        <v>0</v>
      </c>
      <c r="CA15" s="25">
        <v>0</v>
      </c>
      <c r="CB15" s="25">
        <v>0</v>
      </c>
      <c r="CC15" s="25">
        <v>0</v>
      </c>
    </row>
    <row r="16" spans="1:82" s="17" customFormat="1" x14ac:dyDescent="0.3">
      <c r="A16" s="1">
        <v>14</v>
      </c>
      <c r="B16" s="9" t="s">
        <v>56</v>
      </c>
      <c r="C16" s="9" t="s">
        <v>23</v>
      </c>
      <c r="D16" s="9" t="s">
        <v>56</v>
      </c>
      <c r="E16" s="9" t="s">
        <v>66</v>
      </c>
      <c r="F16" s="10" t="s">
        <v>24</v>
      </c>
      <c r="G16" s="10" t="s">
        <v>67</v>
      </c>
      <c r="H16" s="10"/>
      <c r="I16" s="10" t="s">
        <v>25</v>
      </c>
      <c r="J16" s="10" t="s">
        <v>24</v>
      </c>
      <c r="K16" s="11" t="s">
        <v>206</v>
      </c>
      <c r="L16" s="10" t="s">
        <v>26</v>
      </c>
      <c r="M16" s="10" t="s">
        <v>27</v>
      </c>
      <c r="N16" s="9" t="s">
        <v>194</v>
      </c>
      <c r="O16" s="10" t="s">
        <v>28</v>
      </c>
      <c r="P16" s="12" t="s">
        <v>68</v>
      </c>
      <c r="Q16" s="12" t="s">
        <v>69</v>
      </c>
      <c r="R16" s="12"/>
      <c r="S16" s="13">
        <v>44562</v>
      </c>
      <c r="T16" s="13">
        <v>45291</v>
      </c>
      <c r="U16" s="14">
        <v>385</v>
      </c>
      <c r="V16" s="14">
        <v>0</v>
      </c>
      <c r="W16" s="14">
        <v>0</v>
      </c>
      <c r="X16" s="14">
        <v>385</v>
      </c>
      <c r="Y16" s="14">
        <v>385</v>
      </c>
      <c r="Z16" s="14">
        <v>0</v>
      </c>
      <c r="AA16" s="14">
        <v>0</v>
      </c>
      <c r="AB16" s="14">
        <v>385</v>
      </c>
      <c r="AC16" s="12" t="s">
        <v>195</v>
      </c>
      <c r="AD16" s="15"/>
      <c r="AE16" s="15"/>
      <c r="AF16" s="15"/>
      <c r="AG16" s="15"/>
      <c r="AH16" s="15"/>
      <c r="AI16" s="15">
        <v>61</v>
      </c>
      <c r="AJ16" s="15"/>
      <c r="AK16" s="15"/>
      <c r="AL16" s="15"/>
      <c r="AM16" s="15"/>
      <c r="AN16" s="15"/>
      <c r="AO16" s="15">
        <v>199</v>
      </c>
      <c r="AP16" s="15"/>
      <c r="AQ16" s="15"/>
      <c r="AR16" s="15"/>
      <c r="AS16" s="15"/>
      <c r="AT16" s="15"/>
      <c r="AU16" s="15">
        <v>60</v>
      </c>
      <c r="AV16" s="15"/>
      <c r="AW16" s="15"/>
      <c r="AX16" s="15"/>
      <c r="AY16" s="15"/>
      <c r="AZ16" s="15"/>
      <c r="BA16" s="15">
        <v>0</v>
      </c>
      <c r="BB16" s="15"/>
      <c r="BC16" s="15"/>
      <c r="BD16" s="15"/>
      <c r="BE16" s="15"/>
      <c r="BF16" s="15"/>
      <c r="BG16" s="15">
        <v>0</v>
      </c>
      <c r="BH16" s="15"/>
      <c r="BI16" s="15"/>
      <c r="BJ16" s="15"/>
      <c r="BK16" s="15"/>
      <c r="BL16" s="15"/>
      <c r="BM16" s="15">
        <v>65</v>
      </c>
      <c r="BN16" s="15"/>
      <c r="BO16" s="15"/>
      <c r="BP16" s="15">
        <f t="shared" si="0"/>
        <v>385</v>
      </c>
      <c r="BQ16" s="16">
        <f t="shared" si="1"/>
        <v>0</v>
      </c>
      <c r="BR16" s="16">
        <f t="shared" si="2"/>
        <v>0</v>
      </c>
      <c r="BS16" s="16">
        <f t="shared" si="3"/>
        <v>385</v>
      </c>
      <c r="BV16" s="18">
        <v>400</v>
      </c>
      <c r="BW16" s="18">
        <v>0</v>
      </c>
      <c r="BX16" s="18">
        <v>0</v>
      </c>
      <c r="BY16" s="18">
        <v>400</v>
      </c>
      <c r="BZ16" s="18">
        <v>400</v>
      </c>
      <c r="CA16" s="18">
        <v>0</v>
      </c>
      <c r="CB16" s="18">
        <v>0</v>
      </c>
      <c r="CC16" s="18">
        <v>400</v>
      </c>
    </row>
    <row r="17" spans="1:81" s="24" customFormat="1" x14ac:dyDescent="0.3">
      <c r="A17" s="1">
        <v>15</v>
      </c>
      <c r="B17" s="19" t="s">
        <v>56</v>
      </c>
      <c r="C17" s="19" t="s">
        <v>23</v>
      </c>
      <c r="D17" s="19" t="s">
        <v>56</v>
      </c>
      <c r="E17" s="19" t="s">
        <v>70</v>
      </c>
      <c r="F17" s="20" t="s">
        <v>24</v>
      </c>
      <c r="G17" s="20" t="s">
        <v>372</v>
      </c>
      <c r="H17" s="20" t="s">
        <v>362</v>
      </c>
      <c r="I17" s="20" t="s">
        <v>25</v>
      </c>
      <c r="J17" s="20" t="s">
        <v>24</v>
      </c>
      <c r="K17" s="11" t="s">
        <v>206</v>
      </c>
      <c r="L17" s="20" t="s">
        <v>26</v>
      </c>
      <c r="M17" s="20" t="s">
        <v>27</v>
      </c>
      <c r="N17" s="9" t="s">
        <v>194</v>
      </c>
      <c r="O17" s="20" t="s">
        <v>28</v>
      </c>
      <c r="P17" s="21" t="s">
        <v>167</v>
      </c>
      <c r="Q17" s="21" t="s">
        <v>71</v>
      </c>
      <c r="R17" s="21"/>
      <c r="S17" s="13">
        <v>44562</v>
      </c>
      <c r="T17" s="13">
        <v>45291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12" t="s">
        <v>195</v>
      </c>
      <c r="AD17" s="23"/>
      <c r="AE17" s="23"/>
      <c r="AF17" s="23"/>
      <c r="AG17" s="23"/>
      <c r="AH17" s="23"/>
      <c r="AI17" s="23">
        <v>0</v>
      </c>
      <c r="AJ17" s="23"/>
      <c r="AK17" s="23"/>
      <c r="AL17" s="23"/>
      <c r="AM17" s="23"/>
      <c r="AN17" s="23"/>
      <c r="AO17" s="23">
        <v>0</v>
      </c>
      <c r="AP17" s="23"/>
      <c r="AQ17" s="23"/>
      <c r="AR17" s="23"/>
      <c r="AS17" s="23"/>
      <c r="AT17" s="23"/>
      <c r="AU17" s="23">
        <v>0</v>
      </c>
      <c r="AV17" s="23"/>
      <c r="AW17" s="23"/>
      <c r="AX17" s="23"/>
      <c r="AY17" s="23"/>
      <c r="AZ17" s="23"/>
      <c r="BA17" s="23">
        <v>0</v>
      </c>
      <c r="BB17" s="23"/>
      <c r="BC17" s="23"/>
      <c r="BD17" s="23"/>
      <c r="BE17" s="23"/>
      <c r="BF17" s="23"/>
      <c r="BG17" s="23">
        <v>0</v>
      </c>
      <c r="BH17" s="23"/>
      <c r="BI17" s="23"/>
      <c r="BJ17" s="23"/>
      <c r="BK17" s="23"/>
      <c r="BL17" s="23"/>
      <c r="BM17" s="23">
        <v>0</v>
      </c>
      <c r="BN17" s="23"/>
      <c r="BO17" s="23"/>
      <c r="BP17" s="15">
        <f t="shared" si="0"/>
        <v>0</v>
      </c>
      <c r="BQ17" s="16">
        <f t="shared" si="1"/>
        <v>0</v>
      </c>
      <c r="BR17" s="16">
        <f t="shared" si="2"/>
        <v>0</v>
      </c>
      <c r="BS17" s="16">
        <f t="shared" si="3"/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</row>
    <row r="18" spans="1:81" s="24" customFormat="1" x14ac:dyDescent="0.3">
      <c r="A18" s="1">
        <v>16</v>
      </c>
      <c r="B18" s="19" t="s">
        <v>56</v>
      </c>
      <c r="C18" s="19" t="s">
        <v>23</v>
      </c>
      <c r="D18" s="19" t="s">
        <v>56</v>
      </c>
      <c r="E18" s="19" t="s">
        <v>63</v>
      </c>
      <c r="F18" s="20" t="s">
        <v>24</v>
      </c>
      <c r="G18" s="20" t="s">
        <v>72</v>
      </c>
      <c r="H18" s="20"/>
      <c r="I18" s="20" t="s">
        <v>25</v>
      </c>
      <c r="J18" s="20" t="s">
        <v>24</v>
      </c>
      <c r="K18" s="11" t="s">
        <v>206</v>
      </c>
      <c r="L18" s="20" t="s">
        <v>26</v>
      </c>
      <c r="M18" s="20" t="s">
        <v>27</v>
      </c>
      <c r="N18" s="9" t="s">
        <v>194</v>
      </c>
      <c r="O18" s="20" t="s">
        <v>28</v>
      </c>
      <c r="P18" s="21" t="s">
        <v>73</v>
      </c>
      <c r="Q18" s="21" t="s">
        <v>74</v>
      </c>
      <c r="R18" s="21"/>
      <c r="S18" s="13">
        <v>44562</v>
      </c>
      <c r="T18" s="13">
        <v>45291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12" t="s">
        <v>195</v>
      </c>
      <c r="AD18" s="23"/>
      <c r="AE18" s="23"/>
      <c r="AF18" s="23"/>
      <c r="AG18" s="23"/>
      <c r="AH18" s="23"/>
      <c r="AI18" s="23">
        <v>0</v>
      </c>
      <c r="AJ18" s="23"/>
      <c r="AK18" s="23"/>
      <c r="AL18" s="23"/>
      <c r="AM18" s="23"/>
      <c r="AN18" s="23"/>
      <c r="AO18" s="23">
        <v>0</v>
      </c>
      <c r="AP18" s="23"/>
      <c r="AQ18" s="23"/>
      <c r="AR18" s="23"/>
      <c r="AS18" s="23"/>
      <c r="AT18" s="23"/>
      <c r="AU18" s="23">
        <v>0</v>
      </c>
      <c r="AV18" s="23"/>
      <c r="AW18" s="23"/>
      <c r="AX18" s="23"/>
      <c r="AY18" s="23"/>
      <c r="AZ18" s="23"/>
      <c r="BA18" s="23">
        <v>0</v>
      </c>
      <c r="BB18" s="23"/>
      <c r="BC18" s="23"/>
      <c r="BD18" s="23"/>
      <c r="BE18" s="23"/>
      <c r="BF18" s="23"/>
      <c r="BG18" s="23">
        <v>0</v>
      </c>
      <c r="BH18" s="23"/>
      <c r="BI18" s="23"/>
      <c r="BJ18" s="23"/>
      <c r="BK18" s="23"/>
      <c r="BL18" s="23"/>
      <c r="BM18" s="23">
        <v>0</v>
      </c>
      <c r="BN18" s="23"/>
      <c r="BO18" s="23"/>
      <c r="BP18" s="15">
        <f t="shared" si="0"/>
        <v>0</v>
      </c>
      <c r="BQ18" s="16">
        <f t="shared" si="1"/>
        <v>0</v>
      </c>
      <c r="BR18" s="16">
        <f t="shared" si="2"/>
        <v>0</v>
      </c>
      <c r="BS18" s="16">
        <f t="shared" si="3"/>
        <v>0</v>
      </c>
      <c r="BV18" s="25">
        <v>0</v>
      </c>
      <c r="BW18" s="25">
        <v>0</v>
      </c>
      <c r="BX18" s="25">
        <v>0</v>
      </c>
      <c r="BY18" s="25">
        <v>0</v>
      </c>
      <c r="BZ18" s="25">
        <v>0</v>
      </c>
      <c r="CA18" s="25">
        <v>0</v>
      </c>
      <c r="CB18" s="25">
        <v>0</v>
      </c>
      <c r="CC18" s="25">
        <v>0</v>
      </c>
    </row>
    <row r="19" spans="1:81" s="17" customFormat="1" x14ac:dyDescent="0.3">
      <c r="A19" s="1">
        <v>17</v>
      </c>
      <c r="B19" s="9" t="s">
        <v>56</v>
      </c>
      <c r="C19" s="9" t="s">
        <v>23</v>
      </c>
      <c r="D19" s="9" t="s">
        <v>150</v>
      </c>
      <c r="E19" s="9" t="s">
        <v>75</v>
      </c>
      <c r="F19" s="10" t="s">
        <v>24</v>
      </c>
      <c r="G19" s="10" t="s">
        <v>32</v>
      </c>
      <c r="H19" s="10"/>
      <c r="I19" s="10" t="s">
        <v>25</v>
      </c>
      <c r="J19" s="10" t="s">
        <v>24</v>
      </c>
      <c r="K19" s="11" t="s">
        <v>206</v>
      </c>
      <c r="L19" s="10" t="s">
        <v>26</v>
      </c>
      <c r="M19" s="10" t="s">
        <v>27</v>
      </c>
      <c r="N19" s="9" t="s">
        <v>194</v>
      </c>
      <c r="O19" s="10" t="s">
        <v>28</v>
      </c>
      <c r="P19" s="12" t="s">
        <v>76</v>
      </c>
      <c r="Q19" s="12" t="s">
        <v>77</v>
      </c>
      <c r="R19" s="12"/>
      <c r="S19" s="13">
        <v>44562</v>
      </c>
      <c r="T19" s="13">
        <v>45291</v>
      </c>
      <c r="U19" s="14">
        <v>9112</v>
      </c>
      <c r="V19" s="14">
        <v>0</v>
      </c>
      <c r="W19" s="14">
        <v>0</v>
      </c>
      <c r="X19" s="14">
        <v>9112</v>
      </c>
      <c r="Y19" s="14">
        <v>9112</v>
      </c>
      <c r="Z19" s="14">
        <v>0</v>
      </c>
      <c r="AA19" s="14">
        <v>0</v>
      </c>
      <c r="AB19" s="14">
        <v>9112</v>
      </c>
      <c r="AC19" s="12" t="s">
        <v>195</v>
      </c>
      <c r="AD19" s="15"/>
      <c r="AE19" s="15"/>
      <c r="AF19" s="15">
        <v>2203</v>
      </c>
      <c r="AG19" s="15"/>
      <c r="AH19" s="15"/>
      <c r="AI19" s="15"/>
      <c r="AJ19" s="15"/>
      <c r="AK19" s="15"/>
      <c r="AL19" s="15">
        <v>2212</v>
      </c>
      <c r="AM19" s="15"/>
      <c r="AN19" s="15"/>
      <c r="AO19" s="15"/>
      <c r="AP19" s="15"/>
      <c r="AQ19" s="15"/>
      <c r="AR19" s="15">
        <v>1314</v>
      </c>
      <c r="AS19" s="15"/>
      <c r="AT19" s="15"/>
      <c r="AU19" s="15"/>
      <c r="AV19" s="15"/>
      <c r="AW19" s="15"/>
      <c r="AX19" s="15">
        <v>540</v>
      </c>
      <c r="AY19" s="15"/>
      <c r="AZ19" s="15"/>
      <c r="BA19" s="15"/>
      <c r="BB19" s="15"/>
      <c r="BC19" s="15"/>
      <c r="BD19" s="15">
        <v>858</v>
      </c>
      <c r="BE19" s="15"/>
      <c r="BF19" s="15"/>
      <c r="BG19" s="15"/>
      <c r="BH19" s="15"/>
      <c r="BI19" s="15"/>
      <c r="BJ19" s="15">
        <v>1985</v>
      </c>
      <c r="BK19" s="15"/>
      <c r="BL19" s="15"/>
      <c r="BM19" s="15"/>
      <c r="BN19" s="15"/>
      <c r="BO19" s="15"/>
      <c r="BP19" s="15">
        <f>BM19+BJ19+BG19+BD19+BA19+AX19+AU19+AR19+AO19+AL19+AI19+AF19</f>
        <v>9112</v>
      </c>
      <c r="BQ19" s="16">
        <f t="shared" si="1"/>
        <v>0</v>
      </c>
      <c r="BR19" s="16">
        <f t="shared" si="2"/>
        <v>0</v>
      </c>
      <c r="BS19" s="16">
        <f t="shared" si="3"/>
        <v>9112</v>
      </c>
      <c r="BV19" s="18">
        <v>10265</v>
      </c>
      <c r="BW19" s="18">
        <v>0</v>
      </c>
      <c r="BX19" s="18">
        <v>0</v>
      </c>
      <c r="BY19" s="18">
        <v>10265</v>
      </c>
      <c r="BZ19" s="18">
        <v>10265</v>
      </c>
      <c r="CA19" s="18">
        <v>0</v>
      </c>
      <c r="CB19" s="18">
        <v>0</v>
      </c>
      <c r="CC19" s="18">
        <v>10265</v>
      </c>
    </row>
    <row r="20" spans="1:81" s="17" customFormat="1" x14ac:dyDescent="0.3">
      <c r="A20" s="1">
        <v>18</v>
      </c>
      <c r="B20" s="9" t="s">
        <v>56</v>
      </c>
      <c r="C20" s="9" t="s">
        <v>23</v>
      </c>
      <c r="D20" s="9" t="s">
        <v>56</v>
      </c>
      <c r="E20" s="9" t="s">
        <v>78</v>
      </c>
      <c r="F20" s="10" t="s">
        <v>24</v>
      </c>
      <c r="G20" s="10" t="s">
        <v>373</v>
      </c>
      <c r="H20" s="10" t="s">
        <v>363</v>
      </c>
      <c r="I20" s="10" t="s">
        <v>25</v>
      </c>
      <c r="J20" s="10" t="s">
        <v>24</v>
      </c>
      <c r="K20" s="11" t="s">
        <v>206</v>
      </c>
      <c r="L20" s="10" t="s">
        <v>26</v>
      </c>
      <c r="M20" s="10" t="s">
        <v>27</v>
      </c>
      <c r="N20" s="9" t="s">
        <v>194</v>
      </c>
      <c r="O20" s="10" t="s">
        <v>29</v>
      </c>
      <c r="P20" s="12" t="s">
        <v>165</v>
      </c>
      <c r="Q20" s="12" t="s">
        <v>79</v>
      </c>
      <c r="R20" s="12"/>
      <c r="S20" s="13">
        <v>44562</v>
      </c>
      <c r="T20" s="13">
        <v>45291</v>
      </c>
      <c r="U20" s="14">
        <v>15275</v>
      </c>
      <c r="V20" s="14">
        <v>40511</v>
      </c>
      <c r="W20" s="14">
        <v>0</v>
      </c>
      <c r="X20" s="14">
        <v>55786</v>
      </c>
      <c r="Y20" s="14">
        <v>15275</v>
      </c>
      <c r="Z20" s="14">
        <v>40511</v>
      </c>
      <c r="AA20" s="14">
        <v>0</v>
      </c>
      <c r="AB20" s="14">
        <v>55786</v>
      </c>
      <c r="AC20" s="12" t="s">
        <v>195</v>
      </c>
      <c r="AD20" s="15"/>
      <c r="AE20" s="15"/>
      <c r="AF20" s="15"/>
      <c r="AG20" s="15"/>
      <c r="AH20" s="15"/>
      <c r="AI20" s="15">
        <v>3131</v>
      </c>
      <c r="AJ20" s="15">
        <v>6642</v>
      </c>
      <c r="AK20" s="15"/>
      <c r="AL20" s="15"/>
      <c r="AM20" s="15"/>
      <c r="AN20" s="15"/>
      <c r="AO20" s="15">
        <v>2459</v>
      </c>
      <c r="AP20" s="15">
        <v>6265</v>
      </c>
      <c r="AQ20" s="15"/>
      <c r="AR20" s="15"/>
      <c r="AS20" s="15"/>
      <c r="AT20" s="15"/>
      <c r="AU20" s="15">
        <v>1778</v>
      </c>
      <c r="AV20" s="15">
        <v>6463</v>
      </c>
      <c r="AW20" s="15"/>
      <c r="AX20" s="15"/>
      <c r="AY20" s="15"/>
      <c r="AZ20" s="15"/>
      <c r="BA20" s="15">
        <v>1779</v>
      </c>
      <c r="BB20" s="15">
        <v>6748</v>
      </c>
      <c r="BC20" s="15"/>
      <c r="BD20" s="15"/>
      <c r="BE20" s="15"/>
      <c r="BF20" s="15"/>
      <c r="BG20" s="15">
        <v>2667</v>
      </c>
      <c r="BH20" s="15">
        <v>7205</v>
      </c>
      <c r="BI20" s="15"/>
      <c r="BJ20" s="15"/>
      <c r="BK20" s="15"/>
      <c r="BL20" s="15"/>
      <c r="BM20" s="15">
        <v>3461</v>
      </c>
      <c r="BN20" s="15">
        <v>7188</v>
      </c>
      <c r="BO20" s="15"/>
      <c r="BP20" s="15">
        <f t="shared" si="0"/>
        <v>15275</v>
      </c>
      <c r="BQ20" s="16">
        <f t="shared" si="1"/>
        <v>40511</v>
      </c>
      <c r="BR20" s="16">
        <f t="shared" si="2"/>
        <v>0</v>
      </c>
      <c r="BS20" s="16">
        <f t="shared" si="3"/>
        <v>55786</v>
      </c>
      <c r="BV20" s="18">
        <v>16264</v>
      </c>
      <c r="BW20" s="18">
        <v>42533</v>
      </c>
      <c r="BX20" s="18">
        <v>0</v>
      </c>
      <c r="BY20" s="18">
        <v>58797</v>
      </c>
      <c r="BZ20" s="18">
        <v>16264</v>
      </c>
      <c r="CA20" s="18">
        <v>42533</v>
      </c>
      <c r="CB20" s="18">
        <v>0</v>
      </c>
      <c r="CC20" s="18">
        <v>58797</v>
      </c>
    </row>
    <row r="21" spans="1:81" s="17" customFormat="1" x14ac:dyDescent="0.3">
      <c r="A21" s="1">
        <v>19</v>
      </c>
      <c r="B21" s="9" t="s">
        <v>56</v>
      </c>
      <c r="C21" s="9" t="s">
        <v>23</v>
      </c>
      <c r="D21" s="9" t="s">
        <v>56</v>
      </c>
      <c r="E21" s="9" t="s">
        <v>80</v>
      </c>
      <c r="F21" s="10" t="s">
        <v>24</v>
      </c>
      <c r="G21" s="10" t="s">
        <v>373</v>
      </c>
      <c r="H21" s="10" t="s">
        <v>363</v>
      </c>
      <c r="I21" s="10" t="s">
        <v>25</v>
      </c>
      <c r="J21" s="10" t="s">
        <v>24</v>
      </c>
      <c r="K21" s="11" t="s">
        <v>206</v>
      </c>
      <c r="L21" s="10" t="s">
        <v>26</v>
      </c>
      <c r="M21" s="10" t="s">
        <v>27</v>
      </c>
      <c r="N21" s="9" t="s">
        <v>194</v>
      </c>
      <c r="O21" s="10" t="s">
        <v>28</v>
      </c>
      <c r="P21" s="12" t="s">
        <v>81</v>
      </c>
      <c r="Q21" s="12" t="s">
        <v>82</v>
      </c>
      <c r="R21" s="12"/>
      <c r="S21" s="13">
        <v>44562</v>
      </c>
      <c r="T21" s="13">
        <v>45291</v>
      </c>
      <c r="U21" s="14">
        <v>21293</v>
      </c>
      <c r="V21" s="14">
        <v>0</v>
      </c>
      <c r="W21" s="14">
        <v>0</v>
      </c>
      <c r="X21" s="14">
        <v>21293</v>
      </c>
      <c r="Y21" s="14">
        <v>21293</v>
      </c>
      <c r="Z21" s="14">
        <v>0</v>
      </c>
      <c r="AA21" s="14">
        <v>0</v>
      </c>
      <c r="AB21" s="14">
        <v>21293</v>
      </c>
      <c r="AC21" s="12" t="s">
        <v>195</v>
      </c>
      <c r="AD21" s="15"/>
      <c r="AE21" s="15"/>
      <c r="AF21" s="15"/>
      <c r="AG21" s="15"/>
      <c r="AH21" s="15"/>
      <c r="AI21" s="15">
        <v>5179</v>
      </c>
      <c r="AJ21" s="15"/>
      <c r="AK21" s="15"/>
      <c r="AL21" s="15"/>
      <c r="AM21" s="15"/>
      <c r="AN21" s="15"/>
      <c r="AO21" s="15">
        <v>4376</v>
      </c>
      <c r="AP21" s="15"/>
      <c r="AQ21" s="15"/>
      <c r="AR21" s="15"/>
      <c r="AS21" s="15"/>
      <c r="AT21" s="15"/>
      <c r="AU21" s="15">
        <v>2485</v>
      </c>
      <c r="AV21" s="15"/>
      <c r="AW21" s="15"/>
      <c r="AX21" s="15"/>
      <c r="AY21" s="15"/>
      <c r="AZ21" s="15"/>
      <c r="BA21" s="15">
        <v>1758</v>
      </c>
      <c r="BB21" s="15"/>
      <c r="BC21" s="15"/>
      <c r="BD21" s="15"/>
      <c r="BE21" s="15"/>
      <c r="BF21" s="15"/>
      <c r="BG21" s="15">
        <v>2649</v>
      </c>
      <c r="BH21" s="15"/>
      <c r="BI21" s="15"/>
      <c r="BJ21" s="15"/>
      <c r="BK21" s="15"/>
      <c r="BL21" s="15"/>
      <c r="BM21" s="15">
        <v>4846</v>
      </c>
      <c r="BN21" s="15"/>
      <c r="BO21" s="15"/>
      <c r="BP21" s="15">
        <f t="shared" si="0"/>
        <v>21293</v>
      </c>
      <c r="BQ21" s="16">
        <f t="shared" si="1"/>
        <v>0</v>
      </c>
      <c r="BR21" s="16">
        <f t="shared" si="2"/>
        <v>0</v>
      </c>
      <c r="BS21" s="16">
        <f t="shared" si="3"/>
        <v>21293</v>
      </c>
      <c r="BV21" s="18">
        <v>19732</v>
      </c>
      <c r="BW21" s="18">
        <v>0</v>
      </c>
      <c r="BX21" s="18">
        <v>0</v>
      </c>
      <c r="BY21" s="18">
        <v>19732</v>
      </c>
      <c r="BZ21" s="18">
        <v>19732</v>
      </c>
      <c r="CA21" s="18">
        <v>0</v>
      </c>
      <c r="CB21" s="18">
        <v>0</v>
      </c>
      <c r="CC21" s="18">
        <v>19732</v>
      </c>
    </row>
    <row r="22" spans="1:81" s="17" customFormat="1" x14ac:dyDescent="0.3">
      <c r="A22" s="1">
        <v>20</v>
      </c>
      <c r="B22" s="9" t="s">
        <v>56</v>
      </c>
      <c r="C22" s="9" t="s">
        <v>23</v>
      </c>
      <c r="D22" s="9" t="s">
        <v>56</v>
      </c>
      <c r="E22" s="9" t="s">
        <v>83</v>
      </c>
      <c r="F22" s="10" t="s">
        <v>24</v>
      </c>
      <c r="G22" s="10" t="s">
        <v>375</v>
      </c>
      <c r="H22" s="10" t="s">
        <v>197</v>
      </c>
      <c r="I22" s="10" t="s">
        <v>25</v>
      </c>
      <c r="J22" s="10" t="s">
        <v>24</v>
      </c>
      <c r="K22" s="11" t="s">
        <v>206</v>
      </c>
      <c r="L22" s="10" t="s">
        <v>26</v>
      </c>
      <c r="M22" s="10" t="s">
        <v>27</v>
      </c>
      <c r="N22" s="9" t="s">
        <v>194</v>
      </c>
      <c r="O22" s="10" t="s">
        <v>28</v>
      </c>
      <c r="P22" s="12" t="s">
        <v>84</v>
      </c>
      <c r="Q22" s="12" t="s">
        <v>85</v>
      </c>
      <c r="R22" s="12"/>
      <c r="S22" s="13">
        <v>44562</v>
      </c>
      <c r="T22" s="13">
        <v>45291</v>
      </c>
      <c r="U22" s="14">
        <v>1327</v>
      </c>
      <c r="V22" s="14">
        <v>0</v>
      </c>
      <c r="W22" s="14">
        <v>0</v>
      </c>
      <c r="X22" s="14">
        <v>1327</v>
      </c>
      <c r="Y22" s="14">
        <v>1327</v>
      </c>
      <c r="Z22" s="14">
        <v>0</v>
      </c>
      <c r="AA22" s="14">
        <v>0</v>
      </c>
      <c r="AB22" s="14">
        <v>1327</v>
      </c>
      <c r="AC22" s="12" t="s">
        <v>195</v>
      </c>
      <c r="AD22" s="15"/>
      <c r="AE22" s="15"/>
      <c r="AF22" s="15"/>
      <c r="AG22" s="15"/>
      <c r="AH22" s="15"/>
      <c r="AI22" s="15">
        <v>232</v>
      </c>
      <c r="AJ22" s="15"/>
      <c r="AK22" s="15"/>
      <c r="AL22" s="15"/>
      <c r="AM22" s="15"/>
      <c r="AN22" s="15"/>
      <c r="AO22" s="15">
        <v>261</v>
      </c>
      <c r="AP22" s="15"/>
      <c r="AQ22" s="15"/>
      <c r="AR22" s="15"/>
      <c r="AS22" s="15"/>
      <c r="AT22" s="15"/>
      <c r="AU22" s="15">
        <v>222</v>
      </c>
      <c r="AV22" s="15"/>
      <c r="AW22" s="15"/>
      <c r="AX22" s="15"/>
      <c r="AY22" s="15"/>
      <c r="AZ22" s="15"/>
      <c r="BA22" s="15">
        <v>187</v>
      </c>
      <c r="BB22" s="15"/>
      <c r="BC22" s="15"/>
      <c r="BD22" s="15"/>
      <c r="BE22" s="15"/>
      <c r="BF22" s="15"/>
      <c r="BG22" s="15">
        <v>190</v>
      </c>
      <c r="BH22" s="15"/>
      <c r="BI22" s="15"/>
      <c r="BJ22" s="15"/>
      <c r="BK22" s="15"/>
      <c r="BL22" s="15"/>
      <c r="BM22" s="15">
        <v>235</v>
      </c>
      <c r="BN22" s="15"/>
      <c r="BO22" s="15"/>
      <c r="BP22" s="15">
        <f t="shared" si="0"/>
        <v>1327</v>
      </c>
      <c r="BQ22" s="16">
        <f t="shared" si="1"/>
        <v>0</v>
      </c>
      <c r="BR22" s="16">
        <f t="shared" si="2"/>
        <v>0</v>
      </c>
      <c r="BS22" s="16">
        <f t="shared" si="3"/>
        <v>1327</v>
      </c>
      <c r="BV22" s="18">
        <v>194</v>
      </c>
      <c r="BW22" s="18">
        <v>0</v>
      </c>
      <c r="BX22" s="18">
        <v>0</v>
      </c>
      <c r="BY22" s="18">
        <v>194</v>
      </c>
      <c r="BZ22" s="18">
        <v>194</v>
      </c>
      <c r="CA22" s="18">
        <v>0</v>
      </c>
      <c r="CB22" s="18">
        <v>0</v>
      </c>
      <c r="CC22" s="18">
        <v>194</v>
      </c>
    </row>
    <row r="23" spans="1:81" s="17" customFormat="1" x14ac:dyDescent="0.3">
      <c r="A23" s="1">
        <v>21</v>
      </c>
      <c r="B23" s="9" t="s">
        <v>181</v>
      </c>
      <c r="C23" s="9" t="s">
        <v>23</v>
      </c>
      <c r="D23" s="9" t="s">
        <v>182</v>
      </c>
      <c r="E23" s="9" t="s">
        <v>180</v>
      </c>
      <c r="F23" s="10" t="s">
        <v>24</v>
      </c>
      <c r="G23" s="10" t="s">
        <v>33</v>
      </c>
      <c r="H23" s="10" t="s">
        <v>357</v>
      </c>
      <c r="I23" s="10" t="s">
        <v>25</v>
      </c>
      <c r="J23" s="10" t="s">
        <v>24</v>
      </c>
      <c r="K23" s="11" t="s">
        <v>206</v>
      </c>
      <c r="L23" s="10" t="s">
        <v>26</v>
      </c>
      <c r="M23" s="10" t="s">
        <v>27</v>
      </c>
      <c r="N23" s="9" t="s">
        <v>194</v>
      </c>
      <c r="O23" s="10" t="s">
        <v>87</v>
      </c>
      <c r="P23" s="12" t="s">
        <v>88</v>
      </c>
      <c r="Q23" s="12" t="s">
        <v>89</v>
      </c>
      <c r="R23" s="12"/>
      <c r="S23" s="13">
        <v>44562</v>
      </c>
      <c r="T23" s="13">
        <v>45291</v>
      </c>
      <c r="U23" s="26">
        <v>34601</v>
      </c>
      <c r="V23" s="14">
        <v>0</v>
      </c>
      <c r="W23" s="14">
        <v>0</v>
      </c>
      <c r="X23" s="26">
        <v>34601</v>
      </c>
      <c r="Y23" s="26">
        <v>34601</v>
      </c>
      <c r="Z23" s="14">
        <v>0</v>
      </c>
      <c r="AA23" s="14">
        <v>0</v>
      </c>
      <c r="AB23" s="26">
        <v>34601</v>
      </c>
      <c r="AC23" s="12" t="s">
        <v>195</v>
      </c>
      <c r="AD23" s="7"/>
      <c r="AE23" s="7"/>
      <c r="AF23" s="15"/>
      <c r="AG23" s="15"/>
      <c r="AH23" s="15"/>
      <c r="AI23" s="15">
        <v>2648</v>
      </c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>
        <f t="shared" si="0"/>
        <v>2648</v>
      </c>
      <c r="BQ23" s="16">
        <f t="shared" si="1"/>
        <v>0</v>
      </c>
      <c r="BR23" s="16">
        <f t="shared" si="2"/>
        <v>0</v>
      </c>
      <c r="BS23" s="16">
        <f t="shared" si="3"/>
        <v>2648</v>
      </c>
      <c r="BV23" s="18">
        <v>34601</v>
      </c>
      <c r="BW23" s="18">
        <v>0</v>
      </c>
      <c r="BX23" s="18">
        <v>0</v>
      </c>
      <c r="BY23" s="18">
        <v>34601</v>
      </c>
      <c r="BZ23" s="18">
        <v>34601</v>
      </c>
      <c r="CA23" s="18">
        <v>0</v>
      </c>
      <c r="CB23" s="18">
        <v>0</v>
      </c>
      <c r="CC23" s="18">
        <v>34601</v>
      </c>
    </row>
    <row r="24" spans="1:81" s="17" customFormat="1" x14ac:dyDescent="0.3">
      <c r="A24" s="1">
        <v>22</v>
      </c>
      <c r="B24" s="9" t="s">
        <v>56</v>
      </c>
      <c r="C24" s="9" t="s">
        <v>23</v>
      </c>
      <c r="D24" s="9" t="s">
        <v>186</v>
      </c>
      <c r="E24" s="9" t="s">
        <v>90</v>
      </c>
      <c r="F24" s="10" t="s">
        <v>24</v>
      </c>
      <c r="G24" s="10" t="s">
        <v>376</v>
      </c>
      <c r="H24" s="10" t="s">
        <v>366</v>
      </c>
      <c r="I24" s="10" t="s">
        <v>25</v>
      </c>
      <c r="J24" s="10" t="s">
        <v>24</v>
      </c>
      <c r="K24" s="11" t="s">
        <v>206</v>
      </c>
      <c r="L24" s="10" t="s">
        <v>26</v>
      </c>
      <c r="M24" s="10" t="s">
        <v>27</v>
      </c>
      <c r="N24" s="9" t="s">
        <v>194</v>
      </c>
      <c r="O24" s="10" t="s">
        <v>28</v>
      </c>
      <c r="P24" s="12" t="s">
        <v>91</v>
      </c>
      <c r="Q24" s="12" t="s">
        <v>92</v>
      </c>
      <c r="R24" s="12"/>
      <c r="S24" s="13">
        <v>44562</v>
      </c>
      <c r="T24" s="13">
        <v>45291</v>
      </c>
      <c r="U24" s="14">
        <v>2542</v>
      </c>
      <c r="V24" s="14">
        <v>0</v>
      </c>
      <c r="W24" s="14">
        <v>0</v>
      </c>
      <c r="X24" s="14">
        <v>2542</v>
      </c>
      <c r="Y24" s="14">
        <v>2542</v>
      </c>
      <c r="Z24" s="14">
        <v>0</v>
      </c>
      <c r="AA24" s="14">
        <v>0</v>
      </c>
      <c r="AB24" s="14">
        <v>2542</v>
      </c>
      <c r="AC24" s="12" t="s">
        <v>195</v>
      </c>
      <c r="AD24" s="15"/>
      <c r="AE24" s="15"/>
      <c r="AF24" s="15"/>
      <c r="AG24" s="15"/>
      <c r="AH24" s="15"/>
      <c r="AI24" s="15">
        <v>564</v>
      </c>
      <c r="AJ24" s="15"/>
      <c r="AK24" s="15"/>
      <c r="AL24" s="15"/>
      <c r="AM24" s="15"/>
      <c r="AN24" s="15"/>
      <c r="AO24" s="15">
        <v>364</v>
      </c>
      <c r="AP24" s="15"/>
      <c r="AQ24" s="15"/>
      <c r="AR24" s="15"/>
      <c r="AS24" s="15"/>
      <c r="AT24" s="15"/>
      <c r="AU24" s="15">
        <v>261</v>
      </c>
      <c r="AV24" s="15"/>
      <c r="AW24" s="15"/>
      <c r="AX24" s="15"/>
      <c r="AY24" s="15"/>
      <c r="AZ24" s="15"/>
      <c r="BA24" s="15">
        <v>310</v>
      </c>
      <c r="BB24" s="15"/>
      <c r="BC24" s="15"/>
      <c r="BD24" s="15"/>
      <c r="BE24" s="15"/>
      <c r="BF24" s="15"/>
      <c r="BG24" s="15">
        <v>450</v>
      </c>
      <c r="BH24" s="15"/>
      <c r="BI24" s="15"/>
      <c r="BJ24" s="15"/>
      <c r="BK24" s="15"/>
      <c r="BL24" s="15"/>
      <c r="BM24" s="15">
        <v>593</v>
      </c>
      <c r="BN24" s="15"/>
      <c r="BO24" s="15"/>
      <c r="BP24" s="15">
        <f t="shared" si="0"/>
        <v>2542</v>
      </c>
      <c r="BQ24" s="16">
        <f t="shared" si="1"/>
        <v>0</v>
      </c>
      <c r="BR24" s="16">
        <f t="shared" si="2"/>
        <v>0</v>
      </c>
      <c r="BS24" s="16">
        <f t="shared" si="3"/>
        <v>2542</v>
      </c>
      <c r="BV24" s="18">
        <v>2059</v>
      </c>
      <c r="BW24" s="18">
        <v>0</v>
      </c>
      <c r="BX24" s="18">
        <v>0</v>
      </c>
      <c r="BY24" s="18">
        <v>2059</v>
      </c>
      <c r="BZ24" s="18">
        <v>2059</v>
      </c>
      <c r="CA24" s="18">
        <v>0</v>
      </c>
      <c r="CB24" s="18">
        <v>0</v>
      </c>
      <c r="CC24" s="18">
        <v>2059</v>
      </c>
    </row>
    <row r="25" spans="1:81" s="24" customFormat="1" x14ac:dyDescent="0.3">
      <c r="A25" s="1">
        <v>23</v>
      </c>
      <c r="B25" s="9" t="s">
        <v>56</v>
      </c>
      <c r="C25" s="9" t="s">
        <v>23</v>
      </c>
      <c r="D25" s="9" t="s">
        <v>56</v>
      </c>
      <c r="E25" s="19" t="s">
        <v>183</v>
      </c>
      <c r="F25" s="20" t="s">
        <v>24</v>
      </c>
      <c r="G25" s="27" t="s">
        <v>31</v>
      </c>
      <c r="H25" s="27"/>
      <c r="I25" s="20" t="s">
        <v>25</v>
      </c>
      <c r="J25" s="20" t="s">
        <v>24</v>
      </c>
      <c r="K25" s="11" t="s">
        <v>206</v>
      </c>
      <c r="L25" s="10" t="s">
        <v>26</v>
      </c>
      <c r="M25" s="20" t="s">
        <v>27</v>
      </c>
      <c r="N25" s="9" t="s">
        <v>194</v>
      </c>
      <c r="O25" s="20" t="s">
        <v>28</v>
      </c>
      <c r="P25" s="21" t="s">
        <v>173</v>
      </c>
      <c r="Q25" s="21" t="s">
        <v>172</v>
      </c>
      <c r="R25" s="28"/>
      <c r="S25" s="13">
        <v>44562</v>
      </c>
      <c r="T25" s="13">
        <v>45291</v>
      </c>
      <c r="U25" s="22">
        <v>2702</v>
      </c>
      <c r="V25" s="22">
        <v>0</v>
      </c>
      <c r="W25" s="22">
        <v>0</v>
      </c>
      <c r="X25" s="22">
        <v>2702</v>
      </c>
      <c r="Y25" s="22">
        <v>2702</v>
      </c>
      <c r="Z25" s="22">
        <v>0</v>
      </c>
      <c r="AA25" s="22">
        <v>0</v>
      </c>
      <c r="AB25" s="22">
        <v>2702</v>
      </c>
      <c r="AC25" s="29" t="s">
        <v>195</v>
      </c>
      <c r="AD25" s="23"/>
      <c r="AE25" s="23"/>
      <c r="AF25" s="23"/>
      <c r="AG25" s="23"/>
      <c r="AH25" s="23"/>
      <c r="AI25" s="23">
        <v>458</v>
      </c>
      <c r="AJ25" s="23"/>
      <c r="AK25" s="23"/>
      <c r="AL25" s="23"/>
      <c r="AM25" s="23"/>
      <c r="AN25" s="23"/>
      <c r="AO25" s="23">
        <v>405</v>
      </c>
      <c r="AP25" s="23"/>
      <c r="AQ25" s="23"/>
      <c r="AR25" s="23"/>
      <c r="AS25" s="23"/>
      <c r="AT25" s="23"/>
      <c r="AU25" s="23">
        <v>55</v>
      </c>
      <c r="AV25" s="23"/>
      <c r="AW25" s="23"/>
      <c r="AX25" s="23"/>
      <c r="AY25" s="23"/>
      <c r="AZ25" s="23"/>
      <c r="BA25" s="23">
        <v>910</v>
      </c>
      <c r="BB25" s="23"/>
      <c r="BC25" s="23"/>
      <c r="BD25" s="23"/>
      <c r="BE25" s="23"/>
      <c r="BF25" s="23"/>
      <c r="BG25" s="23">
        <v>413</v>
      </c>
      <c r="BH25" s="23"/>
      <c r="BI25" s="23"/>
      <c r="BJ25" s="23"/>
      <c r="BK25" s="23"/>
      <c r="BL25" s="23"/>
      <c r="BM25" s="23">
        <v>461</v>
      </c>
      <c r="BN25" s="23"/>
      <c r="BO25" s="23"/>
      <c r="BP25" s="15">
        <f t="shared" si="0"/>
        <v>2702</v>
      </c>
      <c r="BQ25" s="16">
        <f t="shared" si="1"/>
        <v>0</v>
      </c>
      <c r="BR25" s="16">
        <f t="shared" si="2"/>
        <v>0</v>
      </c>
      <c r="BS25" s="16">
        <f t="shared" si="3"/>
        <v>2702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</row>
    <row r="26" spans="1:81" s="17" customFormat="1" x14ac:dyDescent="0.3">
      <c r="A26" s="1">
        <v>24</v>
      </c>
      <c r="B26" s="9" t="s">
        <v>56</v>
      </c>
      <c r="C26" s="9" t="s">
        <v>23</v>
      </c>
      <c r="D26" s="9" t="s">
        <v>186</v>
      </c>
      <c r="E26" s="9" t="s">
        <v>93</v>
      </c>
      <c r="F26" s="10" t="s">
        <v>24</v>
      </c>
      <c r="G26" s="10" t="s">
        <v>377</v>
      </c>
      <c r="H26" s="10" t="s">
        <v>364</v>
      </c>
      <c r="I26" s="10" t="s">
        <v>25</v>
      </c>
      <c r="J26" s="10" t="s">
        <v>24</v>
      </c>
      <c r="K26" s="11" t="s">
        <v>206</v>
      </c>
      <c r="L26" s="10" t="s">
        <v>26</v>
      </c>
      <c r="M26" s="10" t="s">
        <v>27</v>
      </c>
      <c r="N26" s="9" t="s">
        <v>194</v>
      </c>
      <c r="O26" s="10" t="s">
        <v>94</v>
      </c>
      <c r="P26" s="12" t="s">
        <v>95</v>
      </c>
      <c r="Q26" s="12" t="s">
        <v>96</v>
      </c>
      <c r="R26" s="12"/>
      <c r="S26" s="13">
        <v>44562</v>
      </c>
      <c r="T26" s="13">
        <v>45291</v>
      </c>
      <c r="U26" s="14">
        <v>30600</v>
      </c>
      <c r="V26" s="14">
        <v>20344</v>
      </c>
      <c r="W26" s="14">
        <v>98969</v>
      </c>
      <c r="X26" s="14">
        <v>149913</v>
      </c>
      <c r="Y26" s="14">
        <v>30600</v>
      </c>
      <c r="Z26" s="14">
        <v>20344</v>
      </c>
      <c r="AA26" s="14">
        <v>98969</v>
      </c>
      <c r="AB26" s="14">
        <v>149913</v>
      </c>
      <c r="AC26" s="12" t="s">
        <v>197</v>
      </c>
      <c r="AD26" s="15"/>
      <c r="AE26" s="15"/>
      <c r="AF26" s="15">
        <v>2093</v>
      </c>
      <c r="AG26" s="15">
        <v>1770</v>
      </c>
      <c r="AH26" s="15">
        <v>8112</v>
      </c>
      <c r="AI26" s="15">
        <v>2168</v>
      </c>
      <c r="AJ26" s="15">
        <v>1898</v>
      </c>
      <c r="AK26" s="15">
        <v>7333</v>
      </c>
      <c r="AL26" s="15">
        <v>2640</v>
      </c>
      <c r="AM26" s="15">
        <v>2138</v>
      </c>
      <c r="AN26" s="15">
        <v>7390</v>
      </c>
      <c r="AO26" s="15">
        <v>2497</v>
      </c>
      <c r="AP26" s="15">
        <v>1243</v>
      </c>
      <c r="AQ26" s="15">
        <v>8096</v>
      </c>
      <c r="AR26" s="15">
        <v>2317</v>
      </c>
      <c r="AS26" s="15">
        <v>1365</v>
      </c>
      <c r="AT26" s="15">
        <v>8722</v>
      </c>
      <c r="AU26" s="15">
        <v>2527</v>
      </c>
      <c r="AV26" s="15">
        <v>1428</v>
      </c>
      <c r="AW26" s="15">
        <v>8891</v>
      </c>
      <c r="AX26" s="15">
        <v>2920</v>
      </c>
      <c r="AY26" s="15">
        <v>1505</v>
      </c>
      <c r="AZ26" s="15">
        <v>8892</v>
      </c>
      <c r="BA26" s="15">
        <v>2690</v>
      </c>
      <c r="BB26" s="15">
        <v>1487</v>
      </c>
      <c r="BC26" s="15">
        <v>9837</v>
      </c>
      <c r="BD26" s="15">
        <v>2830</v>
      </c>
      <c r="BE26" s="15">
        <v>1386</v>
      </c>
      <c r="BF26" s="15">
        <v>8816</v>
      </c>
      <c r="BG26" s="15">
        <v>2580</v>
      </c>
      <c r="BH26" s="15">
        <v>2136</v>
      </c>
      <c r="BI26" s="15">
        <v>7607</v>
      </c>
      <c r="BJ26" s="15">
        <v>2558</v>
      </c>
      <c r="BK26" s="15">
        <v>1909</v>
      </c>
      <c r="BL26" s="15">
        <v>7860</v>
      </c>
      <c r="BM26" s="15">
        <v>2780</v>
      </c>
      <c r="BN26" s="15">
        <v>2079</v>
      </c>
      <c r="BO26" s="15">
        <v>7413</v>
      </c>
      <c r="BP26" s="15">
        <f t="shared" si="0"/>
        <v>30600</v>
      </c>
      <c r="BQ26" s="16">
        <f t="shared" si="1"/>
        <v>20344</v>
      </c>
      <c r="BR26" s="16">
        <f t="shared" si="2"/>
        <v>98969</v>
      </c>
      <c r="BS26" s="16">
        <f t="shared" si="3"/>
        <v>149913</v>
      </c>
      <c r="BV26" s="18">
        <v>32775</v>
      </c>
      <c r="BW26" s="18">
        <v>18824</v>
      </c>
      <c r="BX26" s="18">
        <v>107379</v>
      </c>
      <c r="BY26" s="18">
        <v>158978</v>
      </c>
      <c r="BZ26" s="18">
        <v>32775</v>
      </c>
      <c r="CA26" s="18">
        <v>18824</v>
      </c>
      <c r="CB26" s="18">
        <v>107379</v>
      </c>
      <c r="CC26" s="18">
        <v>158978</v>
      </c>
    </row>
    <row r="27" spans="1:81" s="17" customFormat="1" x14ac:dyDescent="0.3">
      <c r="A27" s="1">
        <v>25</v>
      </c>
      <c r="B27" s="9" t="s">
        <v>56</v>
      </c>
      <c r="C27" s="9" t="s">
        <v>23</v>
      </c>
      <c r="D27" s="9" t="s">
        <v>186</v>
      </c>
      <c r="E27" s="9" t="s">
        <v>97</v>
      </c>
      <c r="F27" s="10" t="s">
        <v>24</v>
      </c>
      <c r="G27" s="10" t="s">
        <v>67</v>
      </c>
      <c r="H27" s="10"/>
      <c r="I27" s="10" t="s">
        <v>25</v>
      </c>
      <c r="J27" s="10" t="s">
        <v>24</v>
      </c>
      <c r="K27" s="11" t="s">
        <v>206</v>
      </c>
      <c r="L27" s="10" t="s">
        <v>26</v>
      </c>
      <c r="M27" s="10" t="s">
        <v>27</v>
      </c>
      <c r="N27" s="9" t="s">
        <v>194</v>
      </c>
      <c r="O27" s="10" t="s">
        <v>98</v>
      </c>
      <c r="P27" s="12" t="s">
        <v>191</v>
      </c>
      <c r="Q27" s="12" t="s">
        <v>99</v>
      </c>
      <c r="R27" s="12" t="s">
        <v>931</v>
      </c>
      <c r="S27" s="13">
        <v>44562</v>
      </c>
      <c r="T27" s="13">
        <v>45291</v>
      </c>
      <c r="U27" s="14">
        <v>33800</v>
      </c>
      <c r="V27" s="14">
        <v>22960</v>
      </c>
      <c r="W27" s="14">
        <v>130067</v>
      </c>
      <c r="X27" s="14">
        <v>186827</v>
      </c>
      <c r="Y27" s="14">
        <v>33800</v>
      </c>
      <c r="Z27" s="14">
        <v>22960</v>
      </c>
      <c r="AA27" s="14">
        <v>130067</v>
      </c>
      <c r="AB27" s="14">
        <v>186827</v>
      </c>
      <c r="AC27" s="12" t="s">
        <v>197</v>
      </c>
      <c r="AD27" s="15"/>
      <c r="AE27" s="15"/>
      <c r="AF27" s="15">
        <v>3006</v>
      </c>
      <c r="AG27" s="15">
        <v>2844</v>
      </c>
      <c r="AH27" s="15">
        <v>13947</v>
      </c>
      <c r="AI27" s="15">
        <v>2855</v>
      </c>
      <c r="AJ27" s="15">
        <v>2628</v>
      </c>
      <c r="AK27" s="15">
        <v>10855</v>
      </c>
      <c r="AL27" s="15"/>
      <c r="AM27" s="15"/>
      <c r="AN27" s="15"/>
      <c r="AO27" s="15">
        <v>2983</v>
      </c>
      <c r="AP27" s="15">
        <v>1540</v>
      </c>
      <c r="AQ27" s="15">
        <v>11472</v>
      </c>
      <c r="AR27" s="15">
        <v>2944</v>
      </c>
      <c r="AS27" s="15">
        <v>1523</v>
      </c>
      <c r="AT27" s="15">
        <v>13382</v>
      </c>
      <c r="AU27" s="15">
        <v>2923</v>
      </c>
      <c r="AV27" s="15">
        <v>1558</v>
      </c>
      <c r="AW27" s="15">
        <v>11201</v>
      </c>
      <c r="AX27" s="15">
        <v>3600</v>
      </c>
      <c r="AY27" s="15">
        <v>1833</v>
      </c>
      <c r="AZ27" s="15">
        <v>12824</v>
      </c>
      <c r="BA27" s="15">
        <v>3403</v>
      </c>
      <c r="BB27" s="15">
        <v>1683</v>
      </c>
      <c r="BC27" s="15">
        <v>13275</v>
      </c>
      <c r="BD27" s="15">
        <v>3349</v>
      </c>
      <c r="BE27" s="15">
        <v>1675</v>
      </c>
      <c r="BF27" s="15">
        <v>11543</v>
      </c>
      <c r="BG27" s="15">
        <v>2891</v>
      </c>
      <c r="BH27" s="15">
        <v>2436</v>
      </c>
      <c r="BI27" s="15">
        <v>9940</v>
      </c>
      <c r="BJ27" s="15">
        <v>2513</v>
      </c>
      <c r="BK27" s="15">
        <v>2168</v>
      </c>
      <c r="BL27" s="15">
        <v>9727</v>
      </c>
      <c r="BM27" s="15">
        <v>3333</v>
      </c>
      <c r="BN27" s="15">
        <v>3072</v>
      </c>
      <c r="BO27" s="15">
        <v>11901</v>
      </c>
      <c r="BP27" s="15">
        <f t="shared" si="0"/>
        <v>33800</v>
      </c>
      <c r="BQ27" s="16">
        <f t="shared" si="1"/>
        <v>22960</v>
      </c>
      <c r="BR27" s="16">
        <f t="shared" si="2"/>
        <v>130067</v>
      </c>
      <c r="BS27" s="16">
        <f t="shared" si="3"/>
        <v>186827</v>
      </c>
      <c r="BV27" s="18">
        <v>34412</v>
      </c>
      <c r="BW27" s="18">
        <v>23674</v>
      </c>
      <c r="BX27" s="18">
        <v>133267</v>
      </c>
      <c r="BY27" s="18">
        <v>191353</v>
      </c>
      <c r="BZ27" s="18">
        <v>34412</v>
      </c>
      <c r="CA27" s="18">
        <v>23674</v>
      </c>
      <c r="CB27" s="18">
        <v>133267</v>
      </c>
      <c r="CC27" s="18">
        <v>191353</v>
      </c>
    </row>
    <row r="28" spans="1:81" s="17" customFormat="1" x14ac:dyDescent="0.3">
      <c r="A28" s="1">
        <v>26</v>
      </c>
      <c r="B28" s="9" t="s">
        <v>56</v>
      </c>
      <c r="C28" s="9" t="s">
        <v>23</v>
      </c>
      <c r="D28" s="9" t="s">
        <v>186</v>
      </c>
      <c r="E28" s="9" t="s">
        <v>100</v>
      </c>
      <c r="F28" s="10" t="s">
        <v>24</v>
      </c>
      <c r="G28" s="10" t="s">
        <v>30</v>
      </c>
      <c r="H28" s="10"/>
      <c r="I28" s="10" t="s">
        <v>25</v>
      </c>
      <c r="J28" s="10" t="s">
        <v>24</v>
      </c>
      <c r="K28" s="11" t="s">
        <v>206</v>
      </c>
      <c r="L28" s="10" t="s">
        <v>26</v>
      </c>
      <c r="M28" s="10" t="s">
        <v>27</v>
      </c>
      <c r="N28" s="9" t="s">
        <v>194</v>
      </c>
      <c r="O28" s="10" t="s">
        <v>94</v>
      </c>
      <c r="P28" s="12" t="s">
        <v>187</v>
      </c>
      <c r="Q28" s="12" t="s">
        <v>101</v>
      </c>
      <c r="R28" s="12"/>
      <c r="S28" s="13">
        <v>44562</v>
      </c>
      <c r="T28" s="13">
        <v>45291</v>
      </c>
      <c r="U28" s="14">
        <v>4675</v>
      </c>
      <c r="V28" s="14">
        <v>3593</v>
      </c>
      <c r="W28" s="14">
        <v>12230</v>
      </c>
      <c r="X28" s="14">
        <v>20498</v>
      </c>
      <c r="Y28" s="14">
        <v>4675</v>
      </c>
      <c r="Z28" s="14">
        <v>3593</v>
      </c>
      <c r="AA28" s="14">
        <v>12230</v>
      </c>
      <c r="AB28" s="14">
        <v>20498</v>
      </c>
      <c r="AC28" s="12" t="s">
        <v>197</v>
      </c>
      <c r="AD28" s="15"/>
      <c r="AE28" s="15"/>
      <c r="AF28" s="15">
        <v>266</v>
      </c>
      <c r="AG28" s="15">
        <v>395</v>
      </c>
      <c r="AH28" s="15">
        <v>728</v>
      </c>
      <c r="AI28" s="15">
        <v>425</v>
      </c>
      <c r="AJ28" s="15">
        <v>336</v>
      </c>
      <c r="AK28" s="15">
        <v>828</v>
      </c>
      <c r="AL28" s="15">
        <v>357</v>
      </c>
      <c r="AM28" s="15">
        <v>280</v>
      </c>
      <c r="AN28" s="15">
        <v>691</v>
      </c>
      <c r="AO28" s="15">
        <v>265</v>
      </c>
      <c r="AP28" s="15">
        <v>189</v>
      </c>
      <c r="AQ28" s="15">
        <v>706</v>
      </c>
      <c r="AR28" s="15">
        <v>441</v>
      </c>
      <c r="AS28" s="15">
        <v>220</v>
      </c>
      <c r="AT28" s="15">
        <v>1282</v>
      </c>
      <c r="AU28" s="15">
        <v>250</v>
      </c>
      <c r="AV28" s="15">
        <v>148</v>
      </c>
      <c r="AW28" s="15">
        <v>712</v>
      </c>
      <c r="AX28" s="15">
        <v>473</v>
      </c>
      <c r="AY28" s="15">
        <v>287</v>
      </c>
      <c r="AZ28" s="15">
        <v>813</v>
      </c>
      <c r="BA28" s="15">
        <v>383</v>
      </c>
      <c r="BB28" s="15">
        <v>205</v>
      </c>
      <c r="BC28" s="15">
        <v>812</v>
      </c>
      <c r="BD28" s="15">
        <v>302</v>
      </c>
      <c r="BE28" s="15">
        <v>165</v>
      </c>
      <c r="BF28" s="15">
        <v>582</v>
      </c>
      <c r="BG28" s="15">
        <v>377</v>
      </c>
      <c r="BH28" s="15">
        <v>498</v>
      </c>
      <c r="BI28" s="15">
        <v>1564</v>
      </c>
      <c r="BJ28" s="15">
        <v>417</v>
      </c>
      <c r="BK28" s="15">
        <v>324</v>
      </c>
      <c r="BL28" s="15">
        <v>1745</v>
      </c>
      <c r="BM28" s="15">
        <v>719</v>
      </c>
      <c r="BN28" s="15">
        <v>546</v>
      </c>
      <c r="BO28" s="15">
        <v>1767</v>
      </c>
      <c r="BP28" s="15">
        <f t="shared" si="0"/>
        <v>4675</v>
      </c>
      <c r="BQ28" s="16">
        <f t="shared" si="1"/>
        <v>3593</v>
      </c>
      <c r="BR28" s="16">
        <f t="shared" si="2"/>
        <v>12230</v>
      </c>
      <c r="BS28" s="16">
        <f t="shared" si="3"/>
        <v>20498</v>
      </c>
      <c r="BV28" s="18">
        <v>8995</v>
      </c>
      <c r="BW28" s="18">
        <v>7197</v>
      </c>
      <c r="BX28" s="18">
        <v>26133</v>
      </c>
      <c r="BY28" s="18">
        <v>42325</v>
      </c>
      <c r="BZ28" s="18">
        <v>8995</v>
      </c>
      <c r="CA28" s="18">
        <v>7197</v>
      </c>
      <c r="CB28" s="18">
        <v>26133</v>
      </c>
      <c r="CC28" s="18">
        <v>42325</v>
      </c>
    </row>
    <row r="29" spans="1:81" s="17" customFormat="1" x14ac:dyDescent="0.3">
      <c r="A29" s="1">
        <v>27</v>
      </c>
      <c r="B29" s="9" t="s">
        <v>56</v>
      </c>
      <c r="C29" s="9" t="s">
        <v>23</v>
      </c>
      <c r="D29" s="9" t="s">
        <v>186</v>
      </c>
      <c r="E29" s="9" t="s">
        <v>102</v>
      </c>
      <c r="F29" s="10" t="s">
        <v>24</v>
      </c>
      <c r="G29" s="10" t="s">
        <v>373</v>
      </c>
      <c r="H29" s="10" t="s">
        <v>365</v>
      </c>
      <c r="I29" s="10" t="s">
        <v>25</v>
      </c>
      <c r="J29" s="10" t="s">
        <v>24</v>
      </c>
      <c r="K29" s="11" t="s">
        <v>206</v>
      </c>
      <c r="L29" s="10" t="s">
        <v>26</v>
      </c>
      <c r="M29" s="10" t="s">
        <v>27</v>
      </c>
      <c r="N29" s="9" t="s">
        <v>194</v>
      </c>
      <c r="O29" s="10" t="s">
        <v>28</v>
      </c>
      <c r="P29" s="12" t="s">
        <v>103</v>
      </c>
      <c r="Q29" s="12" t="s">
        <v>104</v>
      </c>
      <c r="R29" s="12"/>
      <c r="S29" s="13">
        <v>44562</v>
      </c>
      <c r="T29" s="13">
        <v>45291</v>
      </c>
      <c r="U29" s="14">
        <v>9474</v>
      </c>
      <c r="V29" s="14">
        <v>0</v>
      </c>
      <c r="W29" s="14">
        <v>0</v>
      </c>
      <c r="X29" s="14">
        <v>9474</v>
      </c>
      <c r="Y29" s="14">
        <v>9474</v>
      </c>
      <c r="Z29" s="14">
        <v>0</v>
      </c>
      <c r="AA29" s="14">
        <v>0</v>
      </c>
      <c r="AB29" s="14">
        <v>9474</v>
      </c>
      <c r="AC29" s="12" t="s">
        <v>195</v>
      </c>
      <c r="AD29" s="15"/>
      <c r="AE29" s="15"/>
      <c r="AF29" s="15"/>
      <c r="AG29" s="15"/>
      <c r="AH29" s="15"/>
      <c r="AI29" s="15">
        <v>2962</v>
      </c>
      <c r="AJ29" s="15"/>
      <c r="AK29" s="15"/>
      <c r="AL29" s="15"/>
      <c r="AM29" s="15"/>
      <c r="AN29" s="15"/>
      <c r="AO29" s="15">
        <v>1991</v>
      </c>
      <c r="AP29" s="15"/>
      <c r="AQ29" s="15"/>
      <c r="AR29" s="15"/>
      <c r="AS29" s="15"/>
      <c r="AT29" s="15"/>
      <c r="AU29" s="15">
        <v>800</v>
      </c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>
        <v>1184</v>
      </c>
      <c r="BH29" s="15"/>
      <c r="BI29" s="15"/>
      <c r="BJ29" s="15"/>
      <c r="BK29" s="15"/>
      <c r="BL29" s="15"/>
      <c r="BM29" s="15">
        <v>2537</v>
      </c>
      <c r="BN29" s="15"/>
      <c r="BO29" s="15"/>
      <c r="BP29" s="15">
        <f t="shared" si="0"/>
        <v>9474</v>
      </c>
      <c r="BQ29" s="16">
        <f t="shared" si="1"/>
        <v>0</v>
      </c>
      <c r="BR29" s="16">
        <f t="shared" si="2"/>
        <v>0</v>
      </c>
      <c r="BS29" s="16">
        <f t="shared" si="3"/>
        <v>9474</v>
      </c>
      <c r="BV29" s="18">
        <v>6654</v>
      </c>
      <c r="BW29" s="18">
        <v>0</v>
      </c>
      <c r="BX29" s="18">
        <v>0</v>
      </c>
      <c r="BY29" s="18">
        <v>6654</v>
      </c>
      <c r="BZ29" s="18">
        <v>6654</v>
      </c>
      <c r="CA29" s="18">
        <v>0</v>
      </c>
      <c r="CB29" s="18">
        <v>0</v>
      </c>
      <c r="CC29" s="18">
        <v>6654</v>
      </c>
    </row>
    <row r="30" spans="1:81" s="17" customFormat="1" x14ac:dyDescent="0.3">
      <c r="A30" s="1">
        <v>28</v>
      </c>
      <c r="B30" s="9" t="s">
        <v>56</v>
      </c>
      <c r="C30" s="9" t="s">
        <v>23</v>
      </c>
      <c r="D30" s="9" t="s">
        <v>186</v>
      </c>
      <c r="E30" s="9" t="s">
        <v>105</v>
      </c>
      <c r="F30" s="10" t="s">
        <v>24</v>
      </c>
      <c r="G30" s="10" t="s">
        <v>106</v>
      </c>
      <c r="H30" s="10"/>
      <c r="I30" s="10" t="s">
        <v>25</v>
      </c>
      <c r="J30" s="10" t="s">
        <v>24</v>
      </c>
      <c r="K30" s="11" t="s">
        <v>206</v>
      </c>
      <c r="L30" s="10" t="s">
        <v>26</v>
      </c>
      <c r="M30" s="10" t="s">
        <v>27</v>
      </c>
      <c r="N30" s="9" t="s">
        <v>194</v>
      </c>
      <c r="O30" s="10" t="s">
        <v>28</v>
      </c>
      <c r="P30" s="12" t="s">
        <v>185</v>
      </c>
      <c r="Q30" s="12" t="s">
        <v>107</v>
      </c>
      <c r="R30" s="12"/>
      <c r="S30" s="13">
        <v>44562</v>
      </c>
      <c r="T30" s="13">
        <v>45291</v>
      </c>
      <c r="U30" s="14">
        <v>6444</v>
      </c>
      <c r="V30" s="14">
        <v>0</v>
      </c>
      <c r="W30" s="14">
        <v>0</v>
      </c>
      <c r="X30" s="14">
        <v>6444</v>
      </c>
      <c r="Y30" s="14">
        <v>6444</v>
      </c>
      <c r="Z30" s="14">
        <v>0</v>
      </c>
      <c r="AA30" s="14">
        <v>0</v>
      </c>
      <c r="AB30" s="14">
        <v>6444</v>
      </c>
      <c r="AC30" s="12" t="s">
        <v>195</v>
      </c>
      <c r="AD30" s="15"/>
      <c r="AE30" s="15"/>
      <c r="AF30" s="15">
        <v>203</v>
      </c>
      <c r="AG30" s="15"/>
      <c r="AH30" s="15"/>
      <c r="AI30" s="15"/>
      <c r="AJ30" s="15"/>
      <c r="AK30" s="15"/>
      <c r="AL30" s="15">
        <v>1626</v>
      </c>
      <c r="AM30" s="15"/>
      <c r="AN30" s="15"/>
      <c r="AO30" s="15"/>
      <c r="AP30" s="15"/>
      <c r="AQ30" s="15"/>
      <c r="AR30" s="15"/>
      <c r="AS30" s="15"/>
      <c r="AT30" s="15"/>
      <c r="AU30" s="15">
        <v>1032</v>
      </c>
      <c r="AV30" s="15"/>
      <c r="AW30" s="15"/>
      <c r="AX30" s="15"/>
      <c r="AY30" s="15"/>
      <c r="AZ30" s="15"/>
      <c r="BA30" s="15">
        <v>1372</v>
      </c>
      <c r="BB30" s="15"/>
      <c r="BC30" s="15"/>
      <c r="BD30" s="15"/>
      <c r="BE30" s="15"/>
      <c r="BF30" s="15"/>
      <c r="BG30" s="15">
        <v>1197</v>
      </c>
      <c r="BH30" s="15"/>
      <c r="BI30" s="15"/>
      <c r="BJ30" s="15"/>
      <c r="BK30" s="15"/>
      <c r="BL30" s="15"/>
      <c r="BM30" s="15">
        <v>1014</v>
      </c>
      <c r="BN30" s="15"/>
      <c r="BO30" s="15"/>
      <c r="BP30" s="15">
        <f t="shared" si="0"/>
        <v>6444</v>
      </c>
      <c r="BQ30" s="16">
        <f t="shared" si="1"/>
        <v>0</v>
      </c>
      <c r="BR30" s="16">
        <f t="shared" si="2"/>
        <v>0</v>
      </c>
      <c r="BS30" s="16">
        <f t="shared" si="3"/>
        <v>6444</v>
      </c>
      <c r="BV30" s="18">
        <v>7196</v>
      </c>
      <c r="BW30" s="18">
        <v>0</v>
      </c>
      <c r="BX30" s="18">
        <v>0</v>
      </c>
      <c r="BY30" s="18">
        <v>7196</v>
      </c>
      <c r="BZ30" s="18">
        <v>7196</v>
      </c>
      <c r="CA30" s="18">
        <v>0</v>
      </c>
      <c r="CB30" s="18">
        <v>0</v>
      </c>
      <c r="CC30" s="18">
        <v>7196</v>
      </c>
    </row>
    <row r="31" spans="1:81" s="17" customFormat="1" x14ac:dyDescent="0.3">
      <c r="A31" s="1">
        <v>29</v>
      </c>
      <c r="B31" s="9" t="s">
        <v>56</v>
      </c>
      <c r="C31" s="9" t="s">
        <v>23</v>
      </c>
      <c r="D31" s="9" t="s">
        <v>186</v>
      </c>
      <c r="E31" s="9" t="s">
        <v>105</v>
      </c>
      <c r="F31" s="10" t="s">
        <v>24</v>
      </c>
      <c r="G31" s="10" t="s">
        <v>106</v>
      </c>
      <c r="H31" s="10"/>
      <c r="I31" s="10" t="s">
        <v>25</v>
      </c>
      <c r="J31" s="10" t="s">
        <v>24</v>
      </c>
      <c r="K31" s="11" t="s">
        <v>206</v>
      </c>
      <c r="L31" s="10" t="s">
        <v>26</v>
      </c>
      <c r="M31" s="10" t="s">
        <v>27</v>
      </c>
      <c r="N31" s="9" t="s">
        <v>194</v>
      </c>
      <c r="O31" s="10" t="s">
        <v>28</v>
      </c>
      <c r="P31" s="12" t="s">
        <v>189</v>
      </c>
      <c r="Q31" s="12" t="s">
        <v>108</v>
      </c>
      <c r="R31" s="12"/>
      <c r="S31" s="13">
        <v>44562</v>
      </c>
      <c r="T31" s="13">
        <v>45291</v>
      </c>
      <c r="U31" s="14">
        <v>15638</v>
      </c>
      <c r="V31" s="14">
        <v>0</v>
      </c>
      <c r="W31" s="14">
        <v>0</v>
      </c>
      <c r="X31" s="14">
        <v>15638</v>
      </c>
      <c r="Y31" s="14">
        <v>15638</v>
      </c>
      <c r="Z31" s="14">
        <v>0</v>
      </c>
      <c r="AA31" s="14">
        <v>0</v>
      </c>
      <c r="AB31" s="14">
        <v>15638</v>
      </c>
      <c r="AC31" s="12" t="s">
        <v>195</v>
      </c>
      <c r="AD31" s="15"/>
      <c r="AE31" s="15"/>
      <c r="AF31" s="15"/>
      <c r="AG31" s="15"/>
      <c r="AH31" s="15"/>
      <c r="AI31" s="15">
        <v>2635</v>
      </c>
      <c r="AJ31" s="15"/>
      <c r="AK31" s="15"/>
      <c r="AL31" s="15"/>
      <c r="AM31" s="15"/>
      <c r="AN31" s="15"/>
      <c r="AO31" s="15">
        <v>2348</v>
      </c>
      <c r="AP31" s="15"/>
      <c r="AQ31" s="15"/>
      <c r="AR31" s="15"/>
      <c r="AS31" s="15"/>
      <c r="AT31" s="15"/>
      <c r="AU31" s="15">
        <v>2155</v>
      </c>
      <c r="AV31" s="15"/>
      <c r="AW31" s="15"/>
      <c r="AX31" s="15"/>
      <c r="AY31" s="15"/>
      <c r="AZ31" s="15"/>
      <c r="BA31" s="15">
        <v>3137</v>
      </c>
      <c r="BB31" s="15"/>
      <c r="BC31" s="15"/>
      <c r="BD31" s="15"/>
      <c r="BE31" s="15"/>
      <c r="BF31" s="15"/>
      <c r="BG31" s="15">
        <v>2114</v>
      </c>
      <c r="BH31" s="15"/>
      <c r="BI31" s="15"/>
      <c r="BJ31" s="15"/>
      <c r="BK31" s="15"/>
      <c r="BL31" s="15"/>
      <c r="BM31" s="15">
        <v>3249</v>
      </c>
      <c r="BN31" s="15"/>
      <c r="BO31" s="15"/>
      <c r="BP31" s="15">
        <f t="shared" si="0"/>
        <v>15638</v>
      </c>
      <c r="BQ31" s="16">
        <f t="shared" si="1"/>
        <v>0</v>
      </c>
      <c r="BR31" s="16">
        <f t="shared" si="2"/>
        <v>0</v>
      </c>
      <c r="BS31" s="16">
        <f t="shared" si="3"/>
        <v>15638</v>
      </c>
      <c r="BV31" s="18">
        <v>15392</v>
      </c>
      <c r="BW31" s="18">
        <v>0</v>
      </c>
      <c r="BX31" s="18">
        <v>0</v>
      </c>
      <c r="BY31" s="18">
        <v>15392</v>
      </c>
      <c r="BZ31" s="18">
        <v>15392</v>
      </c>
      <c r="CA31" s="18">
        <v>0</v>
      </c>
      <c r="CB31" s="18">
        <v>0</v>
      </c>
      <c r="CC31" s="18">
        <v>15392</v>
      </c>
    </row>
    <row r="32" spans="1:81" s="17" customFormat="1" x14ac:dyDescent="0.3">
      <c r="A32" s="1">
        <v>30</v>
      </c>
      <c r="B32" s="9" t="s">
        <v>56</v>
      </c>
      <c r="C32" s="9" t="s">
        <v>23</v>
      </c>
      <c r="D32" s="9" t="s">
        <v>186</v>
      </c>
      <c r="E32" s="9" t="s">
        <v>109</v>
      </c>
      <c r="F32" s="10" t="s">
        <v>24</v>
      </c>
      <c r="G32" s="10" t="s">
        <v>51</v>
      </c>
      <c r="H32" s="10"/>
      <c r="I32" s="10" t="s">
        <v>25</v>
      </c>
      <c r="J32" s="10" t="s">
        <v>24</v>
      </c>
      <c r="K32" s="11" t="s">
        <v>206</v>
      </c>
      <c r="L32" s="10" t="s">
        <v>26</v>
      </c>
      <c r="M32" s="10" t="s">
        <v>27</v>
      </c>
      <c r="N32" s="9" t="s">
        <v>194</v>
      </c>
      <c r="O32" s="10" t="s">
        <v>28</v>
      </c>
      <c r="P32" s="12" t="s">
        <v>110</v>
      </c>
      <c r="Q32" s="12" t="s">
        <v>111</v>
      </c>
      <c r="R32" s="12"/>
      <c r="S32" s="13">
        <v>44562</v>
      </c>
      <c r="T32" s="13">
        <v>45291</v>
      </c>
      <c r="U32" s="14">
        <v>6074</v>
      </c>
      <c r="V32" s="14">
        <v>0</v>
      </c>
      <c r="W32" s="14">
        <v>0</v>
      </c>
      <c r="X32" s="14">
        <v>6074</v>
      </c>
      <c r="Y32" s="14">
        <v>6074</v>
      </c>
      <c r="Z32" s="14">
        <v>0</v>
      </c>
      <c r="AA32" s="14">
        <v>0</v>
      </c>
      <c r="AB32" s="14">
        <v>6074</v>
      </c>
      <c r="AC32" s="12" t="s">
        <v>195</v>
      </c>
      <c r="AD32" s="15"/>
      <c r="AE32" s="15"/>
      <c r="AF32" s="15"/>
      <c r="AG32" s="15"/>
      <c r="AH32" s="15"/>
      <c r="AI32" s="15">
        <v>1091</v>
      </c>
      <c r="AJ32" s="15"/>
      <c r="AK32" s="15"/>
      <c r="AL32" s="15"/>
      <c r="AM32" s="15"/>
      <c r="AN32" s="15"/>
      <c r="AO32" s="15">
        <v>1523</v>
      </c>
      <c r="AP32" s="15"/>
      <c r="AQ32" s="15"/>
      <c r="AR32" s="15"/>
      <c r="AS32" s="15"/>
      <c r="AT32" s="15"/>
      <c r="AU32" s="15">
        <v>990</v>
      </c>
      <c r="AV32" s="15"/>
      <c r="AW32" s="15"/>
      <c r="AX32" s="15"/>
      <c r="AY32" s="15"/>
      <c r="AZ32" s="15"/>
      <c r="BA32" s="15">
        <v>773</v>
      </c>
      <c r="BB32" s="15"/>
      <c r="BC32" s="15"/>
      <c r="BD32" s="15"/>
      <c r="BE32" s="15"/>
      <c r="BF32" s="15"/>
      <c r="BG32" s="15">
        <v>776</v>
      </c>
      <c r="BH32" s="15"/>
      <c r="BI32" s="15"/>
      <c r="BJ32" s="15"/>
      <c r="BK32" s="15"/>
      <c r="BL32" s="15"/>
      <c r="BM32" s="15">
        <v>921</v>
      </c>
      <c r="BN32" s="15"/>
      <c r="BO32" s="15"/>
      <c r="BP32" s="15">
        <f t="shared" si="0"/>
        <v>6074</v>
      </c>
      <c r="BQ32" s="16">
        <f t="shared" si="1"/>
        <v>0</v>
      </c>
      <c r="BR32" s="16">
        <f t="shared" si="2"/>
        <v>0</v>
      </c>
      <c r="BS32" s="16">
        <f t="shared" si="3"/>
        <v>6074</v>
      </c>
      <c r="BV32" s="18">
        <v>7192</v>
      </c>
      <c r="BW32" s="18">
        <v>0</v>
      </c>
      <c r="BX32" s="18">
        <v>0</v>
      </c>
      <c r="BY32" s="18">
        <v>7192</v>
      </c>
      <c r="BZ32" s="18">
        <v>7192</v>
      </c>
      <c r="CA32" s="18">
        <v>0</v>
      </c>
      <c r="CB32" s="18">
        <v>0</v>
      </c>
      <c r="CC32" s="18">
        <v>7192</v>
      </c>
    </row>
    <row r="33" spans="1:81" s="17" customFormat="1" x14ac:dyDescent="0.3">
      <c r="A33" s="1">
        <v>31</v>
      </c>
      <c r="B33" s="9" t="s">
        <v>56</v>
      </c>
      <c r="C33" s="9" t="s">
        <v>23</v>
      </c>
      <c r="D33" s="9" t="s">
        <v>186</v>
      </c>
      <c r="E33" s="9" t="s">
        <v>105</v>
      </c>
      <c r="F33" s="10" t="s">
        <v>24</v>
      </c>
      <c r="G33" s="10" t="s">
        <v>190</v>
      </c>
      <c r="H33" s="10"/>
      <c r="I33" s="10" t="s">
        <v>25</v>
      </c>
      <c r="J33" s="10" t="s">
        <v>24</v>
      </c>
      <c r="K33" s="11" t="s">
        <v>206</v>
      </c>
      <c r="L33" s="10" t="s">
        <v>26</v>
      </c>
      <c r="M33" s="10" t="s">
        <v>27</v>
      </c>
      <c r="N33" s="9" t="s">
        <v>194</v>
      </c>
      <c r="O33" s="10" t="s">
        <v>28</v>
      </c>
      <c r="P33" s="12" t="s">
        <v>112</v>
      </c>
      <c r="Q33" s="12" t="s">
        <v>113</v>
      </c>
      <c r="R33" s="12"/>
      <c r="S33" s="13">
        <v>44562</v>
      </c>
      <c r="T33" s="13">
        <v>45291</v>
      </c>
      <c r="U33" s="14">
        <v>2568</v>
      </c>
      <c r="V33" s="14">
        <v>0</v>
      </c>
      <c r="W33" s="14">
        <v>0</v>
      </c>
      <c r="X33" s="14">
        <v>2568</v>
      </c>
      <c r="Y33" s="14">
        <v>2568</v>
      </c>
      <c r="Z33" s="14">
        <v>0</v>
      </c>
      <c r="AA33" s="14">
        <v>0</v>
      </c>
      <c r="AB33" s="14">
        <v>2568</v>
      </c>
      <c r="AC33" s="12" t="s">
        <v>195</v>
      </c>
      <c r="AD33" s="15"/>
      <c r="AE33" s="15"/>
      <c r="AF33" s="15"/>
      <c r="AG33" s="15"/>
      <c r="AH33" s="15"/>
      <c r="AI33" s="15">
        <v>0</v>
      </c>
      <c r="AJ33" s="15"/>
      <c r="AK33" s="15"/>
      <c r="AL33" s="15"/>
      <c r="AM33" s="15"/>
      <c r="AN33" s="15"/>
      <c r="AO33" s="15">
        <v>0</v>
      </c>
      <c r="AP33" s="15"/>
      <c r="AQ33" s="15"/>
      <c r="AR33" s="15"/>
      <c r="AS33" s="15"/>
      <c r="AT33" s="15"/>
      <c r="AU33" s="15">
        <v>0</v>
      </c>
      <c r="AV33" s="15"/>
      <c r="AW33" s="15"/>
      <c r="AX33" s="15"/>
      <c r="AY33" s="15"/>
      <c r="AZ33" s="15"/>
      <c r="BA33" s="15">
        <v>0</v>
      </c>
      <c r="BB33" s="15"/>
      <c r="BC33" s="15"/>
      <c r="BD33" s="15"/>
      <c r="BE33" s="15"/>
      <c r="BF33" s="15"/>
      <c r="BG33" s="15">
        <v>0</v>
      </c>
      <c r="BH33" s="15"/>
      <c r="BI33" s="15"/>
      <c r="BJ33" s="15"/>
      <c r="BK33" s="15"/>
      <c r="BL33" s="15"/>
      <c r="BM33" s="15">
        <v>0</v>
      </c>
      <c r="BN33" s="15"/>
      <c r="BO33" s="15"/>
      <c r="BP33" s="15">
        <f t="shared" si="0"/>
        <v>0</v>
      </c>
      <c r="BQ33" s="16">
        <f t="shared" si="1"/>
        <v>0</v>
      </c>
      <c r="BR33" s="16">
        <f t="shared" si="2"/>
        <v>0</v>
      </c>
      <c r="BS33" s="16">
        <f t="shared" si="3"/>
        <v>0</v>
      </c>
      <c r="BV33" s="18">
        <v>2568</v>
      </c>
      <c r="BW33" s="18">
        <v>0</v>
      </c>
      <c r="BX33" s="18">
        <v>0</v>
      </c>
      <c r="BY33" s="18">
        <v>2568</v>
      </c>
      <c r="BZ33" s="18">
        <v>2568</v>
      </c>
      <c r="CA33" s="18">
        <v>0</v>
      </c>
      <c r="CB33" s="18">
        <v>0</v>
      </c>
      <c r="CC33" s="18">
        <v>2568</v>
      </c>
    </row>
    <row r="34" spans="1:81" s="17" customFormat="1" x14ac:dyDescent="0.3">
      <c r="A34" s="1">
        <v>32</v>
      </c>
      <c r="B34" s="9" t="s">
        <v>56</v>
      </c>
      <c r="C34" s="9" t="s">
        <v>23</v>
      </c>
      <c r="D34" s="9" t="s">
        <v>186</v>
      </c>
      <c r="E34" s="9" t="s">
        <v>114</v>
      </c>
      <c r="F34" s="10" t="s">
        <v>24</v>
      </c>
      <c r="G34" s="10" t="s">
        <v>378</v>
      </c>
      <c r="H34" s="10" t="s">
        <v>367</v>
      </c>
      <c r="I34" s="10" t="s">
        <v>25</v>
      </c>
      <c r="J34" s="10" t="s">
        <v>24</v>
      </c>
      <c r="K34" s="11" t="s">
        <v>206</v>
      </c>
      <c r="L34" s="10" t="s">
        <v>26</v>
      </c>
      <c r="M34" s="10" t="s">
        <v>27</v>
      </c>
      <c r="N34" s="9" t="s">
        <v>194</v>
      </c>
      <c r="O34" s="10" t="s">
        <v>28</v>
      </c>
      <c r="P34" s="12" t="s">
        <v>115</v>
      </c>
      <c r="Q34" s="12" t="s">
        <v>116</v>
      </c>
      <c r="R34" s="12"/>
      <c r="S34" s="13">
        <v>44562</v>
      </c>
      <c r="T34" s="13">
        <v>45291</v>
      </c>
      <c r="U34" s="14">
        <v>1332</v>
      </c>
      <c r="V34" s="14">
        <v>0</v>
      </c>
      <c r="W34" s="14">
        <v>0</v>
      </c>
      <c r="X34" s="14">
        <v>1332</v>
      </c>
      <c r="Y34" s="14">
        <v>1332</v>
      </c>
      <c r="Z34" s="14">
        <v>0</v>
      </c>
      <c r="AA34" s="14">
        <v>0</v>
      </c>
      <c r="AB34" s="14">
        <v>1332</v>
      </c>
      <c r="AC34" s="12" t="s">
        <v>195</v>
      </c>
      <c r="AD34" s="15"/>
      <c r="AE34" s="15"/>
      <c r="AF34" s="15"/>
      <c r="AG34" s="15"/>
      <c r="AH34" s="15"/>
      <c r="AI34" s="15">
        <v>234</v>
      </c>
      <c r="AJ34" s="15"/>
      <c r="AK34" s="15"/>
      <c r="AL34" s="15"/>
      <c r="AM34" s="15"/>
      <c r="AN34" s="15"/>
      <c r="AO34" s="15">
        <v>151</v>
      </c>
      <c r="AP34" s="15"/>
      <c r="AQ34" s="15"/>
      <c r="AR34" s="15"/>
      <c r="AS34" s="15"/>
      <c r="AT34" s="15"/>
      <c r="AU34" s="15">
        <v>180</v>
      </c>
      <c r="AV34" s="15"/>
      <c r="AW34" s="15"/>
      <c r="AX34" s="15"/>
      <c r="AY34" s="15"/>
      <c r="AZ34" s="15"/>
      <c r="BA34" s="15">
        <v>623</v>
      </c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>
        <v>144</v>
      </c>
      <c r="BN34" s="15"/>
      <c r="BO34" s="15"/>
      <c r="BP34" s="15">
        <f t="shared" si="0"/>
        <v>1332</v>
      </c>
      <c r="BQ34" s="16">
        <f t="shared" si="1"/>
        <v>0</v>
      </c>
      <c r="BR34" s="16">
        <f t="shared" si="2"/>
        <v>0</v>
      </c>
      <c r="BS34" s="16">
        <f t="shared" si="3"/>
        <v>1332</v>
      </c>
      <c r="BV34" s="18">
        <v>1318</v>
      </c>
      <c r="BW34" s="18">
        <v>0</v>
      </c>
      <c r="BX34" s="18">
        <v>0</v>
      </c>
      <c r="BY34" s="18">
        <v>1318</v>
      </c>
      <c r="BZ34" s="18">
        <v>1318</v>
      </c>
      <c r="CA34" s="18">
        <v>0</v>
      </c>
      <c r="CB34" s="18">
        <v>0</v>
      </c>
      <c r="CC34" s="18">
        <v>1318</v>
      </c>
    </row>
    <row r="35" spans="1:81" s="17" customFormat="1" x14ac:dyDescent="0.3">
      <c r="A35" s="1">
        <v>33</v>
      </c>
      <c r="B35" s="9" t="s">
        <v>56</v>
      </c>
      <c r="C35" s="9" t="s">
        <v>23</v>
      </c>
      <c r="D35" s="9" t="s">
        <v>117</v>
      </c>
      <c r="E35" s="9" t="s">
        <v>176</v>
      </c>
      <c r="F35" s="10" t="s">
        <v>24</v>
      </c>
      <c r="G35" s="10" t="s">
        <v>379</v>
      </c>
      <c r="H35" s="10" t="s">
        <v>357</v>
      </c>
      <c r="I35" s="10" t="s">
        <v>25</v>
      </c>
      <c r="J35" s="10" t="s">
        <v>24</v>
      </c>
      <c r="K35" s="11" t="s">
        <v>206</v>
      </c>
      <c r="L35" s="10" t="s">
        <v>26</v>
      </c>
      <c r="M35" s="10" t="s">
        <v>27</v>
      </c>
      <c r="N35" s="9" t="s">
        <v>194</v>
      </c>
      <c r="O35" s="10" t="s">
        <v>28</v>
      </c>
      <c r="P35" s="12" t="s">
        <v>175</v>
      </c>
      <c r="Q35" s="12" t="s">
        <v>118</v>
      </c>
      <c r="R35" s="12"/>
      <c r="S35" s="13">
        <v>44562</v>
      </c>
      <c r="T35" s="13">
        <v>45291</v>
      </c>
      <c r="U35" s="14">
        <v>6205</v>
      </c>
      <c r="V35" s="14">
        <v>0</v>
      </c>
      <c r="W35" s="14">
        <v>0</v>
      </c>
      <c r="X35" s="14">
        <v>6205</v>
      </c>
      <c r="Y35" s="14">
        <v>6205</v>
      </c>
      <c r="Z35" s="14">
        <v>0</v>
      </c>
      <c r="AA35" s="14">
        <v>0</v>
      </c>
      <c r="AB35" s="14">
        <v>6205</v>
      </c>
      <c r="AC35" s="12" t="s">
        <v>195</v>
      </c>
      <c r="AD35" s="15"/>
      <c r="AE35" s="15"/>
      <c r="AF35" s="15"/>
      <c r="AG35" s="15"/>
      <c r="AH35" s="15"/>
      <c r="AI35" s="15">
        <v>1245</v>
      </c>
      <c r="AJ35" s="15"/>
      <c r="AK35" s="15"/>
      <c r="AL35" s="15"/>
      <c r="AM35" s="15"/>
      <c r="AN35" s="15"/>
      <c r="AO35" s="15">
        <v>1065</v>
      </c>
      <c r="AP35" s="15"/>
      <c r="AQ35" s="15"/>
      <c r="AR35" s="15"/>
      <c r="AS35" s="15"/>
      <c r="AT35" s="15"/>
      <c r="AU35" s="15">
        <v>977</v>
      </c>
      <c r="AV35" s="15"/>
      <c r="AW35" s="15"/>
      <c r="AX35" s="15"/>
      <c r="AY35" s="15"/>
      <c r="AZ35" s="15"/>
      <c r="BA35" s="15">
        <v>495</v>
      </c>
      <c r="BB35" s="15"/>
      <c r="BC35" s="15"/>
      <c r="BD35" s="15"/>
      <c r="BE35" s="15"/>
      <c r="BF35" s="15"/>
      <c r="BG35" s="15">
        <v>1120</v>
      </c>
      <c r="BH35" s="15"/>
      <c r="BI35" s="15"/>
      <c r="BJ35" s="15"/>
      <c r="BK35" s="15"/>
      <c r="BL35" s="15"/>
      <c r="BM35" s="15">
        <v>1303</v>
      </c>
      <c r="BN35" s="15"/>
      <c r="BO35" s="15"/>
      <c r="BP35" s="15">
        <f t="shared" ref="BP35:BP45" si="4">BM35+BJ35+BG35+BD35+BA35+AX35+AU35+AR35+AO35+AL35+AI35+AF35</f>
        <v>6205</v>
      </c>
      <c r="BQ35" s="16">
        <f t="shared" ref="BQ35:BQ45" si="5">BN35+BK35+BH35+BE35+BB35+AY35+AV35+AS35+AP35+AM35+AJ35+AG35</f>
        <v>0</v>
      </c>
      <c r="BR35" s="16">
        <f t="shared" ref="BR35:BR45" si="6">BO35+BL35+BI35+BF35+BC35+AZ35+AW35+AT35+AQ35+AN35+AK35+AH35</f>
        <v>0</v>
      </c>
      <c r="BS35" s="16">
        <f t="shared" ref="BS35:BS45" si="7">BP35+BQ35+BR35</f>
        <v>6205</v>
      </c>
      <c r="BV35" s="18">
        <v>6355</v>
      </c>
      <c r="BW35" s="18">
        <v>0</v>
      </c>
      <c r="BX35" s="18">
        <v>0</v>
      </c>
      <c r="BY35" s="18">
        <v>6355</v>
      </c>
      <c r="BZ35" s="18">
        <v>6355</v>
      </c>
      <c r="CA35" s="18">
        <v>0</v>
      </c>
      <c r="CB35" s="18">
        <v>0</v>
      </c>
      <c r="CC35" s="18">
        <v>6355</v>
      </c>
    </row>
    <row r="36" spans="1:81" s="17" customFormat="1" x14ac:dyDescent="0.3">
      <c r="A36" s="1">
        <v>34</v>
      </c>
      <c r="B36" s="9" t="s">
        <v>56</v>
      </c>
      <c r="C36" s="9" t="s">
        <v>23</v>
      </c>
      <c r="D36" s="9" t="s">
        <v>179</v>
      </c>
      <c r="E36" s="9" t="s">
        <v>178</v>
      </c>
      <c r="F36" s="10" t="s">
        <v>24</v>
      </c>
      <c r="G36" s="10" t="s">
        <v>373</v>
      </c>
      <c r="H36" s="10" t="s">
        <v>368</v>
      </c>
      <c r="I36" s="10" t="s">
        <v>25</v>
      </c>
      <c r="J36" s="10" t="s">
        <v>24</v>
      </c>
      <c r="K36" s="11" t="s">
        <v>206</v>
      </c>
      <c r="L36" s="10" t="s">
        <v>26</v>
      </c>
      <c r="M36" s="10" t="s">
        <v>27</v>
      </c>
      <c r="N36" s="9" t="s">
        <v>194</v>
      </c>
      <c r="O36" s="10" t="s">
        <v>28</v>
      </c>
      <c r="P36" s="12" t="s">
        <v>177</v>
      </c>
      <c r="Q36" s="12" t="s">
        <v>119</v>
      </c>
      <c r="R36" s="12"/>
      <c r="S36" s="13">
        <v>44562</v>
      </c>
      <c r="T36" s="13">
        <v>45291</v>
      </c>
      <c r="U36" s="14">
        <v>15931</v>
      </c>
      <c r="V36" s="14">
        <v>0</v>
      </c>
      <c r="W36" s="14">
        <v>0</v>
      </c>
      <c r="X36" s="14">
        <v>15931</v>
      </c>
      <c r="Y36" s="14">
        <v>15931</v>
      </c>
      <c r="Z36" s="14">
        <v>0</v>
      </c>
      <c r="AA36" s="14">
        <v>0</v>
      </c>
      <c r="AB36" s="14">
        <v>15931</v>
      </c>
      <c r="AC36" s="12" t="s">
        <v>195</v>
      </c>
      <c r="AD36" s="15"/>
      <c r="AE36" s="15"/>
      <c r="AF36" s="15"/>
      <c r="AG36" s="15"/>
      <c r="AH36" s="15"/>
      <c r="AI36" s="15">
        <v>3249</v>
      </c>
      <c r="AJ36" s="15"/>
      <c r="AK36" s="15"/>
      <c r="AL36" s="15"/>
      <c r="AM36" s="15"/>
      <c r="AN36" s="15"/>
      <c r="AO36" s="15">
        <v>2794</v>
      </c>
      <c r="AP36" s="15"/>
      <c r="AQ36" s="15"/>
      <c r="AR36" s="15"/>
      <c r="AS36" s="15"/>
      <c r="AT36" s="15"/>
      <c r="AU36" s="15">
        <v>2361</v>
      </c>
      <c r="AV36" s="15"/>
      <c r="AW36" s="15"/>
      <c r="AX36" s="15"/>
      <c r="AY36" s="15"/>
      <c r="AZ36" s="15"/>
      <c r="BA36" s="15">
        <v>898</v>
      </c>
      <c r="BB36" s="15"/>
      <c r="BC36" s="15"/>
      <c r="BD36" s="15"/>
      <c r="BE36" s="15"/>
      <c r="BF36" s="15"/>
      <c r="BG36" s="15">
        <v>3319</v>
      </c>
      <c r="BH36" s="15"/>
      <c r="BI36" s="15"/>
      <c r="BJ36" s="15"/>
      <c r="BK36" s="15"/>
      <c r="BL36" s="15"/>
      <c r="BM36" s="15">
        <v>3310</v>
      </c>
      <c r="BN36" s="15"/>
      <c r="BO36" s="15"/>
      <c r="BP36" s="15">
        <f t="shared" si="4"/>
        <v>15931</v>
      </c>
      <c r="BQ36" s="16">
        <f t="shared" si="5"/>
        <v>0</v>
      </c>
      <c r="BR36" s="16">
        <f t="shared" si="6"/>
        <v>0</v>
      </c>
      <c r="BS36" s="16">
        <f t="shared" si="7"/>
        <v>15931</v>
      </c>
      <c r="BV36" s="18">
        <v>15239</v>
      </c>
      <c r="BW36" s="18">
        <v>0</v>
      </c>
      <c r="BX36" s="18">
        <v>0</v>
      </c>
      <c r="BY36" s="18">
        <v>15239</v>
      </c>
      <c r="BZ36" s="18">
        <v>15239</v>
      </c>
      <c r="CA36" s="18">
        <v>0</v>
      </c>
      <c r="CB36" s="18">
        <v>0</v>
      </c>
      <c r="CC36" s="18">
        <v>15239</v>
      </c>
    </row>
    <row r="37" spans="1:81" s="24" customFormat="1" x14ac:dyDescent="0.3">
      <c r="A37" s="1">
        <v>35</v>
      </c>
      <c r="B37" s="19" t="s">
        <v>120</v>
      </c>
      <c r="C37" s="19" t="s">
        <v>121</v>
      </c>
      <c r="D37" s="19" t="s">
        <v>120</v>
      </c>
      <c r="E37" s="19" t="s">
        <v>122</v>
      </c>
      <c r="F37" s="20" t="s">
        <v>24</v>
      </c>
      <c r="G37" s="20" t="s">
        <v>373</v>
      </c>
      <c r="H37" s="20" t="s">
        <v>362</v>
      </c>
      <c r="I37" s="20" t="s">
        <v>25</v>
      </c>
      <c r="J37" s="20" t="s">
        <v>24</v>
      </c>
      <c r="K37" s="11" t="s">
        <v>206</v>
      </c>
      <c r="L37" s="20" t="s">
        <v>26</v>
      </c>
      <c r="M37" s="20" t="s">
        <v>27</v>
      </c>
      <c r="N37" s="9" t="s">
        <v>194</v>
      </c>
      <c r="O37" s="20" t="s">
        <v>28</v>
      </c>
      <c r="P37" s="21" t="s">
        <v>123</v>
      </c>
      <c r="Q37" s="21" t="s">
        <v>124</v>
      </c>
      <c r="R37" s="30"/>
      <c r="S37" s="13">
        <v>44562</v>
      </c>
      <c r="T37" s="13">
        <v>45291</v>
      </c>
      <c r="U37" s="22">
        <v>17180</v>
      </c>
      <c r="V37" s="22">
        <v>0</v>
      </c>
      <c r="W37" s="22">
        <v>0</v>
      </c>
      <c r="X37" s="22">
        <v>17180</v>
      </c>
      <c r="Y37" s="22">
        <v>17180</v>
      </c>
      <c r="Z37" s="22">
        <v>0</v>
      </c>
      <c r="AA37" s="22">
        <v>0</v>
      </c>
      <c r="AB37" s="22">
        <v>17180</v>
      </c>
      <c r="AC37" s="12" t="s">
        <v>195</v>
      </c>
      <c r="AD37" s="23"/>
      <c r="AE37" s="23"/>
      <c r="AF37" s="23"/>
      <c r="AG37" s="23"/>
      <c r="AH37" s="23"/>
      <c r="AI37" s="23">
        <v>3111</v>
      </c>
      <c r="AJ37" s="23"/>
      <c r="AK37" s="23"/>
      <c r="AL37" s="23"/>
      <c r="AM37" s="23"/>
      <c r="AN37" s="23"/>
      <c r="AO37" s="23">
        <v>3886</v>
      </c>
      <c r="AP37" s="23"/>
      <c r="AQ37" s="23"/>
      <c r="AR37" s="23"/>
      <c r="AS37" s="23"/>
      <c r="AT37" s="23"/>
      <c r="AU37" s="23">
        <v>2430</v>
      </c>
      <c r="AV37" s="23"/>
      <c r="AW37" s="23"/>
      <c r="AX37" s="23"/>
      <c r="AY37" s="23"/>
      <c r="AZ37" s="23"/>
      <c r="BA37" s="23">
        <v>1689</v>
      </c>
      <c r="BB37" s="23"/>
      <c r="BC37" s="23"/>
      <c r="BD37" s="23"/>
      <c r="BE37" s="23"/>
      <c r="BF37" s="23"/>
      <c r="BG37" s="23">
        <v>2743</v>
      </c>
      <c r="BH37" s="23"/>
      <c r="BI37" s="23"/>
      <c r="BJ37" s="23"/>
      <c r="BK37" s="23"/>
      <c r="BL37" s="23"/>
      <c r="BM37" s="23">
        <v>3321</v>
      </c>
      <c r="BN37" s="23"/>
      <c r="BO37" s="23"/>
      <c r="BP37" s="15">
        <f t="shared" si="4"/>
        <v>17180</v>
      </c>
      <c r="BQ37" s="16">
        <f t="shared" si="5"/>
        <v>0</v>
      </c>
      <c r="BR37" s="16">
        <f t="shared" si="6"/>
        <v>0</v>
      </c>
      <c r="BS37" s="16">
        <f t="shared" si="7"/>
        <v>17180</v>
      </c>
      <c r="BV37" s="25">
        <v>12150</v>
      </c>
      <c r="BW37" s="25">
        <v>0</v>
      </c>
      <c r="BX37" s="25">
        <v>0</v>
      </c>
      <c r="BY37" s="25">
        <v>12150</v>
      </c>
      <c r="BZ37" s="25">
        <v>12150</v>
      </c>
      <c r="CA37" s="25">
        <v>0</v>
      </c>
      <c r="CB37" s="25">
        <v>0</v>
      </c>
      <c r="CC37" s="25">
        <v>12150</v>
      </c>
    </row>
    <row r="38" spans="1:81" s="24" customFormat="1" x14ac:dyDescent="0.3">
      <c r="A38" s="1">
        <v>36</v>
      </c>
      <c r="B38" s="19" t="s">
        <v>120</v>
      </c>
      <c r="C38" s="19" t="s">
        <v>121</v>
      </c>
      <c r="D38" s="19" t="s">
        <v>120</v>
      </c>
      <c r="E38" s="19" t="s">
        <v>168</v>
      </c>
      <c r="F38" s="20" t="s">
        <v>24</v>
      </c>
      <c r="G38" s="20" t="s">
        <v>372</v>
      </c>
      <c r="H38" s="20" t="s">
        <v>195</v>
      </c>
      <c r="I38" s="20" t="s">
        <v>25</v>
      </c>
      <c r="J38" s="20" t="s">
        <v>24</v>
      </c>
      <c r="K38" s="11" t="s">
        <v>206</v>
      </c>
      <c r="L38" s="20" t="s">
        <v>26</v>
      </c>
      <c r="M38" s="20" t="s">
        <v>27</v>
      </c>
      <c r="N38" s="9" t="s">
        <v>194</v>
      </c>
      <c r="O38" s="20" t="s">
        <v>28</v>
      </c>
      <c r="P38" s="21" t="s">
        <v>169</v>
      </c>
      <c r="Q38" s="21" t="s">
        <v>170</v>
      </c>
      <c r="R38" s="30"/>
      <c r="S38" s="13">
        <v>44562</v>
      </c>
      <c r="T38" s="13">
        <v>45291</v>
      </c>
      <c r="U38" s="22">
        <v>927</v>
      </c>
      <c r="V38" s="22">
        <v>0</v>
      </c>
      <c r="W38" s="22">
        <v>0</v>
      </c>
      <c r="X38" s="22">
        <v>927</v>
      </c>
      <c r="Y38" s="22">
        <v>927</v>
      </c>
      <c r="Z38" s="22">
        <v>0</v>
      </c>
      <c r="AA38" s="22">
        <v>0</v>
      </c>
      <c r="AB38" s="22">
        <v>927</v>
      </c>
      <c r="AC38" s="12" t="s">
        <v>195</v>
      </c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>
        <v>926</v>
      </c>
      <c r="AP38" s="23"/>
      <c r="AQ38" s="23"/>
      <c r="AR38" s="23"/>
      <c r="AS38" s="23"/>
      <c r="AT38" s="23"/>
      <c r="AU38" s="23">
        <v>0</v>
      </c>
      <c r="AV38" s="23"/>
      <c r="AW38" s="23"/>
      <c r="AX38" s="23"/>
      <c r="AY38" s="23"/>
      <c r="AZ38" s="23"/>
      <c r="BA38" s="23">
        <v>1</v>
      </c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15">
        <f t="shared" si="4"/>
        <v>927</v>
      </c>
      <c r="BQ38" s="16">
        <f t="shared" si="5"/>
        <v>0</v>
      </c>
      <c r="BR38" s="16">
        <f t="shared" si="6"/>
        <v>0</v>
      </c>
      <c r="BS38" s="16">
        <f t="shared" si="7"/>
        <v>927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0</v>
      </c>
    </row>
    <row r="39" spans="1:81" s="17" customFormat="1" x14ac:dyDescent="0.3">
      <c r="A39" s="1">
        <v>37</v>
      </c>
      <c r="B39" s="9" t="s">
        <v>56</v>
      </c>
      <c r="C39" s="9" t="s">
        <v>23</v>
      </c>
      <c r="D39" s="9" t="s">
        <v>56</v>
      </c>
      <c r="E39" s="9" t="s">
        <v>86</v>
      </c>
      <c r="F39" s="10" t="s">
        <v>24</v>
      </c>
      <c r="G39" s="10" t="s">
        <v>373</v>
      </c>
      <c r="H39" s="10" t="s">
        <v>363</v>
      </c>
      <c r="I39" s="10" t="s">
        <v>25</v>
      </c>
      <c r="J39" s="10" t="s">
        <v>24</v>
      </c>
      <c r="K39" s="11" t="s">
        <v>206</v>
      </c>
      <c r="L39" s="20" t="s">
        <v>26</v>
      </c>
      <c r="M39" s="10" t="s">
        <v>27</v>
      </c>
      <c r="N39" s="9" t="s">
        <v>194</v>
      </c>
      <c r="O39" s="10" t="s">
        <v>28</v>
      </c>
      <c r="P39" s="12" t="s">
        <v>174</v>
      </c>
      <c r="Q39" s="12" t="s">
        <v>125</v>
      </c>
      <c r="R39" s="12"/>
      <c r="S39" s="13">
        <v>44562</v>
      </c>
      <c r="T39" s="13">
        <v>45291</v>
      </c>
      <c r="U39" s="14">
        <v>41</v>
      </c>
      <c r="V39" s="14">
        <v>0</v>
      </c>
      <c r="W39" s="14">
        <v>0</v>
      </c>
      <c r="X39" s="14">
        <v>41</v>
      </c>
      <c r="Y39" s="14">
        <v>41</v>
      </c>
      <c r="Z39" s="14">
        <v>0</v>
      </c>
      <c r="AA39" s="14">
        <v>0</v>
      </c>
      <c r="AB39" s="14">
        <v>41</v>
      </c>
      <c r="AC39" s="12" t="s">
        <v>195</v>
      </c>
      <c r="AD39" s="15"/>
      <c r="AE39" s="15"/>
      <c r="AF39" s="15"/>
      <c r="AG39" s="15"/>
      <c r="AH39" s="15"/>
      <c r="AI39" s="15">
        <v>0</v>
      </c>
      <c r="AJ39" s="15"/>
      <c r="AK39" s="15"/>
      <c r="AL39" s="15"/>
      <c r="AM39" s="15"/>
      <c r="AN39" s="15"/>
      <c r="AO39" s="15">
        <v>41</v>
      </c>
      <c r="AP39" s="15"/>
      <c r="AQ39" s="15"/>
      <c r="AR39" s="15"/>
      <c r="AS39" s="15"/>
      <c r="AT39" s="15"/>
      <c r="AU39" s="15">
        <v>0</v>
      </c>
      <c r="AV39" s="15"/>
      <c r="AW39" s="15"/>
      <c r="AX39" s="15"/>
      <c r="AY39" s="15"/>
      <c r="AZ39" s="15"/>
      <c r="BA39" s="15">
        <v>0</v>
      </c>
      <c r="BB39" s="15"/>
      <c r="BC39" s="15"/>
      <c r="BD39" s="15"/>
      <c r="BE39" s="15"/>
      <c r="BF39" s="15"/>
      <c r="BG39" s="15">
        <v>0</v>
      </c>
      <c r="BH39" s="15"/>
      <c r="BI39" s="15"/>
      <c r="BJ39" s="15"/>
      <c r="BK39" s="15"/>
      <c r="BL39" s="15"/>
      <c r="BM39" s="15">
        <v>0</v>
      </c>
      <c r="BN39" s="15"/>
      <c r="BO39" s="15"/>
      <c r="BP39" s="15">
        <f t="shared" si="4"/>
        <v>41</v>
      </c>
      <c r="BQ39" s="16">
        <f t="shared" si="5"/>
        <v>0</v>
      </c>
      <c r="BR39" s="16">
        <f t="shared" si="6"/>
        <v>0</v>
      </c>
      <c r="BS39" s="16">
        <f t="shared" si="7"/>
        <v>41</v>
      </c>
      <c r="BV39" s="18">
        <v>44</v>
      </c>
      <c r="BW39" s="18">
        <v>0</v>
      </c>
      <c r="BX39" s="18">
        <v>0</v>
      </c>
      <c r="BY39" s="18">
        <v>44</v>
      </c>
      <c r="BZ39" s="18">
        <v>44</v>
      </c>
      <c r="CA39" s="18">
        <v>0</v>
      </c>
      <c r="CB39" s="18">
        <v>0</v>
      </c>
      <c r="CC39" s="18">
        <v>44</v>
      </c>
    </row>
    <row r="40" spans="1:81" s="24" customFormat="1" x14ac:dyDescent="0.3">
      <c r="A40" s="1">
        <v>38</v>
      </c>
      <c r="B40" s="9" t="s">
        <v>56</v>
      </c>
      <c r="C40" s="9" t="s">
        <v>23</v>
      </c>
      <c r="D40" s="9" t="s">
        <v>186</v>
      </c>
      <c r="E40" s="19" t="s">
        <v>114</v>
      </c>
      <c r="F40" s="20" t="s">
        <v>24</v>
      </c>
      <c r="G40" s="27" t="s">
        <v>380</v>
      </c>
      <c r="H40" s="27" t="s">
        <v>369</v>
      </c>
      <c r="I40" s="20" t="s">
        <v>25</v>
      </c>
      <c r="J40" s="20" t="s">
        <v>24</v>
      </c>
      <c r="K40" s="11" t="s">
        <v>206</v>
      </c>
      <c r="L40" s="20" t="s">
        <v>26</v>
      </c>
      <c r="M40" s="20" t="s">
        <v>27</v>
      </c>
      <c r="N40" s="9" t="s">
        <v>194</v>
      </c>
      <c r="O40" s="20" t="s">
        <v>28</v>
      </c>
      <c r="P40" s="21" t="s">
        <v>144</v>
      </c>
      <c r="Q40" s="21" t="s">
        <v>132</v>
      </c>
      <c r="R40" s="28"/>
      <c r="S40" s="13">
        <v>44562</v>
      </c>
      <c r="T40" s="13">
        <v>45291</v>
      </c>
      <c r="U40" s="22">
        <v>1280</v>
      </c>
      <c r="V40" s="22">
        <v>0</v>
      </c>
      <c r="W40" s="22">
        <v>0</v>
      </c>
      <c r="X40" s="22">
        <v>1280</v>
      </c>
      <c r="Y40" s="22">
        <v>1280</v>
      </c>
      <c r="Z40" s="22">
        <v>0</v>
      </c>
      <c r="AA40" s="22">
        <v>0</v>
      </c>
      <c r="AB40" s="22">
        <v>1280</v>
      </c>
      <c r="AC40" s="12" t="s">
        <v>195</v>
      </c>
      <c r="AD40" s="23"/>
      <c r="AE40" s="23"/>
      <c r="AF40" s="23"/>
      <c r="AG40" s="23"/>
      <c r="AH40" s="23"/>
      <c r="AI40" s="23">
        <v>242</v>
      </c>
      <c r="AJ40" s="23"/>
      <c r="AK40" s="23"/>
      <c r="AL40" s="23"/>
      <c r="AM40" s="23"/>
      <c r="AN40" s="23"/>
      <c r="AO40" s="23">
        <v>200</v>
      </c>
      <c r="AP40" s="23"/>
      <c r="AQ40" s="23"/>
      <c r="AR40" s="23"/>
      <c r="AS40" s="23"/>
      <c r="AT40" s="23"/>
      <c r="AU40" s="23">
        <v>222</v>
      </c>
      <c r="AV40" s="23"/>
      <c r="AW40" s="23"/>
      <c r="AX40" s="23"/>
      <c r="AY40" s="23"/>
      <c r="AZ40" s="23"/>
      <c r="BA40" s="23">
        <v>116</v>
      </c>
      <c r="BB40" s="23"/>
      <c r="BC40" s="23"/>
      <c r="BD40" s="23"/>
      <c r="BE40" s="23"/>
      <c r="BF40" s="23"/>
      <c r="BG40" s="23">
        <v>213</v>
      </c>
      <c r="BH40" s="23"/>
      <c r="BI40" s="23"/>
      <c r="BJ40" s="23"/>
      <c r="BK40" s="23"/>
      <c r="BL40" s="23"/>
      <c r="BM40" s="23">
        <v>287</v>
      </c>
      <c r="BN40" s="23"/>
      <c r="BO40" s="23"/>
      <c r="BP40" s="15">
        <f t="shared" si="4"/>
        <v>1280</v>
      </c>
      <c r="BQ40" s="16">
        <f t="shared" si="5"/>
        <v>0</v>
      </c>
      <c r="BR40" s="16">
        <f t="shared" si="6"/>
        <v>0</v>
      </c>
      <c r="BS40" s="16">
        <f t="shared" si="7"/>
        <v>1280</v>
      </c>
      <c r="BV40" s="25">
        <v>335</v>
      </c>
      <c r="BW40" s="25">
        <v>0</v>
      </c>
      <c r="BX40" s="25">
        <v>0</v>
      </c>
      <c r="BY40" s="25">
        <v>335</v>
      </c>
      <c r="BZ40" s="25">
        <v>335</v>
      </c>
      <c r="CA40" s="25">
        <v>0</v>
      </c>
      <c r="CB40" s="25">
        <v>0</v>
      </c>
      <c r="CC40" s="25">
        <v>335</v>
      </c>
    </row>
    <row r="41" spans="1:81" s="24" customFormat="1" x14ac:dyDescent="0.3">
      <c r="A41" s="1">
        <v>39</v>
      </c>
      <c r="B41" s="9" t="s">
        <v>56</v>
      </c>
      <c r="C41" s="9" t="s">
        <v>23</v>
      </c>
      <c r="D41" s="9" t="s">
        <v>186</v>
      </c>
      <c r="E41" s="19" t="s">
        <v>114</v>
      </c>
      <c r="F41" s="20" t="s">
        <v>24</v>
      </c>
      <c r="G41" s="27" t="s">
        <v>380</v>
      </c>
      <c r="H41" s="27" t="s">
        <v>370</v>
      </c>
      <c r="I41" s="20" t="s">
        <v>25</v>
      </c>
      <c r="J41" s="20" t="s">
        <v>24</v>
      </c>
      <c r="K41" s="11" t="s">
        <v>206</v>
      </c>
      <c r="L41" s="20" t="s">
        <v>26</v>
      </c>
      <c r="M41" s="20" t="s">
        <v>27</v>
      </c>
      <c r="N41" s="9" t="s">
        <v>194</v>
      </c>
      <c r="O41" s="20" t="s">
        <v>28</v>
      </c>
      <c r="P41" s="21" t="s">
        <v>145</v>
      </c>
      <c r="Q41" s="21" t="s">
        <v>133</v>
      </c>
      <c r="R41" s="28"/>
      <c r="S41" s="13">
        <v>44562</v>
      </c>
      <c r="T41" s="13">
        <v>45291</v>
      </c>
      <c r="U41" s="22">
        <v>2038</v>
      </c>
      <c r="V41" s="22">
        <v>0</v>
      </c>
      <c r="W41" s="22">
        <v>0</v>
      </c>
      <c r="X41" s="22">
        <v>2038</v>
      </c>
      <c r="Y41" s="22">
        <v>2038</v>
      </c>
      <c r="Z41" s="22">
        <v>0</v>
      </c>
      <c r="AA41" s="22">
        <v>0</v>
      </c>
      <c r="AB41" s="22">
        <v>2038</v>
      </c>
      <c r="AC41" s="12" t="s">
        <v>195</v>
      </c>
      <c r="AD41" s="23"/>
      <c r="AE41" s="23"/>
      <c r="AF41" s="23"/>
      <c r="AG41" s="23"/>
      <c r="AH41" s="23"/>
      <c r="AI41" s="23">
        <v>435</v>
      </c>
      <c r="AJ41" s="23"/>
      <c r="AK41" s="23"/>
      <c r="AL41" s="23"/>
      <c r="AM41" s="23"/>
      <c r="AN41" s="23"/>
      <c r="AO41" s="23">
        <v>391</v>
      </c>
      <c r="AP41" s="23"/>
      <c r="AQ41" s="23"/>
      <c r="AR41" s="23"/>
      <c r="AS41" s="23"/>
      <c r="AT41" s="23"/>
      <c r="AU41" s="23">
        <v>361</v>
      </c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>
        <v>413</v>
      </c>
      <c r="BH41" s="23"/>
      <c r="BI41" s="23"/>
      <c r="BJ41" s="23"/>
      <c r="BK41" s="23"/>
      <c r="BL41" s="23"/>
      <c r="BM41" s="23">
        <v>438</v>
      </c>
      <c r="BN41" s="23"/>
      <c r="BO41" s="23"/>
      <c r="BP41" s="15">
        <f t="shared" si="4"/>
        <v>2038</v>
      </c>
      <c r="BQ41" s="16">
        <f t="shared" si="5"/>
        <v>0</v>
      </c>
      <c r="BR41" s="16">
        <f t="shared" si="6"/>
        <v>0</v>
      </c>
      <c r="BS41" s="16">
        <f t="shared" si="7"/>
        <v>2038</v>
      </c>
      <c r="BV41" s="25">
        <v>402</v>
      </c>
      <c r="BW41" s="25">
        <v>0</v>
      </c>
      <c r="BX41" s="25">
        <v>0</v>
      </c>
      <c r="BY41" s="25">
        <v>402</v>
      </c>
      <c r="BZ41" s="25">
        <v>402</v>
      </c>
      <c r="CA41" s="25">
        <v>0</v>
      </c>
      <c r="CB41" s="25">
        <v>0</v>
      </c>
      <c r="CC41" s="25">
        <v>402</v>
      </c>
    </row>
    <row r="42" spans="1:81" s="24" customFormat="1" x14ac:dyDescent="0.3">
      <c r="A42" s="1">
        <v>40</v>
      </c>
      <c r="B42" s="9" t="s">
        <v>56</v>
      </c>
      <c r="C42" s="9" t="s">
        <v>23</v>
      </c>
      <c r="D42" s="9" t="s">
        <v>186</v>
      </c>
      <c r="E42" s="19"/>
      <c r="F42" s="20" t="s">
        <v>24</v>
      </c>
      <c r="G42" s="27"/>
      <c r="H42" s="27" t="s">
        <v>141</v>
      </c>
      <c r="I42" s="20" t="s">
        <v>25</v>
      </c>
      <c r="J42" s="20" t="s">
        <v>24</v>
      </c>
      <c r="K42" s="11" t="s">
        <v>206</v>
      </c>
      <c r="L42" s="20" t="s">
        <v>26</v>
      </c>
      <c r="M42" s="20" t="s">
        <v>27</v>
      </c>
      <c r="N42" s="9" t="s">
        <v>194</v>
      </c>
      <c r="O42" s="20" t="s">
        <v>28</v>
      </c>
      <c r="P42" s="21" t="s">
        <v>143</v>
      </c>
      <c r="Q42" s="21" t="s">
        <v>134</v>
      </c>
      <c r="R42" s="28"/>
      <c r="S42" s="13">
        <v>44562</v>
      </c>
      <c r="T42" s="13">
        <v>45291</v>
      </c>
      <c r="U42" s="22">
        <v>1616</v>
      </c>
      <c r="V42" s="22">
        <v>0</v>
      </c>
      <c r="W42" s="22">
        <v>0</v>
      </c>
      <c r="X42" s="22">
        <v>1616</v>
      </c>
      <c r="Y42" s="22">
        <v>1616</v>
      </c>
      <c r="Z42" s="22">
        <v>0</v>
      </c>
      <c r="AA42" s="22">
        <v>0</v>
      </c>
      <c r="AB42" s="22">
        <v>1616</v>
      </c>
      <c r="AC42" s="12" t="s">
        <v>195</v>
      </c>
      <c r="AD42" s="23"/>
      <c r="AE42" s="23"/>
      <c r="AF42" s="23"/>
      <c r="AG42" s="23"/>
      <c r="AH42" s="23"/>
      <c r="AI42" s="23">
        <v>216</v>
      </c>
      <c r="AJ42" s="23"/>
      <c r="AK42" s="23"/>
      <c r="AL42" s="23"/>
      <c r="AM42" s="23"/>
      <c r="AN42" s="23"/>
      <c r="AO42" s="23">
        <v>181</v>
      </c>
      <c r="AP42" s="23"/>
      <c r="AQ42" s="23"/>
      <c r="AR42" s="23"/>
      <c r="AS42" s="23"/>
      <c r="AT42" s="23"/>
      <c r="AU42" s="23">
        <v>154</v>
      </c>
      <c r="AV42" s="23"/>
      <c r="AW42" s="23"/>
      <c r="AX42" s="23"/>
      <c r="AY42" s="23"/>
      <c r="AZ42" s="23"/>
      <c r="BA42" s="23">
        <v>635</v>
      </c>
      <c r="BB42" s="23"/>
      <c r="BC42" s="23"/>
      <c r="BD42" s="23"/>
      <c r="BE42" s="23"/>
      <c r="BF42" s="23"/>
      <c r="BG42" s="23">
        <v>185</v>
      </c>
      <c r="BH42" s="23"/>
      <c r="BI42" s="23"/>
      <c r="BJ42" s="23"/>
      <c r="BK42" s="23"/>
      <c r="BL42" s="23"/>
      <c r="BM42" s="23">
        <v>245</v>
      </c>
      <c r="BN42" s="23"/>
      <c r="BO42" s="23"/>
      <c r="BP42" s="15">
        <f t="shared" si="4"/>
        <v>1616</v>
      </c>
      <c r="BQ42" s="16">
        <f t="shared" si="5"/>
        <v>0</v>
      </c>
      <c r="BR42" s="16">
        <f t="shared" si="6"/>
        <v>0</v>
      </c>
      <c r="BS42" s="16">
        <f t="shared" si="7"/>
        <v>1616</v>
      </c>
      <c r="BV42" s="25">
        <v>318</v>
      </c>
      <c r="BW42" s="25">
        <v>0</v>
      </c>
      <c r="BX42" s="25">
        <v>0</v>
      </c>
      <c r="BY42" s="25">
        <v>318</v>
      </c>
      <c r="BZ42" s="25">
        <v>318</v>
      </c>
      <c r="CA42" s="25">
        <v>0</v>
      </c>
      <c r="CB42" s="25">
        <v>0</v>
      </c>
      <c r="CC42" s="25">
        <v>318</v>
      </c>
    </row>
    <row r="43" spans="1:81" s="24" customFormat="1" x14ac:dyDescent="0.3">
      <c r="A43" s="1">
        <v>41</v>
      </c>
      <c r="B43" s="9" t="s">
        <v>56</v>
      </c>
      <c r="C43" s="9" t="s">
        <v>23</v>
      </c>
      <c r="D43" s="9" t="s">
        <v>186</v>
      </c>
      <c r="E43" s="19" t="s">
        <v>114</v>
      </c>
      <c r="F43" s="20" t="s">
        <v>24</v>
      </c>
      <c r="G43" s="27" t="s">
        <v>139</v>
      </c>
      <c r="H43" s="27"/>
      <c r="I43" s="20" t="s">
        <v>25</v>
      </c>
      <c r="J43" s="20" t="s">
        <v>24</v>
      </c>
      <c r="K43" s="11" t="s">
        <v>206</v>
      </c>
      <c r="L43" s="20" t="s">
        <v>26</v>
      </c>
      <c r="M43" s="20" t="s">
        <v>27</v>
      </c>
      <c r="N43" s="9" t="s">
        <v>194</v>
      </c>
      <c r="O43" s="20" t="s">
        <v>28</v>
      </c>
      <c r="P43" s="21" t="s">
        <v>148</v>
      </c>
      <c r="Q43" s="21" t="s">
        <v>135</v>
      </c>
      <c r="R43" s="28"/>
      <c r="S43" s="13">
        <v>44562</v>
      </c>
      <c r="T43" s="13">
        <v>45291</v>
      </c>
      <c r="U43" s="22">
        <v>1497</v>
      </c>
      <c r="V43" s="22">
        <v>0</v>
      </c>
      <c r="W43" s="22">
        <v>0</v>
      </c>
      <c r="X43" s="22">
        <v>1497</v>
      </c>
      <c r="Y43" s="22">
        <v>1497</v>
      </c>
      <c r="Z43" s="22">
        <v>0</v>
      </c>
      <c r="AA43" s="22">
        <v>0</v>
      </c>
      <c r="AB43" s="22">
        <v>1497</v>
      </c>
      <c r="AC43" s="12" t="s">
        <v>195</v>
      </c>
      <c r="AD43" s="23"/>
      <c r="AE43" s="23"/>
      <c r="AF43" s="23"/>
      <c r="AG43" s="23"/>
      <c r="AH43" s="23"/>
      <c r="AI43" s="23">
        <v>270</v>
      </c>
      <c r="AJ43" s="23"/>
      <c r="AK43" s="23"/>
      <c r="AL43" s="23"/>
      <c r="AM43" s="23"/>
      <c r="AN43" s="23"/>
      <c r="AO43" s="23">
        <v>225</v>
      </c>
      <c r="AP43" s="23"/>
      <c r="AQ43" s="23"/>
      <c r="AR43" s="23"/>
      <c r="AS43" s="23"/>
      <c r="AT43" s="23"/>
      <c r="AU43" s="23">
        <v>258</v>
      </c>
      <c r="AV43" s="23"/>
      <c r="AW43" s="23"/>
      <c r="AX43" s="23"/>
      <c r="AY43" s="23"/>
      <c r="AZ43" s="23"/>
      <c r="BA43" s="23">
        <v>177</v>
      </c>
      <c r="BB43" s="23"/>
      <c r="BC43" s="23"/>
      <c r="BD43" s="23"/>
      <c r="BE43" s="23"/>
      <c r="BF43" s="23"/>
      <c r="BG43" s="23">
        <v>271</v>
      </c>
      <c r="BH43" s="23"/>
      <c r="BI43" s="23"/>
      <c r="BJ43" s="23"/>
      <c r="BK43" s="23"/>
      <c r="BL43" s="23"/>
      <c r="BM43" s="23">
        <v>296</v>
      </c>
      <c r="BN43" s="23"/>
      <c r="BO43" s="23"/>
      <c r="BP43" s="15">
        <f t="shared" si="4"/>
        <v>1497</v>
      </c>
      <c r="BQ43" s="16">
        <f t="shared" si="5"/>
        <v>0</v>
      </c>
      <c r="BR43" s="16">
        <f t="shared" si="6"/>
        <v>0</v>
      </c>
      <c r="BS43" s="16">
        <f t="shared" si="7"/>
        <v>1497</v>
      </c>
      <c r="BV43" s="25">
        <v>337</v>
      </c>
      <c r="BW43" s="25">
        <v>0</v>
      </c>
      <c r="BX43" s="25">
        <v>0</v>
      </c>
      <c r="BY43" s="25">
        <v>337</v>
      </c>
      <c r="BZ43" s="25">
        <v>337</v>
      </c>
      <c r="CA43" s="25">
        <v>0</v>
      </c>
      <c r="CB43" s="25">
        <v>0</v>
      </c>
      <c r="CC43" s="25">
        <v>337</v>
      </c>
    </row>
    <row r="44" spans="1:81" s="24" customFormat="1" x14ac:dyDescent="0.3">
      <c r="A44" s="1">
        <v>42</v>
      </c>
      <c r="B44" s="9" t="s">
        <v>56</v>
      </c>
      <c r="C44" s="9" t="s">
        <v>23</v>
      </c>
      <c r="D44" s="9" t="s">
        <v>186</v>
      </c>
      <c r="E44" s="19" t="s">
        <v>188</v>
      </c>
      <c r="F44" s="20" t="s">
        <v>24</v>
      </c>
      <c r="G44" s="27" t="s">
        <v>138</v>
      </c>
      <c r="H44" s="27"/>
      <c r="I44" s="20" t="s">
        <v>25</v>
      </c>
      <c r="J44" s="20" t="s">
        <v>24</v>
      </c>
      <c r="K44" s="11" t="s">
        <v>206</v>
      </c>
      <c r="L44" s="20" t="s">
        <v>26</v>
      </c>
      <c r="M44" s="20" t="s">
        <v>27</v>
      </c>
      <c r="N44" s="9" t="s">
        <v>194</v>
      </c>
      <c r="O44" s="20" t="s">
        <v>28</v>
      </c>
      <c r="P44" s="21" t="s">
        <v>146</v>
      </c>
      <c r="Q44" s="21" t="s">
        <v>136</v>
      </c>
      <c r="R44" s="28"/>
      <c r="S44" s="13">
        <v>44562</v>
      </c>
      <c r="T44" s="13">
        <v>45291</v>
      </c>
      <c r="U44" s="22">
        <v>1702</v>
      </c>
      <c r="V44" s="22">
        <v>0</v>
      </c>
      <c r="W44" s="22">
        <v>0</v>
      </c>
      <c r="X44" s="22">
        <v>1702</v>
      </c>
      <c r="Y44" s="22">
        <v>1702</v>
      </c>
      <c r="Z44" s="22">
        <v>0</v>
      </c>
      <c r="AA44" s="22">
        <v>0</v>
      </c>
      <c r="AB44" s="22">
        <v>1702</v>
      </c>
      <c r="AC44" s="12" t="s">
        <v>195</v>
      </c>
      <c r="AD44" s="23"/>
      <c r="AE44" s="23"/>
      <c r="AF44" s="23"/>
      <c r="AG44" s="23"/>
      <c r="AH44" s="23"/>
      <c r="AI44" s="23">
        <v>301</v>
      </c>
      <c r="AJ44" s="23"/>
      <c r="AK44" s="23"/>
      <c r="AL44" s="23"/>
      <c r="AM44" s="23"/>
      <c r="AN44" s="23"/>
      <c r="AO44" s="23">
        <v>284</v>
      </c>
      <c r="AP44" s="23"/>
      <c r="AQ44" s="23"/>
      <c r="AR44" s="23"/>
      <c r="AS44" s="23"/>
      <c r="AT44" s="23"/>
      <c r="AU44" s="23">
        <v>300</v>
      </c>
      <c r="AV44" s="23"/>
      <c r="AW44" s="23"/>
      <c r="AX44" s="23"/>
      <c r="AY44" s="23"/>
      <c r="AZ44" s="23"/>
      <c r="BA44" s="23">
        <v>189</v>
      </c>
      <c r="BB44" s="23"/>
      <c r="BC44" s="23"/>
      <c r="BD44" s="23"/>
      <c r="BE44" s="23"/>
      <c r="BF44" s="23"/>
      <c r="BG44" s="23">
        <v>280</v>
      </c>
      <c r="BH44" s="23"/>
      <c r="BI44" s="23"/>
      <c r="BJ44" s="23"/>
      <c r="BK44" s="23"/>
      <c r="BL44" s="23"/>
      <c r="BM44" s="23">
        <v>348</v>
      </c>
      <c r="BN44" s="23"/>
      <c r="BO44" s="23"/>
      <c r="BP44" s="15">
        <f t="shared" si="4"/>
        <v>1702</v>
      </c>
      <c r="BQ44" s="16">
        <f t="shared" si="5"/>
        <v>0</v>
      </c>
      <c r="BR44" s="16">
        <f t="shared" si="6"/>
        <v>0</v>
      </c>
      <c r="BS44" s="16">
        <f t="shared" si="7"/>
        <v>1702</v>
      </c>
      <c r="BV44" s="25">
        <v>343</v>
      </c>
      <c r="BW44" s="25">
        <v>0</v>
      </c>
      <c r="BX44" s="25">
        <v>0</v>
      </c>
      <c r="BY44" s="25">
        <v>343</v>
      </c>
      <c r="BZ44" s="25">
        <v>343</v>
      </c>
      <c r="CA44" s="25">
        <v>0</v>
      </c>
      <c r="CB44" s="25">
        <v>0</v>
      </c>
      <c r="CC44" s="25">
        <v>343</v>
      </c>
    </row>
    <row r="45" spans="1:81" s="24" customFormat="1" ht="16.5" customHeight="1" x14ac:dyDescent="0.3">
      <c r="A45" s="89">
        <v>43</v>
      </c>
      <c r="B45" s="9" t="s">
        <v>56</v>
      </c>
      <c r="C45" s="9" t="s">
        <v>23</v>
      </c>
      <c r="D45" s="9" t="s">
        <v>186</v>
      </c>
      <c r="E45" s="19" t="s">
        <v>188</v>
      </c>
      <c r="F45" s="20" t="s">
        <v>24</v>
      </c>
      <c r="G45" s="27" t="s">
        <v>140</v>
      </c>
      <c r="H45" s="27"/>
      <c r="I45" s="20" t="s">
        <v>25</v>
      </c>
      <c r="J45" s="20" t="s">
        <v>24</v>
      </c>
      <c r="K45" s="11" t="s">
        <v>206</v>
      </c>
      <c r="L45" s="20" t="s">
        <v>26</v>
      </c>
      <c r="M45" s="20" t="s">
        <v>27</v>
      </c>
      <c r="N45" s="9" t="s">
        <v>194</v>
      </c>
      <c r="O45" s="20" t="s">
        <v>28</v>
      </c>
      <c r="P45" s="21" t="s">
        <v>147</v>
      </c>
      <c r="Q45" s="21" t="s">
        <v>137</v>
      </c>
      <c r="R45" s="28"/>
      <c r="S45" s="13">
        <v>44562</v>
      </c>
      <c r="T45" s="13">
        <v>45291</v>
      </c>
      <c r="U45" s="22">
        <v>916</v>
      </c>
      <c r="V45" s="22">
        <v>0</v>
      </c>
      <c r="W45" s="22">
        <v>0</v>
      </c>
      <c r="X45" s="22">
        <v>916</v>
      </c>
      <c r="Y45" s="22">
        <v>916</v>
      </c>
      <c r="Z45" s="22">
        <v>0</v>
      </c>
      <c r="AA45" s="22">
        <v>0</v>
      </c>
      <c r="AB45" s="22">
        <v>916</v>
      </c>
      <c r="AC45" s="12" t="s">
        <v>195</v>
      </c>
      <c r="AD45" s="23"/>
      <c r="AE45" s="23"/>
      <c r="AF45" s="23"/>
      <c r="AG45" s="23"/>
      <c r="AH45" s="23"/>
      <c r="AI45" s="23">
        <v>149</v>
      </c>
      <c r="AJ45" s="23"/>
      <c r="AK45" s="23"/>
      <c r="AL45" s="23"/>
      <c r="AM45" s="23"/>
      <c r="AN45" s="23"/>
      <c r="AO45" s="23">
        <v>118</v>
      </c>
      <c r="AP45" s="23"/>
      <c r="AQ45" s="23"/>
      <c r="AR45" s="23"/>
      <c r="AS45" s="23"/>
      <c r="AT45" s="23"/>
      <c r="AU45" s="23">
        <v>245</v>
      </c>
      <c r="AV45" s="23"/>
      <c r="AW45" s="23"/>
      <c r="AX45" s="23"/>
      <c r="AY45" s="23"/>
      <c r="AZ45" s="23"/>
      <c r="BA45" s="23">
        <v>99</v>
      </c>
      <c r="BB45" s="23"/>
      <c r="BC45" s="23"/>
      <c r="BD45" s="23"/>
      <c r="BE45" s="23"/>
      <c r="BF45" s="23"/>
      <c r="BG45" s="23">
        <v>146</v>
      </c>
      <c r="BH45" s="23"/>
      <c r="BI45" s="23"/>
      <c r="BJ45" s="23"/>
      <c r="BK45" s="23"/>
      <c r="BL45" s="23"/>
      <c r="BM45" s="23">
        <v>159</v>
      </c>
      <c r="BN45" s="23"/>
      <c r="BO45" s="23"/>
      <c r="BP45" s="15">
        <f t="shared" si="4"/>
        <v>916</v>
      </c>
      <c r="BQ45" s="16">
        <f t="shared" si="5"/>
        <v>0</v>
      </c>
      <c r="BR45" s="16">
        <f t="shared" si="6"/>
        <v>0</v>
      </c>
      <c r="BS45" s="16">
        <f t="shared" si="7"/>
        <v>916</v>
      </c>
      <c r="BV45" s="25">
        <v>318</v>
      </c>
      <c r="BW45" s="25">
        <v>0</v>
      </c>
      <c r="BX45" s="25">
        <v>0</v>
      </c>
      <c r="BY45" s="25">
        <v>318</v>
      </c>
      <c r="BZ45" s="25">
        <v>318</v>
      </c>
      <c r="CA45" s="25">
        <v>0</v>
      </c>
      <c r="CB45" s="25">
        <v>0</v>
      </c>
      <c r="CC45" s="25">
        <v>318</v>
      </c>
    </row>
    <row r="46" spans="1:81" s="40" customFormat="1" ht="15" customHeight="1" x14ac:dyDescent="0.2">
      <c r="A46" s="31">
        <v>1</v>
      </c>
      <c r="B46" s="32" t="s">
        <v>198</v>
      </c>
      <c r="C46" s="33" t="s">
        <v>199</v>
      </c>
      <c r="D46" s="34" t="s">
        <v>200</v>
      </c>
      <c r="E46" s="32" t="s">
        <v>201</v>
      </c>
      <c r="F46" s="35" t="s">
        <v>202</v>
      </c>
      <c r="G46" s="35" t="s">
        <v>203</v>
      </c>
      <c r="H46" s="35" t="s">
        <v>203</v>
      </c>
      <c r="I46" s="35" t="s">
        <v>204</v>
      </c>
      <c r="J46" s="35" t="s">
        <v>205</v>
      </c>
      <c r="K46" s="11" t="s">
        <v>206</v>
      </c>
      <c r="L46" s="11" t="s">
        <v>26</v>
      </c>
      <c r="M46" s="11" t="s">
        <v>800</v>
      </c>
      <c r="N46" s="9" t="s">
        <v>194</v>
      </c>
      <c r="O46" s="35" t="s">
        <v>29</v>
      </c>
      <c r="P46" s="35" t="s">
        <v>207</v>
      </c>
      <c r="Q46" s="35" t="s">
        <v>208</v>
      </c>
      <c r="R46" s="36" t="s">
        <v>934</v>
      </c>
      <c r="S46" s="13">
        <v>44562</v>
      </c>
      <c r="T46" s="13">
        <v>45291</v>
      </c>
      <c r="U46" s="37">
        <v>10780</v>
      </c>
      <c r="V46" s="37">
        <v>27735</v>
      </c>
      <c r="W46" s="37">
        <v>0</v>
      </c>
      <c r="X46" s="38">
        <f>U46+V46+W46</f>
        <v>38515</v>
      </c>
      <c r="Y46" s="37">
        <v>10780</v>
      </c>
      <c r="Z46" s="37">
        <v>27735</v>
      </c>
      <c r="AA46" s="37">
        <v>0</v>
      </c>
      <c r="AB46" s="38">
        <f>Y46+Z46+AA46</f>
        <v>38515</v>
      </c>
      <c r="AC46" s="38"/>
      <c r="AD46" s="39"/>
      <c r="AE46" s="39"/>
      <c r="AF46" s="39"/>
      <c r="AG46" s="39"/>
    </row>
    <row r="47" spans="1:81" s="40" customFormat="1" ht="15" customHeight="1" x14ac:dyDescent="0.2">
      <c r="A47" s="31">
        <v>2</v>
      </c>
      <c r="B47" s="32" t="s">
        <v>198</v>
      </c>
      <c r="C47" s="33" t="s">
        <v>199</v>
      </c>
      <c r="D47" s="34" t="s">
        <v>200</v>
      </c>
      <c r="E47" s="32" t="s">
        <v>209</v>
      </c>
      <c r="F47" s="35" t="s">
        <v>202</v>
      </c>
      <c r="G47" s="35" t="s">
        <v>203</v>
      </c>
      <c r="H47" s="35" t="s">
        <v>203</v>
      </c>
      <c r="I47" s="35" t="s">
        <v>204</v>
      </c>
      <c r="J47" s="35" t="s">
        <v>205</v>
      </c>
      <c r="K47" s="11" t="s">
        <v>206</v>
      </c>
      <c r="L47" s="11" t="s">
        <v>26</v>
      </c>
      <c r="M47" s="11" t="s">
        <v>800</v>
      </c>
      <c r="N47" s="9" t="s">
        <v>194</v>
      </c>
      <c r="O47" s="35" t="s">
        <v>28</v>
      </c>
      <c r="P47" s="35">
        <v>15425975</v>
      </c>
      <c r="Q47" s="35" t="s">
        <v>210</v>
      </c>
      <c r="R47" s="36"/>
      <c r="S47" s="13">
        <v>44562</v>
      </c>
      <c r="T47" s="13">
        <v>45291</v>
      </c>
      <c r="U47" s="37">
        <v>5366</v>
      </c>
      <c r="V47" s="37">
        <v>0</v>
      </c>
      <c r="W47" s="37">
        <v>0</v>
      </c>
      <c r="X47" s="38">
        <f t="shared" ref="X47:X100" si="8">U47+V47+W47</f>
        <v>5366</v>
      </c>
      <c r="Y47" s="37">
        <v>5366</v>
      </c>
      <c r="Z47" s="37">
        <v>0</v>
      </c>
      <c r="AA47" s="37">
        <v>0</v>
      </c>
      <c r="AB47" s="38">
        <f t="shared" ref="AB47:AB100" si="9">Y47+Z47+AA47</f>
        <v>5366</v>
      </c>
      <c r="AC47" s="38"/>
      <c r="AD47" s="39"/>
      <c r="AE47" s="39"/>
      <c r="AF47" s="39"/>
      <c r="AG47" s="39"/>
    </row>
    <row r="48" spans="1:81" s="40" customFormat="1" ht="15" customHeight="1" x14ac:dyDescent="0.2">
      <c r="A48" s="31">
        <v>3</v>
      </c>
      <c r="B48" s="32" t="s">
        <v>198</v>
      </c>
      <c r="C48" s="33" t="s">
        <v>199</v>
      </c>
      <c r="D48" s="34" t="s">
        <v>200</v>
      </c>
      <c r="E48" s="32" t="s">
        <v>211</v>
      </c>
      <c r="F48" s="35" t="s">
        <v>202</v>
      </c>
      <c r="G48" s="35" t="s">
        <v>203</v>
      </c>
      <c r="H48" s="35" t="s">
        <v>203</v>
      </c>
      <c r="I48" s="35" t="s">
        <v>204</v>
      </c>
      <c r="J48" s="35" t="s">
        <v>205</v>
      </c>
      <c r="K48" s="11" t="s">
        <v>206</v>
      </c>
      <c r="L48" s="11" t="s">
        <v>26</v>
      </c>
      <c r="M48" s="11" t="s">
        <v>800</v>
      </c>
      <c r="N48" s="9" t="s">
        <v>194</v>
      </c>
      <c r="O48" s="35" t="s">
        <v>29</v>
      </c>
      <c r="P48" s="35" t="s">
        <v>212</v>
      </c>
      <c r="Q48" s="35" t="s">
        <v>213</v>
      </c>
      <c r="R48" s="36"/>
      <c r="S48" s="13">
        <v>44562</v>
      </c>
      <c r="T48" s="13">
        <v>45291</v>
      </c>
      <c r="U48" s="37">
        <v>1841</v>
      </c>
      <c r="V48" s="37">
        <v>5405</v>
      </c>
      <c r="W48" s="37">
        <v>0</v>
      </c>
      <c r="X48" s="38">
        <f t="shared" si="8"/>
        <v>7246</v>
      </c>
      <c r="Y48" s="37">
        <v>1841</v>
      </c>
      <c r="Z48" s="37">
        <v>5405</v>
      </c>
      <c r="AA48" s="37">
        <v>0</v>
      </c>
      <c r="AB48" s="38">
        <f t="shared" si="9"/>
        <v>7246</v>
      </c>
      <c r="AC48" s="38"/>
      <c r="AD48" s="39"/>
      <c r="AE48" s="39"/>
      <c r="AF48" s="39"/>
      <c r="AG48" s="39"/>
    </row>
    <row r="49" spans="1:33" s="49" customFormat="1" ht="15" customHeight="1" x14ac:dyDescent="0.2">
      <c r="A49" s="31">
        <v>4</v>
      </c>
      <c r="B49" s="41" t="s">
        <v>198</v>
      </c>
      <c r="C49" s="42" t="s">
        <v>199</v>
      </c>
      <c r="D49" s="43" t="s">
        <v>200</v>
      </c>
      <c r="E49" s="41" t="s">
        <v>214</v>
      </c>
      <c r="F49" s="44" t="s">
        <v>202</v>
      </c>
      <c r="G49" s="44" t="s">
        <v>203</v>
      </c>
      <c r="H49" s="44"/>
      <c r="I49" s="44" t="s">
        <v>204</v>
      </c>
      <c r="J49" s="44" t="s">
        <v>205</v>
      </c>
      <c r="K49" s="7" t="s">
        <v>206</v>
      </c>
      <c r="L49" s="7" t="s">
        <v>26</v>
      </c>
      <c r="M49" s="7" t="s">
        <v>800</v>
      </c>
      <c r="N49" s="9" t="s">
        <v>194</v>
      </c>
      <c r="O49" s="44" t="s">
        <v>29</v>
      </c>
      <c r="P49" s="45" t="s">
        <v>928</v>
      </c>
      <c r="Q49" s="44" t="s">
        <v>215</v>
      </c>
      <c r="R49" s="12"/>
      <c r="S49" s="13">
        <v>44562</v>
      </c>
      <c r="T49" s="13">
        <v>45291</v>
      </c>
      <c r="U49" s="46">
        <v>880</v>
      </c>
      <c r="V49" s="46">
        <v>330</v>
      </c>
      <c r="W49" s="46">
        <v>0</v>
      </c>
      <c r="X49" s="47">
        <f t="shared" si="8"/>
        <v>1210</v>
      </c>
      <c r="Y49" s="46">
        <v>880</v>
      </c>
      <c r="Z49" s="46">
        <v>330</v>
      </c>
      <c r="AA49" s="46">
        <v>0</v>
      </c>
      <c r="AB49" s="47">
        <f t="shared" si="9"/>
        <v>1210</v>
      </c>
      <c r="AC49" s="47"/>
      <c r="AD49" s="48"/>
      <c r="AE49" s="48"/>
      <c r="AF49" s="48"/>
      <c r="AG49" s="48"/>
    </row>
    <row r="50" spans="1:33" s="40" customFormat="1" ht="15" customHeight="1" x14ac:dyDescent="0.2">
      <c r="A50" s="31">
        <v>5</v>
      </c>
      <c r="B50" s="32" t="s">
        <v>198</v>
      </c>
      <c r="C50" s="33" t="s">
        <v>199</v>
      </c>
      <c r="D50" s="34" t="s">
        <v>200</v>
      </c>
      <c r="E50" s="32" t="s">
        <v>216</v>
      </c>
      <c r="F50" s="35" t="s">
        <v>217</v>
      </c>
      <c r="G50" s="35" t="s">
        <v>203</v>
      </c>
      <c r="H50" s="35" t="s">
        <v>203</v>
      </c>
      <c r="I50" s="35" t="s">
        <v>204</v>
      </c>
      <c r="J50" s="35" t="s">
        <v>205</v>
      </c>
      <c r="K50" s="11" t="s">
        <v>206</v>
      </c>
      <c r="L50" s="11" t="s">
        <v>26</v>
      </c>
      <c r="M50" s="11" t="s">
        <v>800</v>
      </c>
      <c r="N50" s="9" t="s">
        <v>194</v>
      </c>
      <c r="O50" s="35" t="s">
        <v>29</v>
      </c>
      <c r="P50" s="35" t="s">
        <v>218</v>
      </c>
      <c r="Q50" s="35" t="s">
        <v>219</v>
      </c>
      <c r="R50" s="36"/>
      <c r="S50" s="13">
        <v>44562</v>
      </c>
      <c r="T50" s="13">
        <v>45291</v>
      </c>
      <c r="U50" s="37">
        <v>1637</v>
      </c>
      <c r="V50" s="37">
        <v>3967</v>
      </c>
      <c r="W50" s="37">
        <v>0</v>
      </c>
      <c r="X50" s="38">
        <f t="shared" si="8"/>
        <v>5604</v>
      </c>
      <c r="Y50" s="37">
        <v>1637</v>
      </c>
      <c r="Z50" s="37">
        <v>3967</v>
      </c>
      <c r="AA50" s="37">
        <v>0</v>
      </c>
      <c r="AB50" s="38">
        <f t="shared" si="9"/>
        <v>5604</v>
      </c>
      <c r="AC50" s="38"/>
      <c r="AD50" s="39"/>
      <c r="AE50" s="39"/>
      <c r="AF50" s="39"/>
      <c r="AG50" s="39"/>
    </row>
    <row r="51" spans="1:33" s="40" customFormat="1" ht="15" customHeight="1" x14ac:dyDescent="0.2">
      <c r="A51" s="31">
        <v>6</v>
      </c>
      <c r="B51" s="32" t="s">
        <v>198</v>
      </c>
      <c r="C51" s="33" t="s">
        <v>199</v>
      </c>
      <c r="D51" s="34" t="s">
        <v>200</v>
      </c>
      <c r="E51" s="32" t="s">
        <v>216</v>
      </c>
      <c r="F51" s="35" t="s">
        <v>220</v>
      </c>
      <c r="G51" s="35" t="s">
        <v>203</v>
      </c>
      <c r="H51" s="35" t="s">
        <v>203</v>
      </c>
      <c r="I51" s="35" t="s">
        <v>204</v>
      </c>
      <c r="J51" s="35" t="s">
        <v>205</v>
      </c>
      <c r="K51" s="11" t="s">
        <v>206</v>
      </c>
      <c r="L51" s="11" t="s">
        <v>26</v>
      </c>
      <c r="M51" s="11" t="s">
        <v>800</v>
      </c>
      <c r="N51" s="9" t="s">
        <v>194</v>
      </c>
      <c r="O51" s="35" t="s">
        <v>29</v>
      </c>
      <c r="P51" s="35" t="s">
        <v>221</v>
      </c>
      <c r="Q51" s="35" t="s">
        <v>222</v>
      </c>
      <c r="R51" s="36"/>
      <c r="S51" s="13">
        <v>44562</v>
      </c>
      <c r="T51" s="13">
        <v>45291</v>
      </c>
      <c r="U51" s="37">
        <v>1023</v>
      </c>
      <c r="V51" s="37">
        <v>2409</v>
      </c>
      <c r="W51" s="37">
        <v>0</v>
      </c>
      <c r="X51" s="38">
        <f t="shared" si="8"/>
        <v>3432</v>
      </c>
      <c r="Y51" s="37">
        <v>1023</v>
      </c>
      <c r="Z51" s="37">
        <v>2409</v>
      </c>
      <c r="AA51" s="37">
        <v>0</v>
      </c>
      <c r="AB51" s="38">
        <f t="shared" si="9"/>
        <v>3432</v>
      </c>
      <c r="AC51" s="38"/>
      <c r="AD51" s="39"/>
      <c r="AE51" s="39"/>
      <c r="AF51" s="39"/>
      <c r="AG51" s="39"/>
    </row>
    <row r="52" spans="1:33" s="40" customFormat="1" ht="15" customHeight="1" x14ac:dyDescent="0.2">
      <c r="A52" s="31">
        <v>7</v>
      </c>
      <c r="B52" s="32" t="s">
        <v>198</v>
      </c>
      <c r="C52" s="33" t="s">
        <v>199</v>
      </c>
      <c r="D52" s="34" t="s">
        <v>200</v>
      </c>
      <c r="E52" s="32" t="s">
        <v>223</v>
      </c>
      <c r="F52" s="35" t="s">
        <v>224</v>
      </c>
      <c r="G52" s="35" t="s">
        <v>203</v>
      </c>
      <c r="H52" s="35" t="s">
        <v>203</v>
      </c>
      <c r="I52" s="35" t="s">
        <v>204</v>
      </c>
      <c r="J52" s="35" t="s">
        <v>205</v>
      </c>
      <c r="K52" s="11" t="s">
        <v>206</v>
      </c>
      <c r="L52" s="11" t="s">
        <v>26</v>
      </c>
      <c r="M52" s="11" t="s">
        <v>800</v>
      </c>
      <c r="N52" s="9" t="s">
        <v>194</v>
      </c>
      <c r="O52" s="35" t="s">
        <v>29</v>
      </c>
      <c r="P52" s="35" t="s">
        <v>225</v>
      </c>
      <c r="Q52" s="35" t="s">
        <v>226</v>
      </c>
      <c r="R52" s="36"/>
      <c r="S52" s="13">
        <v>44562</v>
      </c>
      <c r="T52" s="13">
        <v>45291</v>
      </c>
      <c r="U52" s="37">
        <v>211</v>
      </c>
      <c r="V52" s="37">
        <v>607</v>
      </c>
      <c r="W52" s="37">
        <v>0</v>
      </c>
      <c r="X52" s="38">
        <f t="shared" si="8"/>
        <v>818</v>
      </c>
      <c r="Y52" s="37">
        <v>211</v>
      </c>
      <c r="Z52" s="37">
        <v>607</v>
      </c>
      <c r="AA52" s="37">
        <v>0</v>
      </c>
      <c r="AB52" s="38">
        <f t="shared" si="9"/>
        <v>818</v>
      </c>
      <c r="AC52" s="38"/>
      <c r="AD52" s="39"/>
      <c r="AE52" s="39"/>
      <c r="AF52" s="39"/>
      <c r="AG52" s="39"/>
    </row>
    <row r="53" spans="1:33" s="40" customFormat="1" ht="15" customHeight="1" x14ac:dyDescent="0.2">
      <c r="A53" s="31">
        <v>8</v>
      </c>
      <c r="B53" s="32" t="s">
        <v>198</v>
      </c>
      <c r="C53" s="33" t="s">
        <v>199</v>
      </c>
      <c r="D53" s="34" t="s">
        <v>200</v>
      </c>
      <c r="E53" s="32" t="s">
        <v>227</v>
      </c>
      <c r="F53" s="35" t="s">
        <v>217</v>
      </c>
      <c r="G53" s="35" t="s">
        <v>203</v>
      </c>
      <c r="H53" s="35" t="s">
        <v>203</v>
      </c>
      <c r="I53" s="35" t="s">
        <v>204</v>
      </c>
      <c r="J53" s="35" t="s">
        <v>205</v>
      </c>
      <c r="K53" s="11" t="s">
        <v>206</v>
      </c>
      <c r="L53" s="11" t="s">
        <v>26</v>
      </c>
      <c r="M53" s="11" t="s">
        <v>800</v>
      </c>
      <c r="N53" s="9" t="s">
        <v>194</v>
      </c>
      <c r="O53" s="35" t="s">
        <v>29</v>
      </c>
      <c r="P53" s="35" t="s">
        <v>228</v>
      </c>
      <c r="Q53" s="35" t="s">
        <v>229</v>
      </c>
      <c r="R53" s="36"/>
      <c r="S53" s="13">
        <v>44562</v>
      </c>
      <c r="T53" s="13">
        <v>45291</v>
      </c>
      <c r="U53" s="37">
        <v>218</v>
      </c>
      <c r="V53" s="37">
        <v>944</v>
      </c>
      <c r="W53" s="37">
        <v>0</v>
      </c>
      <c r="X53" s="38">
        <f t="shared" si="8"/>
        <v>1162</v>
      </c>
      <c r="Y53" s="37">
        <v>218</v>
      </c>
      <c r="Z53" s="37">
        <v>944</v>
      </c>
      <c r="AA53" s="37">
        <v>0</v>
      </c>
      <c r="AB53" s="38">
        <f t="shared" si="9"/>
        <v>1162</v>
      </c>
      <c r="AC53" s="38"/>
      <c r="AD53" s="39"/>
      <c r="AE53" s="39"/>
      <c r="AF53" s="39"/>
      <c r="AG53" s="39"/>
    </row>
    <row r="54" spans="1:33" s="40" customFormat="1" ht="15" customHeight="1" x14ac:dyDescent="0.2">
      <c r="A54" s="31">
        <v>9</v>
      </c>
      <c r="B54" s="32" t="s">
        <v>198</v>
      </c>
      <c r="C54" s="33" t="s">
        <v>199</v>
      </c>
      <c r="D54" s="34" t="s">
        <v>200</v>
      </c>
      <c r="E54" s="32" t="s">
        <v>227</v>
      </c>
      <c r="F54" s="35" t="s">
        <v>230</v>
      </c>
      <c r="G54" s="35" t="s">
        <v>203</v>
      </c>
      <c r="H54" s="35" t="s">
        <v>203</v>
      </c>
      <c r="I54" s="35" t="s">
        <v>204</v>
      </c>
      <c r="J54" s="35" t="s">
        <v>205</v>
      </c>
      <c r="K54" s="11" t="s">
        <v>206</v>
      </c>
      <c r="L54" s="11" t="s">
        <v>26</v>
      </c>
      <c r="M54" s="11" t="s">
        <v>800</v>
      </c>
      <c r="N54" s="9" t="s">
        <v>194</v>
      </c>
      <c r="O54" s="35" t="s">
        <v>28</v>
      </c>
      <c r="P54" s="35" t="s">
        <v>231</v>
      </c>
      <c r="Q54" s="35" t="s">
        <v>232</v>
      </c>
      <c r="R54" s="36"/>
      <c r="S54" s="13">
        <v>44562</v>
      </c>
      <c r="T54" s="13">
        <v>45291</v>
      </c>
      <c r="U54" s="37">
        <v>13629</v>
      </c>
      <c r="V54" s="37">
        <v>0</v>
      </c>
      <c r="W54" s="37">
        <v>0</v>
      </c>
      <c r="X54" s="38">
        <f t="shared" si="8"/>
        <v>13629</v>
      </c>
      <c r="Y54" s="37">
        <v>13629</v>
      </c>
      <c r="Z54" s="37">
        <v>0</v>
      </c>
      <c r="AA54" s="37">
        <v>0</v>
      </c>
      <c r="AB54" s="38">
        <f t="shared" si="9"/>
        <v>13629</v>
      </c>
      <c r="AC54" s="38"/>
      <c r="AD54" s="39"/>
      <c r="AE54" s="39"/>
      <c r="AF54" s="39"/>
      <c r="AG54" s="39"/>
    </row>
    <row r="55" spans="1:33" s="40" customFormat="1" ht="15" customHeight="1" x14ac:dyDescent="0.2">
      <c r="A55" s="31">
        <v>10</v>
      </c>
      <c r="B55" s="32" t="s">
        <v>198</v>
      </c>
      <c r="C55" s="33" t="s">
        <v>199</v>
      </c>
      <c r="D55" s="34" t="s">
        <v>200</v>
      </c>
      <c r="E55" s="32" t="s">
        <v>233</v>
      </c>
      <c r="F55" s="35" t="s">
        <v>220</v>
      </c>
      <c r="G55" s="35" t="s">
        <v>203</v>
      </c>
      <c r="H55" s="35" t="s">
        <v>203</v>
      </c>
      <c r="I55" s="35" t="s">
        <v>204</v>
      </c>
      <c r="J55" s="35" t="s">
        <v>205</v>
      </c>
      <c r="K55" s="11" t="s">
        <v>206</v>
      </c>
      <c r="L55" s="11" t="s">
        <v>26</v>
      </c>
      <c r="M55" s="11" t="s">
        <v>800</v>
      </c>
      <c r="N55" s="9" t="s">
        <v>194</v>
      </c>
      <c r="O55" s="35" t="s">
        <v>29</v>
      </c>
      <c r="P55" s="35" t="s">
        <v>234</v>
      </c>
      <c r="Q55" s="35" t="s">
        <v>235</v>
      </c>
      <c r="R55" s="36"/>
      <c r="S55" s="13">
        <v>44562</v>
      </c>
      <c r="T55" s="13">
        <v>45291</v>
      </c>
      <c r="U55" s="37">
        <v>1960</v>
      </c>
      <c r="V55" s="37">
        <v>3795</v>
      </c>
      <c r="W55" s="37">
        <v>0</v>
      </c>
      <c r="X55" s="38">
        <f t="shared" si="8"/>
        <v>5755</v>
      </c>
      <c r="Y55" s="37">
        <v>1960</v>
      </c>
      <c r="Z55" s="37">
        <v>3795</v>
      </c>
      <c r="AA55" s="37">
        <v>0</v>
      </c>
      <c r="AB55" s="38">
        <f t="shared" si="9"/>
        <v>5755</v>
      </c>
      <c r="AC55" s="38"/>
      <c r="AD55" s="39"/>
      <c r="AE55" s="39"/>
      <c r="AF55" s="39"/>
      <c r="AG55" s="39"/>
    </row>
    <row r="56" spans="1:33" s="40" customFormat="1" ht="15" customHeight="1" x14ac:dyDescent="0.2">
      <c r="A56" s="31">
        <v>11</v>
      </c>
      <c r="B56" s="32" t="s">
        <v>198</v>
      </c>
      <c r="C56" s="33" t="s">
        <v>199</v>
      </c>
      <c r="D56" s="34" t="s">
        <v>200</v>
      </c>
      <c r="E56" s="32" t="s">
        <v>236</v>
      </c>
      <c r="F56" s="35" t="s">
        <v>205</v>
      </c>
      <c r="G56" s="35" t="s">
        <v>237</v>
      </c>
      <c r="H56" s="35" t="s">
        <v>203</v>
      </c>
      <c r="I56" s="35" t="s">
        <v>204</v>
      </c>
      <c r="J56" s="35" t="s">
        <v>205</v>
      </c>
      <c r="K56" s="11" t="s">
        <v>206</v>
      </c>
      <c r="L56" s="11" t="s">
        <v>26</v>
      </c>
      <c r="M56" s="11" t="s">
        <v>800</v>
      </c>
      <c r="N56" s="9" t="s">
        <v>194</v>
      </c>
      <c r="O56" s="35" t="s">
        <v>29</v>
      </c>
      <c r="P56" s="35" t="s">
        <v>238</v>
      </c>
      <c r="Q56" s="35" t="s">
        <v>239</v>
      </c>
      <c r="R56" s="36"/>
      <c r="S56" s="13">
        <v>44562</v>
      </c>
      <c r="T56" s="13">
        <v>45291</v>
      </c>
      <c r="U56" s="37">
        <v>0</v>
      </c>
      <c r="V56" s="37">
        <v>0</v>
      </c>
      <c r="W56" s="37">
        <v>0</v>
      </c>
      <c r="X56" s="38">
        <f t="shared" si="8"/>
        <v>0</v>
      </c>
      <c r="Y56" s="37">
        <v>0</v>
      </c>
      <c r="Z56" s="37">
        <v>0</v>
      </c>
      <c r="AA56" s="37">
        <v>0</v>
      </c>
      <c r="AB56" s="38">
        <f t="shared" si="9"/>
        <v>0</v>
      </c>
      <c r="AC56" s="38"/>
      <c r="AD56" s="39"/>
      <c r="AE56" s="39"/>
      <c r="AF56" s="39"/>
      <c r="AG56" s="39"/>
    </row>
    <row r="57" spans="1:33" s="40" customFormat="1" ht="15" customHeight="1" x14ac:dyDescent="0.2">
      <c r="A57" s="31">
        <v>12</v>
      </c>
      <c r="B57" s="32" t="s">
        <v>198</v>
      </c>
      <c r="C57" s="33" t="s">
        <v>199</v>
      </c>
      <c r="D57" s="34" t="s">
        <v>200</v>
      </c>
      <c r="E57" s="32" t="s">
        <v>114</v>
      </c>
      <c r="F57" s="35" t="s">
        <v>230</v>
      </c>
      <c r="G57" s="35" t="s">
        <v>203</v>
      </c>
      <c r="H57" s="35" t="s">
        <v>203</v>
      </c>
      <c r="I57" s="35" t="s">
        <v>204</v>
      </c>
      <c r="J57" s="35" t="s">
        <v>205</v>
      </c>
      <c r="K57" s="11" t="s">
        <v>206</v>
      </c>
      <c r="L57" s="11" t="s">
        <v>26</v>
      </c>
      <c r="M57" s="11" t="s">
        <v>800</v>
      </c>
      <c r="N57" s="9" t="s">
        <v>194</v>
      </c>
      <c r="O57" s="35" t="s">
        <v>29</v>
      </c>
      <c r="P57" s="35" t="s">
        <v>240</v>
      </c>
      <c r="Q57" s="35" t="s">
        <v>241</v>
      </c>
      <c r="R57" s="36"/>
      <c r="S57" s="13">
        <v>44562</v>
      </c>
      <c r="T57" s="13">
        <v>45291</v>
      </c>
      <c r="U57" s="37">
        <v>6514</v>
      </c>
      <c r="V57" s="37">
        <v>18229</v>
      </c>
      <c r="W57" s="37">
        <v>0</v>
      </c>
      <c r="X57" s="38">
        <f t="shared" si="8"/>
        <v>24743</v>
      </c>
      <c r="Y57" s="37">
        <v>6514</v>
      </c>
      <c r="Z57" s="37">
        <v>18229</v>
      </c>
      <c r="AA57" s="37">
        <v>0</v>
      </c>
      <c r="AB57" s="38">
        <f t="shared" si="9"/>
        <v>24743</v>
      </c>
      <c r="AC57" s="38"/>
      <c r="AD57" s="39"/>
      <c r="AE57" s="39"/>
      <c r="AF57" s="39"/>
      <c r="AG57" s="39"/>
    </row>
    <row r="58" spans="1:33" s="40" customFormat="1" ht="15" customHeight="1" x14ac:dyDescent="0.2">
      <c r="A58" s="31">
        <v>13</v>
      </c>
      <c r="B58" s="32" t="s">
        <v>198</v>
      </c>
      <c r="C58" s="33" t="s">
        <v>199</v>
      </c>
      <c r="D58" s="34" t="s">
        <v>200</v>
      </c>
      <c r="E58" s="32" t="s">
        <v>114</v>
      </c>
      <c r="F58" s="35" t="s">
        <v>230</v>
      </c>
      <c r="G58" s="35" t="s">
        <v>203</v>
      </c>
      <c r="H58" s="35" t="s">
        <v>203</v>
      </c>
      <c r="I58" s="35" t="s">
        <v>204</v>
      </c>
      <c r="J58" s="35" t="s">
        <v>205</v>
      </c>
      <c r="K58" s="11" t="s">
        <v>206</v>
      </c>
      <c r="L58" s="11" t="s">
        <v>26</v>
      </c>
      <c r="M58" s="11" t="s">
        <v>800</v>
      </c>
      <c r="N58" s="9" t="s">
        <v>194</v>
      </c>
      <c r="O58" s="35" t="s">
        <v>29</v>
      </c>
      <c r="P58" s="35" t="s">
        <v>242</v>
      </c>
      <c r="Q58" s="35" t="s">
        <v>243</v>
      </c>
      <c r="R58" s="36"/>
      <c r="S58" s="13">
        <v>44562</v>
      </c>
      <c r="T58" s="13">
        <v>45291</v>
      </c>
      <c r="U58" s="37">
        <v>5557</v>
      </c>
      <c r="V58" s="37">
        <v>14461</v>
      </c>
      <c r="W58" s="37">
        <v>0</v>
      </c>
      <c r="X58" s="38">
        <f t="shared" si="8"/>
        <v>20018</v>
      </c>
      <c r="Y58" s="37">
        <v>5557</v>
      </c>
      <c r="Z58" s="37">
        <v>14461</v>
      </c>
      <c r="AA58" s="37">
        <v>0</v>
      </c>
      <c r="AB58" s="38">
        <f t="shared" si="9"/>
        <v>20018</v>
      </c>
      <c r="AC58" s="38"/>
      <c r="AD58" s="39"/>
      <c r="AE58" s="39"/>
      <c r="AF58" s="39"/>
      <c r="AG58" s="39"/>
    </row>
    <row r="59" spans="1:33" s="40" customFormat="1" ht="15" customHeight="1" x14ac:dyDescent="0.2">
      <c r="A59" s="31">
        <v>14</v>
      </c>
      <c r="B59" s="32" t="s">
        <v>198</v>
      </c>
      <c r="C59" s="33" t="s">
        <v>199</v>
      </c>
      <c r="D59" s="34" t="s">
        <v>200</v>
      </c>
      <c r="E59" s="32" t="s">
        <v>114</v>
      </c>
      <c r="F59" s="35" t="s">
        <v>244</v>
      </c>
      <c r="G59" s="35" t="s">
        <v>203</v>
      </c>
      <c r="H59" s="35" t="s">
        <v>203</v>
      </c>
      <c r="I59" s="35" t="s">
        <v>204</v>
      </c>
      <c r="J59" s="35" t="s">
        <v>205</v>
      </c>
      <c r="K59" s="11" t="s">
        <v>206</v>
      </c>
      <c r="L59" s="11" t="s">
        <v>26</v>
      </c>
      <c r="M59" s="11" t="s">
        <v>800</v>
      </c>
      <c r="N59" s="9" t="s">
        <v>194</v>
      </c>
      <c r="O59" s="35" t="s">
        <v>29</v>
      </c>
      <c r="P59" s="35" t="s">
        <v>245</v>
      </c>
      <c r="Q59" s="35" t="s">
        <v>246</v>
      </c>
      <c r="R59" s="36"/>
      <c r="S59" s="13">
        <v>44562</v>
      </c>
      <c r="T59" s="13">
        <v>45291</v>
      </c>
      <c r="U59" s="37">
        <v>6164</v>
      </c>
      <c r="V59" s="37">
        <v>22763</v>
      </c>
      <c r="W59" s="37">
        <v>0</v>
      </c>
      <c r="X59" s="38">
        <f t="shared" si="8"/>
        <v>28927</v>
      </c>
      <c r="Y59" s="37">
        <v>6164</v>
      </c>
      <c r="Z59" s="37">
        <v>22763</v>
      </c>
      <c r="AA59" s="37">
        <v>0</v>
      </c>
      <c r="AB59" s="38">
        <f t="shared" si="9"/>
        <v>28927</v>
      </c>
      <c r="AC59" s="38"/>
      <c r="AD59" s="39"/>
      <c r="AE59" s="39"/>
      <c r="AF59" s="39"/>
      <c r="AG59" s="39"/>
    </row>
    <row r="60" spans="1:33" s="40" customFormat="1" ht="15" customHeight="1" x14ac:dyDescent="0.2">
      <c r="A60" s="31">
        <v>15</v>
      </c>
      <c r="B60" s="32" t="s">
        <v>198</v>
      </c>
      <c r="C60" s="33" t="s">
        <v>199</v>
      </c>
      <c r="D60" s="34" t="s">
        <v>200</v>
      </c>
      <c r="E60" s="32" t="s">
        <v>114</v>
      </c>
      <c r="F60" s="35" t="s">
        <v>230</v>
      </c>
      <c r="G60" s="35" t="s">
        <v>203</v>
      </c>
      <c r="H60" s="35" t="s">
        <v>203</v>
      </c>
      <c r="I60" s="35" t="s">
        <v>204</v>
      </c>
      <c r="J60" s="35" t="s">
        <v>205</v>
      </c>
      <c r="K60" s="11" t="s">
        <v>206</v>
      </c>
      <c r="L60" s="11" t="s">
        <v>26</v>
      </c>
      <c r="M60" s="11" t="s">
        <v>800</v>
      </c>
      <c r="N60" s="9" t="s">
        <v>194</v>
      </c>
      <c r="O60" s="35" t="s">
        <v>29</v>
      </c>
      <c r="P60" s="35" t="s">
        <v>247</v>
      </c>
      <c r="Q60" s="35" t="s">
        <v>248</v>
      </c>
      <c r="R60" s="36"/>
      <c r="S60" s="13">
        <v>44562</v>
      </c>
      <c r="T60" s="13">
        <v>45291</v>
      </c>
      <c r="U60" s="37">
        <v>40</v>
      </c>
      <c r="V60" s="37">
        <v>119</v>
      </c>
      <c r="W60" s="37">
        <v>0</v>
      </c>
      <c r="X60" s="38">
        <f t="shared" si="8"/>
        <v>159</v>
      </c>
      <c r="Y60" s="37">
        <v>40</v>
      </c>
      <c r="Z60" s="37">
        <v>119</v>
      </c>
      <c r="AA60" s="37">
        <v>0</v>
      </c>
      <c r="AB60" s="38">
        <f t="shared" si="9"/>
        <v>159</v>
      </c>
      <c r="AC60" s="38"/>
      <c r="AD60" s="39"/>
      <c r="AE60" s="39"/>
      <c r="AF60" s="39"/>
      <c r="AG60" s="39"/>
    </row>
    <row r="61" spans="1:33" s="40" customFormat="1" ht="15" customHeight="1" x14ac:dyDescent="0.2">
      <c r="A61" s="31">
        <v>16</v>
      </c>
      <c r="B61" s="32" t="s">
        <v>198</v>
      </c>
      <c r="C61" s="33" t="s">
        <v>199</v>
      </c>
      <c r="D61" s="34" t="s">
        <v>200</v>
      </c>
      <c r="E61" s="32" t="s">
        <v>114</v>
      </c>
      <c r="F61" s="35" t="s">
        <v>244</v>
      </c>
      <c r="G61" s="35" t="s">
        <v>203</v>
      </c>
      <c r="H61" s="35" t="s">
        <v>203</v>
      </c>
      <c r="I61" s="35" t="s">
        <v>204</v>
      </c>
      <c r="J61" s="35" t="s">
        <v>205</v>
      </c>
      <c r="K61" s="11" t="s">
        <v>206</v>
      </c>
      <c r="L61" s="11" t="s">
        <v>26</v>
      </c>
      <c r="M61" s="11" t="s">
        <v>800</v>
      </c>
      <c r="N61" s="9" t="s">
        <v>194</v>
      </c>
      <c r="O61" s="35" t="s">
        <v>29</v>
      </c>
      <c r="P61" s="35" t="s">
        <v>249</v>
      </c>
      <c r="Q61" s="35" t="s">
        <v>250</v>
      </c>
      <c r="R61" s="36"/>
      <c r="S61" s="13">
        <v>44562</v>
      </c>
      <c r="T61" s="13">
        <v>45291</v>
      </c>
      <c r="U61" s="37">
        <v>977</v>
      </c>
      <c r="V61" s="37">
        <v>3260</v>
      </c>
      <c r="W61" s="37">
        <v>0</v>
      </c>
      <c r="X61" s="38">
        <f t="shared" si="8"/>
        <v>4237</v>
      </c>
      <c r="Y61" s="37">
        <v>977</v>
      </c>
      <c r="Z61" s="37">
        <v>3260</v>
      </c>
      <c r="AA61" s="37">
        <v>0</v>
      </c>
      <c r="AB61" s="38">
        <f t="shared" si="9"/>
        <v>4237</v>
      </c>
      <c r="AC61" s="38"/>
      <c r="AD61" s="39"/>
      <c r="AE61" s="39"/>
      <c r="AF61" s="39"/>
      <c r="AG61" s="39"/>
    </row>
    <row r="62" spans="1:33" s="40" customFormat="1" ht="15" customHeight="1" x14ac:dyDescent="0.2">
      <c r="A62" s="31">
        <v>17</v>
      </c>
      <c r="B62" s="32" t="s">
        <v>198</v>
      </c>
      <c r="C62" s="33" t="s">
        <v>199</v>
      </c>
      <c r="D62" s="34" t="s">
        <v>200</v>
      </c>
      <c r="E62" s="32" t="s">
        <v>114</v>
      </c>
      <c r="F62" s="35" t="s">
        <v>224</v>
      </c>
      <c r="G62" s="35" t="s">
        <v>203</v>
      </c>
      <c r="H62" s="35" t="s">
        <v>203</v>
      </c>
      <c r="I62" s="35" t="s">
        <v>251</v>
      </c>
      <c r="J62" s="35" t="s">
        <v>252</v>
      </c>
      <c r="K62" s="11" t="s">
        <v>206</v>
      </c>
      <c r="L62" s="11" t="s">
        <v>26</v>
      </c>
      <c r="M62" s="11" t="s">
        <v>800</v>
      </c>
      <c r="N62" s="9" t="s">
        <v>194</v>
      </c>
      <c r="O62" s="35" t="s">
        <v>29</v>
      </c>
      <c r="P62" s="35" t="s">
        <v>253</v>
      </c>
      <c r="Q62" s="35" t="s">
        <v>254</v>
      </c>
      <c r="R62" s="36"/>
      <c r="S62" s="13">
        <v>44562</v>
      </c>
      <c r="T62" s="13">
        <v>45291</v>
      </c>
      <c r="U62" s="37">
        <v>904</v>
      </c>
      <c r="V62" s="37">
        <v>2719</v>
      </c>
      <c r="W62" s="37">
        <v>0</v>
      </c>
      <c r="X62" s="38">
        <f t="shared" si="8"/>
        <v>3623</v>
      </c>
      <c r="Y62" s="37">
        <v>904</v>
      </c>
      <c r="Z62" s="37">
        <v>2719</v>
      </c>
      <c r="AA62" s="37">
        <v>0</v>
      </c>
      <c r="AB62" s="38">
        <f t="shared" si="9"/>
        <v>3623</v>
      </c>
      <c r="AC62" s="38"/>
      <c r="AD62" s="39"/>
      <c r="AE62" s="39"/>
      <c r="AF62" s="39"/>
      <c r="AG62" s="39"/>
    </row>
    <row r="63" spans="1:33" s="40" customFormat="1" ht="15" customHeight="1" x14ac:dyDescent="0.2">
      <c r="A63" s="31">
        <v>18</v>
      </c>
      <c r="B63" s="32" t="s">
        <v>198</v>
      </c>
      <c r="C63" s="33" t="s">
        <v>199</v>
      </c>
      <c r="D63" s="34" t="s">
        <v>200</v>
      </c>
      <c r="E63" s="32" t="s">
        <v>114</v>
      </c>
      <c r="F63" s="35" t="s">
        <v>224</v>
      </c>
      <c r="G63" s="35" t="s">
        <v>203</v>
      </c>
      <c r="H63" s="35" t="s">
        <v>203</v>
      </c>
      <c r="I63" s="35" t="s">
        <v>251</v>
      </c>
      <c r="J63" s="35" t="s">
        <v>252</v>
      </c>
      <c r="K63" s="11" t="s">
        <v>206</v>
      </c>
      <c r="L63" s="11" t="s">
        <v>26</v>
      </c>
      <c r="M63" s="11" t="s">
        <v>800</v>
      </c>
      <c r="N63" s="9" t="s">
        <v>194</v>
      </c>
      <c r="O63" s="35" t="s">
        <v>29</v>
      </c>
      <c r="P63" s="35" t="s">
        <v>255</v>
      </c>
      <c r="Q63" s="35" t="s">
        <v>256</v>
      </c>
      <c r="R63" s="36"/>
      <c r="S63" s="13">
        <v>44562</v>
      </c>
      <c r="T63" s="13">
        <v>45291</v>
      </c>
      <c r="U63" s="37">
        <v>733</v>
      </c>
      <c r="V63" s="37">
        <v>2336</v>
      </c>
      <c r="W63" s="37">
        <v>0</v>
      </c>
      <c r="X63" s="38">
        <f t="shared" si="8"/>
        <v>3069</v>
      </c>
      <c r="Y63" s="37">
        <v>733</v>
      </c>
      <c r="Z63" s="37">
        <v>2336</v>
      </c>
      <c r="AA63" s="37">
        <v>0</v>
      </c>
      <c r="AB63" s="38">
        <f t="shared" si="9"/>
        <v>3069</v>
      </c>
      <c r="AC63" s="38"/>
      <c r="AD63" s="39"/>
      <c r="AE63" s="39"/>
      <c r="AF63" s="39"/>
      <c r="AG63" s="39"/>
    </row>
    <row r="64" spans="1:33" s="40" customFormat="1" ht="15" customHeight="1" x14ac:dyDescent="0.2">
      <c r="A64" s="31">
        <v>19</v>
      </c>
      <c r="B64" s="32" t="s">
        <v>198</v>
      </c>
      <c r="C64" s="33" t="s">
        <v>199</v>
      </c>
      <c r="D64" s="34" t="s">
        <v>200</v>
      </c>
      <c r="E64" s="32" t="s">
        <v>114</v>
      </c>
      <c r="F64" s="35" t="s">
        <v>220</v>
      </c>
      <c r="G64" s="35" t="s">
        <v>203</v>
      </c>
      <c r="H64" s="35" t="s">
        <v>257</v>
      </c>
      <c r="I64" s="35" t="s">
        <v>204</v>
      </c>
      <c r="J64" s="35" t="s">
        <v>205</v>
      </c>
      <c r="K64" s="11" t="s">
        <v>206</v>
      </c>
      <c r="L64" s="11" t="s">
        <v>26</v>
      </c>
      <c r="M64" s="11" t="s">
        <v>800</v>
      </c>
      <c r="N64" s="9" t="s">
        <v>194</v>
      </c>
      <c r="O64" s="35" t="s">
        <v>29</v>
      </c>
      <c r="P64" s="35" t="s">
        <v>258</v>
      </c>
      <c r="Q64" s="35" t="s">
        <v>259</v>
      </c>
      <c r="R64" s="36"/>
      <c r="S64" s="13">
        <v>44562</v>
      </c>
      <c r="T64" s="13">
        <v>45291</v>
      </c>
      <c r="U64" s="37">
        <v>363</v>
      </c>
      <c r="V64" s="37">
        <v>1082</v>
      </c>
      <c r="W64" s="37">
        <v>0</v>
      </c>
      <c r="X64" s="38">
        <f t="shared" si="8"/>
        <v>1445</v>
      </c>
      <c r="Y64" s="37">
        <v>363</v>
      </c>
      <c r="Z64" s="37">
        <v>1082</v>
      </c>
      <c r="AA64" s="37">
        <v>0</v>
      </c>
      <c r="AB64" s="38">
        <f t="shared" si="9"/>
        <v>1445</v>
      </c>
      <c r="AC64" s="38"/>
      <c r="AD64" s="39"/>
      <c r="AE64" s="39"/>
      <c r="AF64" s="39"/>
      <c r="AG64" s="39"/>
    </row>
    <row r="65" spans="1:33" s="40" customFormat="1" ht="15" customHeight="1" x14ac:dyDescent="0.2">
      <c r="A65" s="31">
        <v>20</v>
      </c>
      <c r="B65" s="32" t="s">
        <v>198</v>
      </c>
      <c r="C65" s="33" t="s">
        <v>199</v>
      </c>
      <c r="D65" s="34" t="s">
        <v>200</v>
      </c>
      <c r="E65" s="32" t="s">
        <v>114</v>
      </c>
      <c r="F65" s="35" t="s">
        <v>217</v>
      </c>
      <c r="G65" s="35" t="s">
        <v>203</v>
      </c>
      <c r="H65" s="35" t="s">
        <v>260</v>
      </c>
      <c r="I65" s="35" t="s">
        <v>204</v>
      </c>
      <c r="J65" s="35" t="s">
        <v>205</v>
      </c>
      <c r="K65" s="11" t="s">
        <v>206</v>
      </c>
      <c r="L65" s="11" t="s">
        <v>26</v>
      </c>
      <c r="M65" s="11" t="s">
        <v>800</v>
      </c>
      <c r="N65" s="9" t="s">
        <v>194</v>
      </c>
      <c r="O65" s="35" t="s">
        <v>29</v>
      </c>
      <c r="P65" s="35" t="s">
        <v>261</v>
      </c>
      <c r="Q65" s="35" t="s">
        <v>262</v>
      </c>
      <c r="R65" s="36"/>
      <c r="S65" s="13">
        <v>44562</v>
      </c>
      <c r="T65" s="13">
        <v>45291</v>
      </c>
      <c r="U65" s="37">
        <v>205</v>
      </c>
      <c r="V65" s="37">
        <v>515</v>
      </c>
      <c r="W65" s="37">
        <v>0</v>
      </c>
      <c r="X65" s="38">
        <f t="shared" si="8"/>
        <v>720</v>
      </c>
      <c r="Y65" s="37">
        <v>205</v>
      </c>
      <c r="Z65" s="37">
        <v>515</v>
      </c>
      <c r="AA65" s="37">
        <v>0</v>
      </c>
      <c r="AB65" s="38">
        <f t="shared" si="9"/>
        <v>720</v>
      </c>
      <c r="AC65" s="38"/>
      <c r="AD65" s="39"/>
      <c r="AE65" s="39"/>
      <c r="AF65" s="39"/>
      <c r="AG65" s="39"/>
    </row>
    <row r="66" spans="1:33" s="40" customFormat="1" ht="15" customHeight="1" x14ac:dyDescent="0.2">
      <c r="A66" s="31">
        <v>21</v>
      </c>
      <c r="B66" s="32" t="s">
        <v>198</v>
      </c>
      <c r="C66" s="33" t="s">
        <v>199</v>
      </c>
      <c r="D66" s="34" t="s">
        <v>200</v>
      </c>
      <c r="E66" s="32" t="s">
        <v>114</v>
      </c>
      <c r="F66" s="35" t="s">
        <v>263</v>
      </c>
      <c r="G66" s="35" t="s">
        <v>203</v>
      </c>
      <c r="H66" s="35" t="s">
        <v>203</v>
      </c>
      <c r="I66" s="35" t="s">
        <v>204</v>
      </c>
      <c r="J66" s="35" t="s">
        <v>205</v>
      </c>
      <c r="K66" s="11" t="s">
        <v>206</v>
      </c>
      <c r="L66" s="11" t="s">
        <v>26</v>
      </c>
      <c r="M66" s="11" t="s">
        <v>800</v>
      </c>
      <c r="N66" s="9" t="s">
        <v>194</v>
      </c>
      <c r="O66" s="35" t="s">
        <v>29</v>
      </c>
      <c r="P66" s="35" t="s">
        <v>264</v>
      </c>
      <c r="Q66" s="35" t="s">
        <v>265</v>
      </c>
      <c r="R66" s="36"/>
      <c r="S66" s="13">
        <v>44562</v>
      </c>
      <c r="T66" s="13">
        <v>45291</v>
      </c>
      <c r="U66" s="37">
        <v>119</v>
      </c>
      <c r="V66" s="37">
        <v>370</v>
      </c>
      <c r="W66" s="37">
        <v>0</v>
      </c>
      <c r="X66" s="38">
        <f t="shared" si="8"/>
        <v>489</v>
      </c>
      <c r="Y66" s="37">
        <v>119</v>
      </c>
      <c r="Z66" s="37">
        <v>370</v>
      </c>
      <c r="AA66" s="37">
        <v>0</v>
      </c>
      <c r="AB66" s="38">
        <f t="shared" si="9"/>
        <v>489</v>
      </c>
      <c r="AC66" s="38"/>
      <c r="AD66" s="39"/>
      <c r="AE66" s="39"/>
      <c r="AF66" s="39"/>
      <c r="AG66" s="39"/>
    </row>
    <row r="67" spans="1:33" s="40" customFormat="1" ht="15" customHeight="1" x14ac:dyDescent="0.2">
      <c r="A67" s="31">
        <v>22</v>
      </c>
      <c r="B67" s="32" t="s">
        <v>198</v>
      </c>
      <c r="C67" s="33" t="s">
        <v>199</v>
      </c>
      <c r="D67" s="34" t="s">
        <v>200</v>
      </c>
      <c r="E67" s="32" t="s">
        <v>114</v>
      </c>
      <c r="F67" s="35" t="s">
        <v>266</v>
      </c>
      <c r="G67" s="35" t="s">
        <v>203</v>
      </c>
      <c r="H67" s="35" t="s">
        <v>203</v>
      </c>
      <c r="I67" s="35" t="s">
        <v>204</v>
      </c>
      <c r="J67" s="35" t="s">
        <v>205</v>
      </c>
      <c r="K67" s="11" t="s">
        <v>206</v>
      </c>
      <c r="L67" s="11" t="s">
        <v>26</v>
      </c>
      <c r="M67" s="11" t="s">
        <v>800</v>
      </c>
      <c r="N67" s="9" t="s">
        <v>194</v>
      </c>
      <c r="O67" s="35" t="s">
        <v>29</v>
      </c>
      <c r="P67" s="35" t="s">
        <v>267</v>
      </c>
      <c r="Q67" s="35" t="s">
        <v>268</v>
      </c>
      <c r="R67" s="36"/>
      <c r="S67" s="13">
        <v>44562</v>
      </c>
      <c r="T67" s="13">
        <v>45291</v>
      </c>
      <c r="U67" s="37">
        <v>944</v>
      </c>
      <c r="V67" s="37">
        <v>1927</v>
      </c>
      <c r="W67" s="37">
        <v>0</v>
      </c>
      <c r="X67" s="38">
        <f t="shared" si="8"/>
        <v>2871</v>
      </c>
      <c r="Y67" s="37">
        <v>944</v>
      </c>
      <c r="Z67" s="37">
        <v>1927</v>
      </c>
      <c r="AA67" s="37">
        <v>0</v>
      </c>
      <c r="AB67" s="38">
        <f t="shared" si="9"/>
        <v>2871</v>
      </c>
      <c r="AC67" s="38"/>
      <c r="AD67" s="39"/>
      <c r="AE67" s="39"/>
      <c r="AF67" s="39"/>
      <c r="AG67" s="39"/>
    </row>
    <row r="68" spans="1:33" s="40" customFormat="1" ht="15" customHeight="1" x14ac:dyDescent="0.2">
      <c r="A68" s="31">
        <v>23</v>
      </c>
      <c r="B68" s="32" t="s">
        <v>198</v>
      </c>
      <c r="C68" s="33" t="s">
        <v>199</v>
      </c>
      <c r="D68" s="34" t="s">
        <v>200</v>
      </c>
      <c r="E68" s="32" t="s">
        <v>114</v>
      </c>
      <c r="F68" s="35" t="s">
        <v>269</v>
      </c>
      <c r="G68" s="35" t="s">
        <v>203</v>
      </c>
      <c r="H68" s="35" t="s">
        <v>203</v>
      </c>
      <c r="I68" s="35" t="s">
        <v>204</v>
      </c>
      <c r="J68" s="35" t="s">
        <v>205</v>
      </c>
      <c r="K68" s="11" t="s">
        <v>206</v>
      </c>
      <c r="L68" s="11" t="s">
        <v>26</v>
      </c>
      <c r="M68" s="11" t="s">
        <v>800</v>
      </c>
      <c r="N68" s="9" t="s">
        <v>194</v>
      </c>
      <c r="O68" s="35" t="s">
        <v>29</v>
      </c>
      <c r="P68" s="35" t="s">
        <v>270</v>
      </c>
      <c r="Q68" s="35" t="s">
        <v>271</v>
      </c>
      <c r="R68" s="36"/>
      <c r="S68" s="13">
        <v>44562</v>
      </c>
      <c r="T68" s="13">
        <v>45291</v>
      </c>
      <c r="U68" s="37">
        <v>3920</v>
      </c>
      <c r="V68" s="37">
        <v>11035</v>
      </c>
      <c r="W68" s="37">
        <v>0</v>
      </c>
      <c r="X68" s="38">
        <f t="shared" si="8"/>
        <v>14955</v>
      </c>
      <c r="Y68" s="37">
        <v>3920</v>
      </c>
      <c r="Z68" s="37">
        <v>11035</v>
      </c>
      <c r="AA68" s="37">
        <v>0</v>
      </c>
      <c r="AB68" s="38">
        <f t="shared" si="9"/>
        <v>14955</v>
      </c>
      <c r="AC68" s="38"/>
      <c r="AD68" s="39"/>
      <c r="AE68" s="39"/>
      <c r="AF68" s="39"/>
      <c r="AG68" s="39"/>
    </row>
    <row r="69" spans="1:33" s="40" customFormat="1" ht="15" customHeight="1" x14ac:dyDescent="0.2">
      <c r="A69" s="31">
        <v>24</v>
      </c>
      <c r="B69" s="32" t="s">
        <v>198</v>
      </c>
      <c r="C69" s="33" t="s">
        <v>199</v>
      </c>
      <c r="D69" s="34" t="s">
        <v>200</v>
      </c>
      <c r="E69" s="32" t="s">
        <v>114</v>
      </c>
      <c r="F69" s="35" t="s">
        <v>272</v>
      </c>
      <c r="G69" s="35" t="s">
        <v>203</v>
      </c>
      <c r="H69" s="35" t="s">
        <v>203</v>
      </c>
      <c r="I69" s="35" t="s">
        <v>204</v>
      </c>
      <c r="J69" s="35" t="s">
        <v>205</v>
      </c>
      <c r="K69" s="11" t="s">
        <v>206</v>
      </c>
      <c r="L69" s="11" t="s">
        <v>26</v>
      </c>
      <c r="M69" s="11" t="s">
        <v>800</v>
      </c>
      <c r="N69" s="9" t="s">
        <v>194</v>
      </c>
      <c r="O69" s="35" t="s">
        <v>29</v>
      </c>
      <c r="P69" s="35" t="s">
        <v>273</v>
      </c>
      <c r="Q69" s="35" t="s">
        <v>274</v>
      </c>
      <c r="R69" s="36"/>
      <c r="S69" s="13">
        <v>44562</v>
      </c>
      <c r="T69" s="13">
        <v>45291</v>
      </c>
      <c r="U69" s="37">
        <v>2356</v>
      </c>
      <c r="V69" s="37">
        <v>7306</v>
      </c>
      <c r="W69" s="37">
        <v>0</v>
      </c>
      <c r="X69" s="38">
        <f t="shared" si="8"/>
        <v>9662</v>
      </c>
      <c r="Y69" s="37">
        <v>2356</v>
      </c>
      <c r="Z69" s="37">
        <v>7306</v>
      </c>
      <c r="AA69" s="37">
        <v>0</v>
      </c>
      <c r="AB69" s="38">
        <f t="shared" si="9"/>
        <v>9662</v>
      </c>
      <c r="AC69" s="38"/>
      <c r="AD69" s="39"/>
      <c r="AE69" s="39"/>
      <c r="AF69" s="39"/>
      <c r="AG69" s="39"/>
    </row>
    <row r="70" spans="1:33" s="40" customFormat="1" ht="15" customHeight="1" x14ac:dyDescent="0.2">
      <c r="A70" s="31">
        <v>25</v>
      </c>
      <c r="B70" s="32" t="s">
        <v>198</v>
      </c>
      <c r="C70" s="33" t="s">
        <v>199</v>
      </c>
      <c r="D70" s="34" t="s">
        <v>200</v>
      </c>
      <c r="E70" s="32" t="s">
        <v>114</v>
      </c>
      <c r="F70" s="35" t="s">
        <v>275</v>
      </c>
      <c r="G70" s="35" t="s">
        <v>203</v>
      </c>
      <c r="H70" s="35" t="s">
        <v>203</v>
      </c>
      <c r="I70" s="35" t="s">
        <v>204</v>
      </c>
      <c r="J70" s="35" t="s">
        <v>205</v>
      </c>
      <c r="K70" s="11" t="s">
        <v>206</v>
      </c>
      <c r="L70" s="11" t="s">
        <v>26</v>
      </c>
      <c r="M70" s="11" t="s">
        <v>800</v>
      </c>
      <c r="N70" s="9" t="s">
        <v>194</v>
      </c>
      <c r="O70" s="35" t="s">
        <v>29</v>
      </c>
      <c r="P70" s="35" t="s">
        <v>276</v>
      </c>
      <c r="Q70" s="35" t="s">
        <v>277</v>
      </c>
      <c r="R70" s="36"/>
      <c r="S70" s="13">
        <v>44562</v>
      </c>
      <c r="T70" s="13">
        <v>45291</v>
      </c>
      <c r="U70" s="37">
        <v>172</v>
      </c>
      <c r="V70" s="37">
        <v>475</v>
      </c>
      <c r="W70" s="37">
        <v>0</v>
      </c>
      <c r="X70" s="38">
        <f t="shared" si="8"/>
        <v>647</v>
      </c>
      <c r="Y70" s="37">
        <v>172</v>
      </c>
      <c r="Z70" s="37">
        <v>475</v>
      </c>
      <c r="AA70" s="37">
        <v>0</v>
      </c>
      <c r="AB70" s="38">
        <f t="shared" si="9"/>
        <v>647</v>
      </c>
      <c r="AC70" s="38"/>
      <c r="AD70" s="39"/>
      <c r="AE70" s="39"/>
      <c r="AF70" s="39"/>
      <c r="AG70" s="39"/>
    </row>
    <row r="71" spans="1:33" s="40" customFormat="1" ht="15" customHeight="1" x14ac:dyDescent="0.2">
      <c r="A71" s="31">
        <v>26</v>
      </c>
      <c r="B71" s="32" t="s">
        <v>198</v>
      </c>
      <c r="C71" s="33" t="s">
        <v>199</v>
      </c>
      <c r="D71" s="34" t="s">
        <v>200</v>
      </c>
      <c r="E71" s="32" t="s">
        <v>114</v>
      </c>
      <c r="F71" s="35" t="s">
        <v>275</v>
      </c>
      <c r="G71" s="35" t="s">
        <v>203</v>
      </c>
      <c r="H71" s="35" t="s">
        <v>203</v>
      </c>
      <c r="I71" s="35" t="s">
        <v>204</v>
      </c>
      <c r="J71" s="35" t="s">
        <v>205</v>
      </c>
      <c r="K71" s="11" t="s">
        <v>206</v>
      </c>
      <c r="L71" s="11" t="s">
        <v>26</v>
      </c>
      <c r="M71" s="11" t="s">
        <v>800</v>
      </c>
      <c r="N71" s="9" t="s">
        <v>194</v>
      </c>
      <c r="O71" s="35" t="s">
        <v>29</v>
      </c>
      <c r="P71" s="35" t="s">
        <v>278</v>
      </c>
      <c r="Q71" s="35" t="s">
        <v>279</v>
      </c>
      <c r="R71" s="36"/>
      <c r="S71" s="13">
        <v>44562</v>
      </c>
      <c r="T71" s="13">
        <v>45291</v>
      </c>
      <c r="U71" s="37">
        <v>680</v>
      </c>
      <c r="V71" s="37">
        <v>2825</v>
      </c>
      <c r="W71" s="37">
        <v>0</v>
      </c>
      <c r="X71" s="38">
        <f t="shared" si="8"/>
        <v>3505</v>
      </c>
      <c r="Y71" s="37">
        <v>680</v>
      </c>
      <c r="Z71" s="37">
        <v>2825</v>
      </c>
      <c r="AA71" s="37">
        <v>0</v>
      </c>
      <c r="AB71" s="38">
        <f t="shared" si="9"/>
        <v>3505</v>
      </c>
      <c r="AC71" s="38"/>
      <c r="AD71" s="39"/>
      <c r="AE71" s="39"/>
      <c r="AF71" s="39"/>
      <c r="AG71" s="39"/>
    </row>
    <row r="72" spans="1:33" s="40" customFormat="1" ht="15" customHeight="1" x14ac:dyDescent="0.2">
      <c r="A72" s="31">
        <v>27</v>
      </c>
      <c r="B72" s="32" t="s">
        <v>198</v>
      </c>
      <c r="C72" s="33" t="s">
        <v>199</v>
      </c>
      <c r="D72" s="34" t="s">
        <v>200</v>
      </c>
      <c r="E72" s="32" t="s">
        <v>114</v>
      </c>
      <c r="F72" s="35" t="s">
        <v>202</v>
      </c>
      <c r="G72" s="35" t="s">
        <v>203</v>
      </c>
      <c r="H72" s="35" t="s">
        <v>203</v>
      </c>
      <c r="I72" s="35" t="s">
        <v>204</v>
      </c>
      <c r="J72" s="35" t="s">
        <v>205</v>
      </c>
      <c r="K72" s="11" t="s">
        <v>206</v>
      </c>
      <c r="L72" s="11" t="s">
        <v>26</v>
      </c>
      <c r="M72" s="11" t="s">
        <v>800</v>
      </c>
      <c r="N72" s="9" t="s">
        <v>194</v>
      </c>
      <c r="O72" s="35" t="s">
        <v>29</v>
      </c>
      <c r="P72" s="35" t="s">
        <v>280</v>
      </c>
      <c r="Q72" s="35" t="s">
        <v>281</v>
      </c>
      <c r="R72" s="36"/>
      <c r="S72" s="13">
        <v>44562</v>
      </c>
      <c r="T72" s="13">
        <v>45291</v>
      </c>
      <c r="U72" s="37">
        <v>16995</v>
      </c>
      <c r="V72" s="37">
        <v>57103</v>
      </c>
      <c r="W72" s="37">
        <v>0</v>
      </c>
      <c r="X72" s="38">
        <f t="shared" si="8"/>
        <v>74098</v>
      </c>
      <c r="Y72" s="37">
        <v>16995</v>
      </c>
      <c r="Z72" s="37">
        <v>57103</v>
      </c>
      <c r="AA72" s="37">
        <v>0</v>
      </c>
      <c r="AB72" s="38">
        <f t="shared" si="9"/>
        <v>74098</v>
      </c>
      <c r="AC72" s="38"/>
      <c r="AD72" s="39"/>
      <c r="AE72" s="39"/>
      <c r="AF72" s="39"/>
      <c r="AG72" s="39"/>
    </row>
    <row r="73" spans="1:33" s="40" customFormat="1" ht="15" customHeight="1" x14ac:dyDescent="0.2">
      <c r="A73" s="31">
        <v>28</v>
      </c>
      <c r="B73" s="32" t="s">
        <v>198</v>
      </c>
      <c r="C73" s="33" t="s">
        <v>199</v>
      </c>
      <c r="D73" s="34" t="s">
        <v>200</v>
      </c>
      <c r="E73" s="32" t="s">
        <v>114</v>
      </c>
      <c r="F73" s="35" t="s">
        <v>217</v>
      </c>
      <c r="G73" s="35" t="s">
        <v>203</v>
      </c>
      <c r="H73" s="35" t="s">
        <v>282</v>
      </c>
      <c r="I73" s="35" t="s">
        <v>204</v>
      </c>
      <c r="J73" s="35" t="s">
        <v>205</v>
      </c>
      <c r="K73" s="11" t="s">
        <v>206</v>
      </c>
      <c r="L73" s="11" t="s">
        <v>26</v>
      </c>
      <c r="M73" s="11" t="s">
        <v>800</v>
      </c>
      <c r="N73" s="9" t="s">
        <v>194</v>
      </c>
      <c r="O73" s="35" t="s">
        <v>29</v>
      </c>
      <c r="P73" s="35" t="s">
        <v>283</v>
      </c>
      <c r="Q73" s="35" t="s">
        <v>284</v>
      </c>
      <c r="R73" s="36"/>
      <c r="S73" s="13">
        <v>44562</v>
      </c>
      <c r="T73" s="13">
        <v>45291</v>
      </c>
      <c r="U73" s="37">
        <v>59</v>
      </c>
      <c r="V73" s="37">
        <v>191</v>
      </c>
      <c r="W73" s="37">
        <v>0</v>
      </c>
      <c r="X73" s="38">
        <f t="shared" si="8"/>
        <v>250</v>
      </c>
      <c r="Y73" s="37">
        <v>59</v>
      </c>
      <c r="Z73" s="37">
        <v>191</v>
      </c>
      <c r="AA73" s="37">
        <v>0</v>
      </c>
      <c r="AB73" s="38">
        <f t="shared" si="9"/>
        <v>250</v>
      </c>
      <c r="AC73" s="38"/>
      <c r="AD73" s="39"/>
      <c r="AE73" s="39"/>
      <c r="AF73" s="39"/>
      <c r="AG73" s="39"/>
    </row>
    <row r="74" spans="1:33" s="40" customFormat="1" ht="15" customHeight="1" x14ac:dyDescent="0.2">
      <c r="A74" s="31">
        <v>29</v>
      </c>
      <c r="B74" s="32" t="s">
        <v>198</v>
      </c>
      <c r="C74" s="33" t="s">
        <v>199</v>
      </c>
      <c r="D74" s="34" t="s">
        <v>200</v>
      </c>
      <c r="E74" s="32" t="s">
        <v>285</v>
      </c>
      <c r="F74" s="35" t="s">
        <v>275</v>
      </c>
      <c r="G74" s="35" t="s">
        <v>203</v>
      </c>
      <c r="H74" s="35" t="s">
        <v>203</v>
      </c>
      <c r="I74" s="35" t="s">
        <v>204</v>
      </c>
      <c r="J74" s="35" t="s">
        <v>205</v>
      </c>
      <c r="K74" s="11" t="s">
        <v>206</v>
      </c>
      <c r="L74" s="11" t="s">
        <v>26</v>
      </c>
      <c r="M74" s="11" t="s">
        <v>800</v>
      </c>
      <c r="N74" s="9" t="s">
        <v>194</v>
      </c>
      <c r="O74" s="35" t="s">
        <v>29</v>
      </c>
      <c r="P74" s="35" t="s">
        <v>286</v>
      </c>
      <c r="Q74" s="35" t="s">
        <v>287</v>
      </c>
      <c r="R74" s="36"/>
      <c r="S74" s="13">
        <v>44562</v>
      </c>
      <c r="T74" s="13">
        <v>45291</v>
      </c>
      <c r="U74" s="37">
        <v>6574</v>
      </c>
      <c r="V74" s="37">
        <v>19133</v>
      </c>
      <c r="W74" s="37">
        <v>0</v>
      </c>
      <c r="X74" s="38">
        <f t="shared" si="8"/>
        <v>25707</v>
      </c>
      <c r="Y74" s="37">
        <v>6574</v>
      </c>
      <c r="Z74" s="37">
        <v>19133</v>
      </c>
      <c r="AA74" s="37">
        <v>0</v>
      </c>
      <c r="AB74" s="38">
        <f t="shared" si="9"/>
        <v>25707</v>
      </c>
      <c r="AC74" s="38"/>
      <c r="AD74" s="39"/>
      <c r="AE74" s="39"/>
      <c r="AF74" s="39"/>
      <c r="AG74" s="39"/>
    </row>
    <row r="75" spans="1:33" s="40" customFormat="1" ht="15" customHeight="1" x14ac:dyDescent="0.2">
      <c r="A75" s="31">
        <v>30</v>
      </c>
      <c r="B75" s="32" t="s">
        <v>198</v>
      </c>
      <c r="C75" s="33" t="s">
        <v>199</v>
      </c>
      <c r="D75" s="34" t="s">
        <v>200</v>
      </c>
      <c r="E75" s="32" t="s">
        <v>285</v>
      </c>
      <c r="F75" s="35" t="s">
        <v>266</v>
      </c>
      <c r="G75" s="35" t="s">
        <v>288</v>
      </c>
      <c r="H75" s="35" t="s">
        <v>203</v>
      </c>
      <c r="I75" s="35" t="s">
        <v>204</v>
      </c>
      <c r="J75" s="35" t="s">
        <v>205</v>
      </c>
      <c r="K75" s="11" t="s">
        <v>206</v>
      </c>
      <c r="L75" s="11" t="s">
        <v>26</v>
      </c>
      <c r="M75" s="11" t="s">
        <v>800</v>
      </c>
      <c r="N75" s="9" t="s">
        <v>194</v>
      </c>
      <c r="O75" s="35" t="s">
        <v>29</v>
      </c>
      <c r="P75" s="35" t="s">
        <v>289</v>
      </c>
      <c r="Q75" s="35" t="s">
        <v>290</v>
      </c>
      <c r="R75" s="36"/>
      <c r="S75" s="13">
        <v>44562</v>
      </c>
      <c r="T75" s="13">
        <v>45291</v>
      </c>
      <c r="U75" s="37">
        <v>6554</v>
      </c>
      <c r="V75" s="37">
        <v>21338</v>
      </c>
      <c r="W75" s="37">
        <v>0</v>
      </c>
      <c r="X75" s="38">
        <f t="shared" si="8"/>
        <v>27892</v>
      </c>
      <c r="Y75" s="37">
        <v>6554</v>
      </c>
      <c r="Z75" s="37">
        <v>21338</v>
      </c>
      <c r="AA75" s="37">
        <v>0</v>
      </c>
      <c r="AB75" s="38">
        <f t="shared" si="9"/>
        <v>27892</v>
      </c>
      <c r="AC75" s="38"/>
      <c r="AD75" s="39"/>
      <c r="AE75" s="39"/>
      <c r="AF75" s="39"/>
      <c r="AG75" s="39"/>
    </row>
    <row r="76" spans="1:33" s="40" customFormat="1" ht="15" customHeight="1" x14ac:dyDescent="0.2">
      <c r="A76" s="31">
        <v>31</v>
      </c>
      <c r="B76" s="32" t="s">
        <v>198</v>
      </c>
      <c r="C76" s="33" t="s">
        <v>199</v>
      </c>
      <c r="D76" s="34" t="s">
        <v>200</v>
      </c>
      <c r="E76" s="32" t="s">
        <v>285</v>
      </c>
      <c r="F76" s="35" t="s">
        <v>263</v>
      </c>
      <c r="G76" s="35" t="s">
        <v>203</v>
      </c>
      <c r="H76" s="35" t="s">
        <v>203</v>
      </c>
      <c r="I76" s="35" t="s">
        <v>204</v>
      </c>
      <c r="J76" s="35" t="s">
        <v>205</v>
      </c>
      <c r="K76" s="11" t="s">
        <v>206</v>
      </c>
      <c r="L76" s="11" t="s">
        <v>26</v>
      </c>
      <c r="M76" s="11" t="s">
        <v>800</v>
      </c>
      <c r="N76" s="9" t="s">
        <v>194</v>
      </c>
      <c r="O76" s="35" t="s">
        <v>29</v>
      </c>
      <c r="P76" s="35" t="s">
        <v>291</v>
      </c>
      <c r="Q76" s="35" t="s">
        <v>292</v>
      </c>
      <c r="R76" s="36"/>
      <c r="S76" s="13">
        <v>44562</v>
      </c>
      <c r="T76" s="13">
        <v>45291</v>
      </c>
      <c r="U76" s="37">
        <v>8283</v>
      </c>
      <c r="V76" s="37">
        <v>26605</v>
      </c>
      <c r="W76" s="37">
        <v>0</v>
      </c>
      <c r="X76" s="38">
        <f t="shared" si="8"/>
        <v>34888</v>
      </c>
      <c r="Y76" s="37">
        <v>8283</v>
      </c>
      <c r="Z76" s="37">
        <v>26605</v>
      </c>
      <c r="AA76" s="37">
        <v>0</v>
      </c>
      <c r="AB76" s="38">
        <f t="shared" si="9"/>
        <v>34888</v>
      </c>
      <c r="AC76" s="38"/>
      <c r="AD76" s="39"/>
      <c r="AE76" s="39"/>
      <c r="AF76" s="39"/>
      <c r="AG76" s="39"/>
    </row>
    <row r="77" spans="1:33" s="40" customFormat="1" ht="15" customHeight="1" x14ac:dyDescent="0.2">
      <c r="A77" s="31">
        <v>32</v>
      </c>
      <c r="B77" s="32" t="s">
        <v>198</v>
      </c>
      <c r="C77" s="33" t="s">
        <v>199</v>
      </c>
      <c r="D77" s="34" t="s">
        <v>200</v>
      </c>
      <c r="E77" s="32" t="s">
        <v>293</v>
      </c>
      <c r="F77" s="35" t="s">
        <v>202</v>
      </c>
      <c r="G77" s="35" t="s">
        <v>203</v>
      </c>
      <c r="H77" s="35" t="s">
        <v>203</v>
      </c>
      <c r="I77" s="35" t="s">
        <v>204</v>
      </c>
      <c r="J77" s="35" t="s">
        <v>205</v>
      </c>
      <c r="K77" s="11" t="s">
        <v>206</v>
      </c>
      <c r="L77" s="11" t="s">
        <v>26</v>
      </c>
      <c r="M77" s="11" t="s">
        <v>800</v>
      </c>
      <c r="N77" s="9" t="s">
        <v>194</v>
      </c>
      <c r="O77" s="35" t="s">
        <v>29</v>
      </c>
      <c r="P77" s="35" t="s">
        <v>294</v>
      </c>
      <c r="Q77" s="35" t="s">
        <v>295</v>
      </c>
      <c r="R77" s="36"/>
      <c r="S77" s="13">
        <v>44562</v>
      </c>
      <c r="T77" s="13">
        <v>45291</v>
      </c>
      <c r="U77" s="37">
        <v>482</v>
      </c>
      <c r="V77" s="37">
        <v>1531</v>
      </c>
      <c r="W77" s="37">
        <v>0</v>
      </c>
      <c r="X77" s="38">
        <f t="shared" si="8"/>
        <v>2013</v>
      </c>
      <c r="Y77" s="37">
        <v>482</v>
      </c>
      <c r="Z77" s="37">
        <v>1531</v>
      </c>
      <c r="AA77" s="37">
        <v>0</v>
      </c>
      <c r="AB77" s="38">
        <f t="shared" si="9"/>
        <v>2013</v>
      </c>
      <c r="AC77" s="38"/>
      <c r="AD77" s="39"/>
      <c r="AE77" s="39"/>
      <c r="AF77" s="39"/>
      <c r="AG77" s="39"/>
    </row>
    <row r="78" spans="1:33" s="40" customFormat="1" ht="15" customHeight="1" x14ac:dyDescent="0.2">
      <c r="A78" s="31">
        <v>33</v>
      </c>
      <c r="B78" s="32" t="s">
        <v>198</v>
      </c>
      <c r="C78" s="33" t="s">
        <v>199</v>
      </c>
      <c r="D78" s="34" t="s">
        <v>200</v>
      </c>
      <c r="E78" s="32" t="s">
        <v>296</v>
      </c>
      <c r="F78" s="35" t="s">
        <v>263</v>
      </c>
      <c r="G78" s="35" t="s">
        <v>203</v>
      </c>
      <c r="H78" s="35" t="s">
        <v>203</v>
      </c>
      <c r="I78" s="35" t="s">
        <v>204</v>
      </c>
      <c r="J78" s="35" t="s">
        <v>205</v>
      </c>
      <c r="K78" s="11" t="s">
        <v>206</v>
      </c>
      <c r="L78" s="11" t="s">
        <v>26</v>
      </c>
      <c r="M78" s="11" t="s">
        <v>800</v>
      </c>
      <c r="N78" s="9" t="s">
        <v>194</v>
      </c>
      <c r="O78" s="35" t="s">
        <v>29</v>
      </c>
      <c r="P78" s="35" t="s">
        <v>297</v>
      </c>
      <c r="Q78" s="35" t="s">
        <v>298</v>
      </c>
      <c r="R78" s="36"/>
      <c r="S78" s="13">
        <v>44562</v>
      </c>
      <c r="T78" s="13">
        <v>45291</v>
      </c>
      <c r="U78" s="37">
        <v>53</v>
      </c>
      <c r="V78" s="37">
        <v>198</v>
      </c>
      <c r="W78" s="37">
        <v>0</v>
      </c>
      <c r="X78" s="38">
        <f t="shared" si="8"/>
        <v>251</v>
      </c>
      <c r="Y78" s="37">
        <v>53</v>
      </c>
      <c r="Z78" s="37">
        <v>198</v>
      </c>
      <c r="AA78" s="37">
        <v>0</v>
      </c>
      <c r="AB78" s="38">
        <f t="shared" si="9"/>
        <v>251</v>
      </c>
      <c r="AC78" s="38"/>
      <c r="AD78" s="39"/>
      <c r="AE78" s="39"/>
      <c r="AF78" s="39"/>
      <c r="AG78" s="39"/>
    </row>
    <row r="79" spans="1:33" s="40" customFormat="1" ht="15" customHeight="1" x14ac:dyDescent="0.2">
      <c r="A79" s="31">
        <v>34</v>
      </c>
      <c r="B79" s="32" t="s">
        <v>198</v>
      </c>
      <c r="C79" s="33" t="s">
        <v>199</v>
      </c>
      <c r="D79" s="34" t="s">
        <v>200</v>
      </c>
      <c r="E79" s="32" t="s">
        <v>296</v>
      </c>
      <c r="F79" s="35" t="s">
        <v>220</v>
      </c>
      <c r="G79" s="35" t="s">
        <v>203</v>
      </c>
      <c r="H79" s="35" t="s">
        <v>299</v>
      </c>
      <c r="I79" s="35" t="s">
        <v>204</v>
      </c>
      <c r="J79" s="35" t="s">
        <v>205</v>
      </c>
      <c r="K79" s="11" t="s">
        <v>206</v>
      </c>
      <c r="L79" s="11" t="s">
        <v>26</v>
      </c>
      <c r="M79" s="11" t="s">
        <v>800</v>
      </c>
      <c r="N79" s="9" t="s">
        <v>194</v>
      </c>
      <c r="O79" s="35" t="s">
        <v>29</v>
      </c>
      <c r="P79" s="35" t="s">
        <v>300</v>
      </c>
      <c r="Q79" s="35" t="s">
        <v>301</v>
      </c>
      <c r="R79" s="36"/>
      <c r="S79" s="13">
        <v>44562</v>
      </c>
      <c r="T79" s="13">
        <v>45291</v>
      </c>
      <c r="U79" s="37">
        <v>475</v>
      </c>
      <c r="V79" s="37">
        <v>1742</v>
      </c>
      <c r="W79" s="37">
        <v>0</v>
      </c>
      <c r="X79" s="38">
        <f t="shared" si="8"/>
        <v>2217</v>
      </c>
      <c r="Y79" s="37">
        <v>475</v>
      </c>
      <c r="Z79" s="37">
        <v>1742</v>
      </c>
      <c r="AA79" s="37">
        <v>0</v>
      </c>
      <c r="AB79" s="38">
        <f t="shared" si="9"/>
        <v>2217</v>
      </c>
      <c r="AC79" s="38"/>
      <c r="AD79" s="39"/>
      <c r="AE79" s="39"/>
      <c r="AF79" s="39"/>
      <c r="AG79" s="39"/>
    </row>
    <row r="80" spans="1:33" s="40" customFormat="1" ht="15" customHeight="1" x14ac:dyDescent="0.2">
      <c r="A80" s="31">
        <v>35</v>
      </c>
      <c r="B80" s="32" t="s">
        <v>198</v>
      </c>
      <c r="C80" s="33" t="s">
        <v>199</v>
      </c>
      <c r="D80" s="34" t="s">
        <v>200</v>
      </c>
      <c r="E80" s="32" t="s">
        <v>296</v>
      </c>
      <c r="F80" s="35" t="s">
        <v>230</v>
      </c>
      <c r="G80" s="35" t="s">
        <v>203</v>
      </c>
      <c r="H80" s="35" t="s">
        <v>203</v>
      </c>
      <c r="I80" s="35" t="s">
        <v>204</v>
      </c>
      <c r="J80" s="35" t="s">
        <v>205</v>
      </c>
      <c r="K80" s="11" t="s">
        <v>206</v>
      </c>
      <c r="L80" s="11" t="s">
        <v>26</v>
      </c>
      <c r="M80" s="11" t="s">
        <v>800</v>
      </c>
      <c r="N80" s="9" t="s">
        <v>194</v>
      </c>
      <c r="O80" s="35" t="s">
        <v>29</v>
      </c>
      <c r="P80" s="35" t="s">
        <v>302</v>
      </c>
      <c r="Q80" s="35" t="s">
        <v>303</v>
      </c>
      <c r="R80" s="36"/>
      <c r="S80" s="13">
        <v>44562</v>
      </c>
      <c r="T80" s="13">
        <v>45291</v>
      </c>
      <c r="U80" s="37">
        <v>46</v>
      </c>
      <c r="V80" s="37">
        <v>145</v>
      </c>
      <c r="W80" s="37">
        <v>0</v>
      </c>
      <c r="X80" s="38">
        <f t="shared" si="8"/>
        <v>191</v>
      </c>
      <c r="Y80" s="37">
        <v>46</v>
      </c>
      <c r="Z80" s="37">
        <v>145</v>
      </c>
      <c r="AA80" s="37">
        <v>0</v>
      </c>
      <c r="AB80" s="38">
        <f t="shared" si="9"/>
        <v>191</v>
      </c>
      <c r="AC80" s="38"/>
      <c r="AD80" s="39"/>
      <c r="AE80" s="39"/>
      <c r="AF80" s="39"/>
      <c r="AG80" s="39"/>
    </row>
    <row r="81" spans="1:33" s="40" customFormat="1" ht="15" customHeight="1" x14ac:dyDescent="0.2">
      <c r="A81" s="31">
        <v>36</v>
      </c>
      <c r="B81" s="32" t="s">
        <v>198</v>
      </c>
      <c r="C81" s="33" t="s">
        <v>199</v>
      </c>
      <c r="D81" s="34" t="s">
        <v>200</v>
      </c>
      <c r="E81" s="32" t="s">
        <v>296</v>
      </c>
      <c r="F81" s="35" t="s">
        <v>275</v>
      </c>
      <c r="G81" s="35" t="s">
        <v>203</v>
      </c>
      <c r="H81" s="35" t="s">
        <v>203</v>
      </c>
      <c r="I81" s="35" t="s">
        <v>204</v>
      </c>
      <c r="J81" s="35" t="s">
        <v>205</v>
      </c>
      <c r="K81" s="11" t="s">
        <v>206</v>
      </c>
      <c r="L81" s="11" t="s">
        <v>26</v>
      </c>
      <c r="M81" s="11" t="s">
        <v>800</v>
      </c>
      <c r="N81" s="9" t="s">
        <v>194</v>
      </c>
      <c r="O81" s="35" t="s">
        <v>29</v>
      </c>
      <c r="P81" s="35" t="s">
        <v>304</v>
      </c>
      <c r="Q81" s="35" t="s">
        <v>305</v>
      </c>
      <c r="R81" s="36"/>
      <c r="S81" s="13">
        <v>44562</v>
      </c>
      <c r="T81" s="13">
        <v>45291</v>
      </c>
      <c r="U81" s="37">
        <v>409</v>
      </c>
      <c r="V81" s="37">
        <v>1181</v>
      </c>
      <c r="W81" s="37">
        <v>0</v>
      </c>
      <c r="X81" s="38">
        <f t="shared" si="8"/>
        <v>1590</v>
      </c>
      <c r="Y81" s="37">
        <v>409</v>
      </c>
      <c r="Z81" s="37">
        <v>1181</v>
      </c>
      <c r="AA81" s="37">
        <v>0</v>
      </c>
      <c r="AB81" s="38">
        <f t="shared" si="9"/>
        <v>1590</v>
      </c>
      <c r="AC81" s="38"/>
      <c r="AD81" s="39"/>
      <c r="AE81" s="39"/>
      <c r="AF81" s="39"/>
      <c r="AG81" s="39"/>
    </row>
    <row r="82" spans="1:33" s="40" customFormat="1" ht="15" customHeight="1" x14ac:dyDescent="0.2">
      <c r="A82" s="31">
        <v>37</v>
      </c>
      <c r="B82" s="32" t="s">
        <v>198</v>
      </c>
      <c r="C82" s="33" t="s">
        <v>199</v>
      </c>
      <c r="D82" s="34" t="s">
        <v>200</v>
      </c>
      <c r="E82" s="32" t="s">
        <v>306</v>
      </c>
      <c r="F82" s="35" t="s">
        <v>275</v>
      </c>
      <c r="G82" s="35" t="s">
        <v>203</v>
      </c>
      <c r="H82" s="35" t="s">
        <v>307</v>
      </c>
      <c r="I82" s="35" t="s">
        <v>204</v>
      </c>
      <c r="J82" s="35" t="s">
        <v>205</v>
      </c>
      <c r="K82" s="11" t="s">
        <v>206</v>
      </c>
      <c r="L82" s="11" t="s">
        <v>26</v>
      </c>
      <c r="M82" s="11" t="s">
        <v>800</v>
      </c>
      <c r="N82" s="9" t="s">
        <v>194</v>
      </c>
      <c r="O82" s="35" t="s">
        <v>29</v>
      </c>
      <c r="P82" s="35" t="s">
        <v>308</v>
      </c>
      <c r="Q82" s="35" t="s">
        <v>309</v>
      </c>
      <c r="R82" s="36"/>
      <c r="S82" s="13">
        <v>44562</v>
      </c>
      <c r="T82" s="13">
        <v>45291</v>
      </c>
      <c r="U82" s="37">
        <v>3821</v>
      </c>
      <c r="V82" s="37">
        <v>9240</v>
      </c>
      <c r="W82" s="37">
        <v>0</v>
      </c>
      <c r="X82" s="38">
        <f t="shared" si="8"/>
        <v>13061</v>
      </c>
      <c r="Y82" s="37">
        <v>3821</v>
      </c>
      <c r="Z82" s="37">
        <v>9240</v>
      </c>
      <c r="AA82" s="37">
        <v>0</v>
      </c>
      <c r="AB82" s="38">
        <f t="shared" si="9"/>
        <v>13061</v>
      </c>
      <c r="AC82" s="38"/>
      <c r="AD82" s="39"/>
      <c r="AE82" s="39"/>
      <c r="AF82" s="39"/>
      <c r="AG82" s="39"/>
    </row>
    <row r="83" spans="1:33" s="40" customFormat="1" ht="15" customHeight="1" x14ac:dyDescent="0.2">
      <c r="A83" s="31">
        <v>38</v>
      </c>
      <c r="B83" s="32" t="s">
        <v>198</v>
      </c>
      <c r="C83" s="33" t="s">
        <v>199</v>
      </c>
      <c r="D83" s="34" t="s">
        <v>200</v>
      </c>
      <c r="E83" s="32" t="s">
        <v>310</v>
      </c>
      <c r="F83" s="35" t="s">
        <v>220</v>
      </c>
      <c r="G83" s="35" t="s">
        <v>203</v>
      </c>
      <c r="H83" s="35" t="s">
        <v>203</v>
      </c>
      <c r="I83" s="35" t="s">
        <v>204</v>
      </c>
      <c r="J83" s="35" t="s">
        <v>205</v>
      </c>
      <c r="K83" s="11" t="s">
        <v>206</v>
      </c>
      <c r="L83" s="11" t="s">
        <v>26</v>
      </c>
      <c r="M83" s="11" t="s">
        <v>800</v>
      </c>
      <c r="N83" s="9" t="s">
        <v>194</v>
      </c>
      <c r="O83" s="35" t="s">
        <v>29</v>
      </c>
      <c r="P83" s="35" t="s">
        <v>311</v>
      </c>
      <c r="Q83" s="35" t="s">
        <v>312</v>
      </c>
      <c r="R83" s="36"/>
      <c r="S83" s="13">
        <v>44562</v>
      </c>
      <c r="T83" s="13">
        <v>45291</v>
      </c>
      <c r="U83" s="37">
        <v>964</v>
      </c>
      <c r="V83" s="37">
        <v>2468</v>
      </c>
      <c r="W83" s="37">
        <v>0</v>
      </c>
      <c r="X83" s="38">
        <f t="shared" si="8"/>
        <v>3432</v>
      </c>
      <c r="Y83" s="37">
        <v>964</v>
      </c>
      <c r="Z83" s="37">
        <v>2468</v>
      </c>
      <c r="AA83" s="37">
        <v>0</v>
      </c>
      <c r="AB83" s="38">
        <f t="shared" si="9"/>
        <v>3432</v>
      </c>
      <c r="AC83" s="38"/>
      <c r="AD83" s="39"/>
      <c r="AE83" s="39"/>
      <c r="AF83" s="39"/>
      <c r="AG83" s="39"/>
    </row>
    <row r="84" spans="1:33" s="40" customFormat="1" ht="15" customHeight="1" x14ac:dyDescent="0.2">
      <c r="A84" s="31">
        <v>39</v>
      </c>
      <c r="B84" s="32" t="s">
        <v>198</v>
      </c>
      <c r="C84" s="33" t="s">
        <v>199</v>
      </c>
      <c r="D84" s="34" t="s">
        <v>200</v>
      </c>
      <c r="E84" s="32" t="s">
        <v>313</v>
      </c>
      <c r="F84" s="35" t="s">
        <v>220</v>
      </c>
      <c r="G84" s="35" t="s">
        <v>203</v>
      </c>
      <c r="H84" s="35" t="s">
        <v>203</v>
      </c>
      <c r="I84" s="35" t="s">
        <v>204</v>
      </c>
      <c r="J84" s="35" t="s">
        <v>205</v>
      </c>
      <c r="K84" s="11" t="s">
        <v>206</v>
      </c>
      <c r="L84" s="11" t="s">
        <v>26</v>
      </c>
      <c r="M84" s="11" t="s">
        <v>800</v>
      </c>
      <c r="N84" s="9" t="s">
        <v>194</v>
      </c>
      <c r="O84" s="35" t="s">
        <v>87</v>
      </c>
      <c r="P84" s="35" t="s">
        <v>314</v>
      </c>
      <c r="Q84" s="35" t="s">
        <v>315</v>
      </c>
      <c r="R84" s="36"/>
      <c r="S84" s="13">
        <v>44562</v>
      </c>
      <c r="T84" s="13">
        <v>45291</v>
      </c>
      <c r="U84" s="37">
        <v>124040</v>
      </c>
      <c r="V84" s="37">
        <v>0</v>
      </c>
      <c r="W84" s="37">
        <v>0</v>
      </c>
      <c r="X84" s="38">
        <f t="shared" si="8"/>
        <v>124040</v>
      </c>
      <c r="Y84" s="37">
        <v>124040</v>
      </c>
      <c r="Z84" s="37">
        <v>0</v>
      </c>
      <c r="AA84" s="37">
        <v>0</v>
      </c>
      <c r="AB84" s="38">
        <f t="shared" si="9"/>
        <v>124040</v>
      </c>
      <c r="AC84" s="38"/>
      <c r="AD84" s="39"/>
      <c r="AE84" s="39"/>
      <c r="AF84" s="39"/>
      <c r="AG84" s="39"/>
    </row>
    <row r="85" spans="1:33" s="40" customFormat="1" ht="15" customHeight="1" x14ac:dyDescent="0.2">
      <c r="A85" s="31">
        <v>40</v>
      </c>
      <c r="B85" s="32" t="s">
        <v>198</v>
      </c>
      <c r="C85" s="33" t="s">
        <v>199</v>
      </c>
      <c r="D85" s="34" t="s">
        <v>200</v>
      </c>
      <c r="E85" s="32" t="s">
        <v>316</v>
      </c>
      <c r="F85" s="35" t="s">
        <v>263</v>
      </c>
      <c r="G85" s="35" t="s">
        <v>203</v>
      </c>
      <c r="H85" s="35" t="s">
        <v>203</v>
      </c>
      <c r="I85" s="35" t="s">
        <v>204</v>
      </c>
      <c r="J85" s="35" t="s">
        <v>205</v>
      </c>
      <c r="K85" s="11" t="s">
        <v>206</v>
      </c>
      <c r="L85" s="11" t="s">
        <v>26</v>
      </c>
      <c r="M85" s="11" t="s">
        <v>800</v>
      </c>
      <c r="N85" s="9" t="s">
        <v>194</v>
      </c>
      <c r="O85" s="35" t="s">
        <v>28</v>
      </c>
      <c r="P85" s="35" t="s">
        <v>317</v>
      </c>
      <c r="Q85" s="35" t="s">
        <v>318</v>
      </c>
      <c r="R85" s="36"/>
      <c r="S85" s="13">
        <v>44562</v>
      </c>
      <c r="T85" s="13">
        <v>45291</v>
      </c>
      <c r="U85" s="37">
        <v>3089</v>
      </c>
      <c r="V85" s="37">
        <v>0</v>
      </c>
      <c r="W85" s="37">
        <v>0</v>
      </c>
      <c r="X85" s="38">
        <f t="shared" si="8"/>
        <v>3089</v>
      </c>
      <c r="Y85" s="37">
        <v>3089</v>
      </c>
      <c r="Z85" s="37">
        <v>0</v>
      </c>
      <c r="AA85" s="37">
        <v>0</v>
      </c>
      <c r="AB85" s="38">
        <f t="shared" si="9"/>
        <v>3089</v>
      </c>
      <c r="AC85" s="38"/>
      <c r="AD85" s="39"/>
      <c r="AE85" s="39"/>
      <c r="AF85" s="39"/>
      <c r="AG85" s="39"/>
    </row>
    <row r="86" spans="1:33" s="40" customFormat="1" ht="15" customHeight="1" x14ac:dyDescent="0.2">
      <c r="A86" s="31">
        <v>41</v>
      </c>
      <c r="B86" s="32" t="s">
        <v>198</v>
      </c>
      <c r="C86" s="33" t="s">
        <v>199</v>
      </c>
      <c r="D86" s="34" t="s">
        <v>200</v>
      </c>
      <c r="E86" s="32" t="s">
        <v>319</v>
      </c>
      <c r="F86" s="35" t="s">
        <v>220</v>
      </c>
      <c r="G86" s="35" t="s">
        <v>203</v>
      </c>
      <c r="H86" s="35" t="s">
        <v>203</v>
      </c>
      <c r="I86" s="35" t="s">
        <v>204</v>
      </c>
      <c r="J86" s="35" t="s">
        <v>205</v>
      </c>
      <c r="K86" s="11" t="s">
        <v>206</v>
      </c>
      <c r="L86" s="11" t="s">
        <v>26</v>
      </c>
      <c r="M86" s="11" t="s">
        <v>800</v>
      </c>
      <c r="N86" s="9" t="s">
        <v>194</v>
      </c>
      <c r="O86" s="35" t="s">
        <v>28</v>
      </c>
      <c r="P86" s="35" t="s">
        <v>320</v>
      </c>
      <c r="Q86" s="35" t="s">
        <v>321</v>
      </c>
      <c r="R86" s="36"/>
      <c r="S86" s="13">
        <v>44562</v>
      </c>
      <c r="T86" s="13">
        <v>45291</v>
      </c>
      <c r="U86" s="37">
        <v>3379</v>
      </c>
      <c r="V86" s="37">
        <v>0</v>
      </c>
      <c r="W86" s="37">
        <v>0</v>
      </c>
      <c r="X86" s="38">
        <f t="shared" si="8"/>
        <v>3379</v>
      </c>
      <c r="Y86" s="37">
        <v>3379</v>
      </c>
      <c r="Z86" s="37">
        <v>0</v>
      </c>
      <c r="AA86" s="37">
        <v>0</v>
      </c>
      <c r="AB86" s="38">
        <f t="shared" si="9"/>
        <v>3379</v>
      </c>
      <c r="AC86" s="38"/>
      <c r="AD86" s="39"/>
      <c r="AE86" s="39"/>
      <c r="AF86" s="39"/>
      <c r="AG86" s="39"/>
    </row>
    <row r="87" spans="1:33" s="40" customFormat="1" ht="15" customHeight="1" x14ac:dyDescent="0.2">
      <c r="A87" s="31">
        <v>42</v>
      </c>
      <c r="B87" s="32" t="s">
        <v>198</v>
      </c>
      <c r="C87" s="33" t="s">
        <v>199</v>
      </c>
      <c r="D87" s="34" t="s">
        <v>200</v>
      </c>
      <c r="E87" s="32" t="s">
        <v>322</v>
      </c>
      <c r="F87" s="35" t="s">
        <v>230</v>
      </c>
      <c r="G87" s="35" t="s">
        <v>203</v>
      </c>
      <c r="H87" s="35" t="s">
        <v>203</v>
      </c>
      <c r="I87" s="35" t="s">
        <v>204</v>
      </c>
      <c r="J87" s="35" t="s">
        <v>205</v>
      </c>
      <c r="K87" s="11" t="s">
        <v>206</v>
      </c>
      <c r="L87" s="11" t="s">
        <v>26</v>
      </c>
      <c r="M87" s="11" t="s">
        <v>800</v>
      </c>
      <c r="N87" s="9" t="s">
        <v>194</v>
      </c>
      <c r="O87" s="35" t="s">
        <v>29</v>
      </c>
      <c r="P87" s="35" t="s">
        <v>323</v>
      </c>
      <c r="Q87" s="35" t="s">
        <v>324</v>
      </c>
      <c r="R87" s="36"/>
      <c r="S87" s="13">
        <v>44562</v>
      </c>
      <c r="T87" s="13">
        <v>45291</v>
      </c>
      <c r="U87" s="37">
        <v>46</v>
      </c>
      <c r="V87" s="37">
        <v>99</v>
      </c>
      <c r="W87" s="37">
        <v>0</v>
      </c>
      <c r="X87" s="38">
        <f t="shared" si="8"/>
        <v>145</v>
      </c>
      <c r="Y87" s="37">
        <v>46</v>
      </c>
      <c r="Z87" s="37">
        <v>99</v>
      </c>
      <c r="AA87" s="37">
        <v>0</v>
      </c>
      <c r="AB87" s="38">
        <f t="shared" si="9"/>
        <v>145</v>
      </c>
      <c r="AC87" s="38"/>
      <c r="AD87" s="39"/>
      <c r="AE87" s="39"/>
      <c r="AF87" s="39"/>
      <c r="AG87" s="39"/>
    </row>
    <row r="88" spans="1:33" s="40" customFormat="1" ht="15" customHeight="1" x14ac:dyDescent="0.2">
      <c r="A88" s="31">
        <v>43</v>
      </c>
      <c r="B88" s="32" t="s">
        <v>198</v>
      </c>
      <c r="C88" s="33" t="s">
        <v>199</v>
      </c>
      <c r="D88" s="34" t="s">
        <v>200</v>
      </c>
      <c r="E88" s="32" t="s">
        <v>322</v>
      </c>
      <c r="F88" s="35" t="s">
        <v>202</v>
      </c>
      <c r="G88" s="35" t="s">
        <v>203</v>
      </c>
      <c r="H88" s="35" t="s">
        <v>203</v>
      </c>
      <c r="I88" s="35" t="s">
        <v>204</v>
      </c>
      <c r="J88" s="35" t="s">
        <v>205</v>
      </c>
      <c r="K88" s="11" t="s">
        <v>206</v>
      </c>
      <c r="L88" s="11" t="s">
        <v>26</v>
      </c>
      <c r="M88" s="11" t="s">
        <v>800</v>
      </c>
      <c r="N88" s="9" t="s">
        <v>194</v>
      </c>
      <c r="O88" s="35" t="s">
        <v>29</v>
      </c>
      <c r="P88" s="35" t="s">
        <v>325</v>
      </c>
      <c r="Q88" s="35" t="s">
        <v>326</v>
      </c>
      <c r="R88" s="36"/>
      <c r="S88" s="13">
        <v>44562</v>
      </c>
      <c r="T88" s="13">
        <v>45291</v>
      </c>
      <c r="U88" s="37">
        <v>898</v>
      </c>
      <c r="V88" s="37">
        <v>2198</v>
      </c>
      <c r="W88" s="37">
        <v>0</v>
      </c>
      <c r="X88" s="38">
        <f t="shared" si="8"/>
        <v>3096</v>
      </c>
      <c r="Y88" s="37">
        <v>898</v>
      </c>
      <c r="Z88" s="37">
        <v>2198</v>
      </c>
      <c r="AA88" s="37">
        <v>0</v>
      </c>
      <c r="AB88" s="38">
        <f t="shared" si="9"/>
        <v>3096</v>
      </c>
      <c r="AC88" s="38"/>
      <c r="AD88" s="39"/>
      <c r="AE88" s="39"/>
      <c r="AF88" s="39"/>
      <c r="AG88" s="39"/>
    </row>
    <row r="89" spans="1:33" s="40" customFormat="1" ht="15" customHeight="1" x14ac:dyDescent="0.2">
      <c r="A89" s="31">
        <v>44</v>
      </c>
      <c r="B89" s="32" t="s">
        <v>198</v>
      </c>
      <c r="C89" s="33" t="s">
        <v>199</v>
      </c>
      <c r="D89" s="34" t="s">
        <v>351</v>
      </c>
      <c r="E89" s="32" t="s">
        <v>327</v>
      </c>
      <c r="F89" s="35" t="s">
        <v>220</v>
      </c>
      <c r="G89" s="35" t="s">
        <v>203</v>
      </c>
      <c r="H89" s="35" t="s">
        <v>203</v>
      </c>
      <c r="I89" s="35" t="s">
        <v>204</v>
      </c>
      <c r="J89" s="35" t="s">
        <v>205</v>
      </c>
      <c r="K89" s="11" t="s">
        <v>206</v>
      </c>
      <c r="L89" s="11" t="s">
        <v>26</v>
      </c>
      <c r="M89" s="11" t="s">
        <v>800</v>
      </c>
      <c r="N89" s="9" t="s">
        <v>194</v>
      </c>
      <c r="O89" s="35" t="s">
        <v>29</v>
      </c>
      <c r="P89" s="35">
        <v>50067324</v>
      </c>
      <c r="Q89" s="35" t="s">
        <v>328</v>
      </c>
      <c r="R89" s="36"/>
      <c r="S89" s="13">
        <v>44562</v>
      </c>
      <c r="T89" s="13">
        <v>45291</v>
      </c>
      <c r="U89" s="37">
        <v>11642</v>
      </c>
      <c r="V89" s="37">
        <v>19648</v>
      </c>
      <c r="W89" s="37">
        <v>0</v>
      </c>
      <c r="X89" s="38">
        <f t="shared" si="8"/>
        <v>31290</v>
      </c>
      <c r="Y89" s="37">
        <v>11642</v>
      </c>
      <c r="Z89" s="37">
        <v>19648</v>
      </c>
      <c r="AA89" s="37">
        <v>0</v>
      </c>
      <c r="AB89" s="38">
        <f t="shared" si="9"/>
        <v>31290</v>
      </c>
      <c r="AC89" s="38"/>
      <c r="AD89" s="39"/>
      <c r="AE89" s="39"/>
      <c r="AF89" s="39"/>
      <c r="AG89" s="39"/>
    </row>
    <row r="90" spans="1:33" s="40" customFormat="1" ht="15" customHeight="1" x14ac:dyDescent="0.2">
      <c r="A90" s="31">
        <v>45</v>
      </c>
      <c r="B90" s="32" t="s">
        <v>198</v>
      </c>
      <c r="C90" s="33" t="s">
        <v>199</v>
      </c>
      <c r="D90" s="34" t="s">
        <v>351</v>
      </c>
      <c r="E90" s="32" t="s">
        <v>327</v>
      </c>
      <c r="F90" s="35" t="s">
        <v>263</v>
      </c>
      <c r="G90" s="35" t="s">
        <v>203</v>
      </c>
      <c r="H90" s="35" t="s">
        <v>203</v>
      </c>
      <c r="I90" s="35" t="s">
        <v>204</v>
      </c>
      <c r="J90" s="35" t="s">
        <v>205</v>
      </c>
      <c r="K90" s="11" t="s">
        <v>206</v>
      </c>
      <c r="L90" s="11" t="s">
        <v>26</v>
      </c>
      <c r="M90" s="11" t="s">
        <v>800</v>
      </c>
      <c r="N90" s="9" t="s">
        <v>194</v>
      </c>
      <c r="O90" s="35" t="s">
        <v>29</v>
      </c>
      <c r="P90" s="35">
        <v>50434566</v>
      </c>
      <c r="Q90" s="35" t="s">
        <v>329</v>
      </c>
      <c r="R90" s="36"/>
      <c r="S90" s="13">
        <v>44562</v>
      </c>
      <c r="T90" s="13">
        <v>45291</v>
      </c>
      <c r="U90" s="37">
        <v>1043</v>
      </c>
      <c r="V90" s="37">
        <v>1320</v>
      </c>
      <c r="W90" s="37">
        <v>0</v>
      </c>
      <c r="X90" s="38">
        <f t="shared" si="8"/>
        <v>2363</v>
      </c>
      <c r="Y90" s="37">
        <v>1043</v>
      </c>
      <c r="Z90" s="37">
        <v>1320</v>
      </c>
      <c r="AA90" s="37">
        <v>0</v>
      </c>
      <c r="AB90" s="38">
        <f t="shared" si="9"/>
        <v>2363</v>
      </c>
      <c r="AC90" s="38"/>
      <c r="AD90" s="39"/>
      <c r="AE90" s="39"/>
      <c r="AF90" s="39"/>
      <c r="AG90" s="39"/>
    </row>
    <row r="91" spans="1:33" s="40" customFormat="1" ht="15" customHeight="1" x14ac:dyDescent="0.2">
      <c r="A91" s="31">
        <v>46</v>
      </c>
      <c r="B91" s="32" t="s">
        <v>198</v>
      </c>
      <c r="C91" s="33" t="s">
        <v>199</v>
      </c>
      <c r="D91" s="34" t="s">
        <v>351</v>
      </c>
      <c r="E91" s="32" t="s">
        <v>327</v>
      </c>
      <c r="F91" s="35" t="s">
        <v>275</v>
      </c>
      <c r="G91" s="35" t="s">
        <v>203</v>
      </c>
      <c r="H91" s="35">
        <v>84</v>
      </c>
      <c r="I91" s="35" t="s">
        <v>204</v>
      </c>
      <c r="J91" s="35" t="s">
        <v>205</v>
      </c>
      <c r="K91" s="11" t="s">
        <v>206</v>
      </c>
      <c r="L91" s="11" t="s">
        <v>26</v>
      </c>
      <c r="M91" s="11" t="s">
        <v>800</v>
      </c>
      <c r="N91" s="9" t="s">
        <v>194</v>
      </c>
      <c r="O91" s="35" t="s">
        <v>29</v>
      </c>
      <c r="P91" s="35">
        <v>50434565</v>
      </c>
      <c r="Q91" s="35" t="s">
        <v>330</v>
      </c>
      <c r="R91" s="36"/>
      <c r="S91" s="13">
        <v>44562</v>
      </c>
      <c r="T91" s="13">
        <v>45291</v>
      </c>
      <c r="U91" s="37">
        <v>548</v>
      </c>
      <c r="V91" s="37">
        <v>733</v>
      </c>
      <c r="W91" s="37">
        <v>0</v>
      </c>
      <c r="X91" s="38">
        <f t="shared" si="8"/>
        <v>1281</v>
      </c>
      <c r="Y91" s="37">
        <v>548</v>
      </c>
      <c r="Z91" s="37">
        <v>733</v>
      </c>
      <c r="AA91" s="37">
        <v>0</v>
      </c>
      <c r="AB91" s="38">
        <f t="shared" si="9"/>
        <v>1281</v>
      </c>
      <c r="AC91" s="38"/>
      <c r="AD91" s="39"/>
      <c r="AE91" s="39"/>
      <c r="AF91" s="39"/>
      <c r="AG91" s="39"/>
    </row>
    <row r="92" spans="1:33" s="40" customFormat="1" ht="15" customHeight="1" x14ac:dyDescent="0.2">
      <c r="A92" s="31">
        <v>47</v>
      </c>
      <c r="B92" s="32" t="s">
        <v>198</v>
      </c>
      <c r="C92" s="33" t="s">
        <v>199</v>
      </c>
      <c r="D92" s="34" t="s">
        <v>352</v>
      </c>
      <c r="E92" s="32" t="s">
        <v>327</v>
      </c>
      <c r="F92" s="35" t="s">
        <v>230</v>
      </c>
      <c r="G92" s="35" t="s">
        <v>203</v>
      </c>
      <c r="H92" s="35" t="s">
        <v>203</v>
      </c>
      <c r="I92" s="35" t="s">
        <v>204</v>
      </c>
      <c r="J92" s="35" t="s">
        <v>205</v>
      </c>
      <c r="K92" s="11" t="s">
        <v>206</v>
      </c>
      <c r="L92" s="11" t="s">
        <v>26</v>
      </c>
      <c r="M92" s="11" t="s">
        <v>800</v>
      </c>
      <c r="N92" s="9" t="s">
        <v>194</v>
      </c>
      <c r="O92" s="35" t="s">
        <v>29</v>
      </c>
      <c r="P92" s="35">
        <v>50220563</v>
      </c>
      <c r="Q92" s="35" t="s">
        <v>331</v>
      </c>
      <c r="R92" s="50"/>
      <c r="S92" s="13">
        <v>44562</v>
      </c>
      <c r="T92" s="13">
        <v>45291</v>
      </c>
      <c r="U92" s="37">
        <v>10978</v>
      </c>
      <c r="V92" s="37">
        <v>24009</v>
      </c>
      <c r="W92" s="37">
        <v>0</v>
      </c>
      <c r="X92" s="38">
        <f t="shared" si="8"/>
        <v>34987</v>
      </c>
      <c r="Y92" s="37">
        <v>10978</v>
      </c>
      <c r="Z92" s="37">
        <v>24009</v>
      </c>
      <c r="AA92" s="37">
        <v>0</v>
      </c>
      <c r="AB92" s="38">
        <f t="shared" si="9"/>
        <v>34987</v>
      </c>
      <c r="AC92" s="38"/>
      <c r="AD92" s="39"/>
      <c r="AE92" s="39"/>
      <c r="AF92" s="39"/>
      <c r="AG92" s="39"/>
    </row>
    <row r="93" spans="1:33" s="40" customFormat="1" ht="15" customHeight="1" x14ac:dyDescent="0.2">
      <c r="A93" s="31">
        <v>48</v>
      </c>
      <c r="B93" s="32" t="s">
        <v>198</v>
      </c>
      <c r="C93" s="33" t="s">
        <v>199</v>
      </c>
      <c r="D93" s="34" t="s">
        <v>352</v>
      </c>
      <c r="E93" s="32" t="s">
        <v>327</v>
      </c>
      <c r="F93" s="35" t="s">
        <v>230</v>
      </c>
      <c r="G93" s="35" t="s">
        <v>203</v>
      </c>
      <c r="H93" s="35" t="s">
        <v>203</v>
      </c>
      <c r="I93" s="35" t="s">
        <v>204</v>
      </c>
      <c r="J93" s="35" t="s">
        <v>205</v>
      </c>
      <c r="K93" s="11" t="s">
        <v>206</v>
      </c>
      <c r="L93" s="11" t="s">
        <v>26</v>
      </c>
      <c r="M93" s="11" t="s">
        <v>800</v>
      </c>
      <c r="N93" s="9" t="s">
        <v>194</v>
      </c>
      <c r="O93" s="35" t="s">
        <v>29</v>
      </c>
      <c r="P93" s="35">
        <v>80495145</v>
      </c>
      <c r="Q93" s="35" t="s">
        <v>332</v>
      </c>
      <c r="R93" s="36"/>
      <c r="S93" s="13">
        <v>44562</v>
      </c>
      <c r="T93" s="13">
        <v>45291</v>
      </c>
      <c r="U93" s="37">
        <v>0</v>
      </c>
      <c r="V93" s="37">
        <v>0</v>
      </c>
      <c r="W93" s="37">
        <v>0</v>
      </c>
      <c r="X93" s="38">
        <f t="shared" si="8"/>
        <v>0</v>
      </c>
      <c r="Y93" s="37">
        <v>0</v>
      </c>
      <c r="Z93" s="37">
        <v>0</v>
      </c>
      <c r="AA93" s="37">
        <v>0</v>
      </c>
      <c r="AB93" s="38">
        <f t="shared" si="9"/>
        <v>0</v>
      </c>
      <c r="AC93" s="38"/>
      <c r="AD93" s="39"/>
      <c r="AE93" s="39"/>
      <c r="AF93" s="39"/>
      <c r="AG93" s="39"/>
    </row>
    <row r="94" spans="1:33" s="40" customFormat="1" ht="15" customHeight="1" x14ac:dyDescent="0.2">
      <c r="A94" s="31">
        <v>49</v>
      </c>
      <c r="B94" s="32" t="s">
        <v>198</v>
      </c>
      <c r="C94" s="33" t="s">
        <v>199</v>
      </c>
      <c r="D94" s="34" t="s">
        <v>353</v>
      </c>
      <c r="E94" s="32" t="s">
        <v>327</v>
      </c>
      <c r="F94" s="35" t="s">
        <v>269</v>
      </c>
      <c r="G94" s="35" t="s">
        <v>203</v>
      </c>
      <c r="H94" s="35" t="s">
        <v>203</v>
      </c>
      <c r="I94" s="35" t="s">
        <v>204</v>
      </c>
      <c r="J94" s="35" t="s">
        <v>205</v>
      </c>
      <c r="K94" s="11" t="s">
        <v>206</v>
      </c>
      <c r="L94" s="11" t="s">
        <v>26</v>
      </c>
      <c r="M94" s="11" t="s">
        <v>800</v>
      </c>
      <c r="N94" s="9" t="s">
        <v>194</v>
      </c>
      <c r="O94" s="35" t="s">
        <v>29</v>
      </c>
      <c r="P94" s="35" t="s">
        <v>333</v>
      </c>
      <c r="Q94" s="35" t="s">
        <v>334</v>
      </c>
      <c r="R94" s="36"/>
      <c r="S94" s="13">
        <v>44562</v>
      </c>
      <c r="T94" s="13">
        <v>45291</v>
      </c>
      <c r="U94" s="37">
        <v>3029</v>
      </c>
      <c r="V94" s="37">
        <v>7346</v>
      </c>
      <c r="W94" s="37">
        <v>0</v>
      </c>
      <c r="X94" s="38">
        <f t="shared" si="8"/>
        <v>10375</v>
      </c>
      <c r="Y94" s="37">
        <v>3029</v>
      </c>
      <c r="Z94" s="37">
        <v>7346</v>
      </c>
      <c r="AA94" s="37">
        <v>0</v>
      </c>
      <c r="AB94" s="38">
        <f t="shared" si="9"/>
        <v>10375</v>
      </c>
      <c r="AC94" s="51"/>
    </row>
    <row r="95" spans="1:33" s="40" customFormat="1" ht="15" customHeight="1" x14ac:dyDescent="0.2">
      <c r="A95" s="31">
        <v>50</v>
      </c>
      <c r="B95" s="32" t="s">
        <v>198</v>
      </c>
      <c r="C95" s="33" t="s">
        <v>199</v>
      </c>
      <c r="D95" s="34" t="s">
        <v>353</v>
      </c>
      <c r="E95" s="32" t="s">
        <v>327</v>
      </c>
      <c r="F95" s="35" t="s">
        <v>202</v>
      </c>
      <c r="G95" s="35" t="s">
        <v>203</v>
      </c>
      <c r="H95" s="35" t="s">
        <v>203</v>
      </c>
      <c r="I95" s="35" t="s">
        <v>204</v>
      </c>
      <c r="J95" s="35" t="s">
        <v>205</v>
      </c>
      <c r="K95" s="11" t="s">
        <v>206</v>
      </c>
      <c r="L95" s="11" t="s">
        <v>26</v>
      </c>
      <c r="M95" s="11" t="s">
        <v>800</v>
      </c>
      <c r="N95" s="9" t="s">
        <v>194</v>
      </c>
      <c r="O95" s="35" t="s">
        <v>29</v>
      </c>
      <c r="P95" s="35" t="s">
        <v>335</v>
      </c>
      <c r="Q95" s="35" t="s">
        <v>336</v>
      </c>
      <c r="R95" s="36"/>
      <c r="S95" s="13">
        <v>44562</v>
      </c>
      <c r="T95" s="13">
        <v>45291</v>
      </c>
      <c r="U95" s="37">
        <v>14351</v>
      </c>
      <c r="V95" s="37">
        <v>31330</v>
      </c>
      <c r="W95" s="37">
        <v>0</v>
      </c>
      <c r="X95" s="38">
        <f t="shared" si="8"/>
        <v>45681</v>
      </c>
      <c r="Y95" s="37">
        <v>14351</v>
      </c>
      <c r="Z95" s="37">
        <v>31330</v>
      </c>
      <c r="AA95" s="37">
        <v>0</v>
      </c>
      <c r="AB95" s="38">
        <f t="shared" si="9"/>
        <v>45681</v>
      </c>
      <c r="AC95" s="51"/>
    </row>
    <row r="96" spans="1:33" s="40" customFormat="1" ht="15" customHeight="1" x14ac:dyDescent="0.2">
      <c r="A96" s="31">
        <v>51</v>
      </c>
      <c r="B96" s="32" t="s">
        <v>198</v>
      </c>
      <c r="C96" s="33" t="s">
        <v>199</v>
      </c>
      <c r="D96" s="34" t="s">
        <v>200</v>
      </c>
      <c r="E96" s="32" t="s">
        <v>337</v>
      </c>
      <c r="F96" s="35" t="s">
        <v>269</v>
      </c>
      <c r="G96" s="35" t="s">
        <v>203</v>
      </c>
      <c r="H96" s="35" t="s">
        <v>203</v>
      </c>
      <c r="I96" s="35" t="s">
        <v>204</v>
      </c>
      <c r="J96" s="35" t="s">
        <v>205</v>
      </c>
      <c r="K96" s="11" t="s">
        <v>206</v>
      </c>
      <c r="L96" s="11" t="s">
        <v>26</v>
      </c>
      <c r="M96" s="11" t="s">
        <v>800</v>
      </c>
      <c r="N96" s="9" t="s">
        <v>194</v>
      </c>
      <c r="O96" s="35" t="s">
        <v>29</v>
      </c>
      <c r="P96" s="35" t="s">
        <v>338</v>
      </c>
      <c r="Q96" s="35" t="s">
        <v>339</v>
      </c>
      <c r="R96" s="50"/>
      <c r="S96" s="13">
        <v>44562</v>
      </c>
      <c r="T96" s="13">
        <v>45291</v>
      </c>
      <c r="U96" s="37">
        <v>1082</v>
      </c>
      <c r="V96" s="37">
        <v>4145</v>
      </c>
      <c r="W96" s="37">
        <v>0</v>
      </c>
      <c r="X96" s="38">
        <f t="shared" si="8"/>
        <v>5227</v>
      </c>
      <c r="Y96" s="37">
        <v>1082</v>
      </c>
      <c r="Z96" s="37">
        <v>4145</v>
      </c>
      <c r="AA96" s="37">
        <v>0</v>
      </c>
      <c r="AB96" s="38">
        <f t="shared" si="9"/>
        <v>5227</v>
      </c>
      <c r="AC96" s="51"/>
    </row>
    <row r="97" spans="1:29" s="40" customFormat="1" ht="15" customHeight="1" x14ac:dyDescent="0.2">
      <c r="A97" s="31">
        <v>52</v>
      </c>
      <c r="B97" s="32" t="s">
        <v>198</v>
      </c>
      <c r="C97" s="33" t="s">
        <v>199</v>
      </c>
      <c r="D97" s="34" t="s">
        <v>200</v>
      </c>
      <c r="E97" s="32" t="s">
        <v>340</v>
      </c>
      <c r="F97" s="35" t="s">
        <v>341</v>
      </c>
      <c r="G97" s="35" t="s">
        <v>203</v>
      </c>
      <c r="H97" s="35" t="s">
        <v>203</v>
      </c>
      <c r="I97" s="35" t="s">
        <v>204</v>
      </c>
      <c r="J97" s="35" t="s">
        <v>205</v>
      </c>
      <c r="K97" s="11" t="s">
        <v>206</v>
      </c>
      <c r="L97" s="11" t="s">
        <v>26</v>
      </c>
      <c r="M97" s="11" t="s">
        <v>800</v>
      </c>
      <c r="N97" s="9" t="s">
        <v>194</v>
      </c>
      <c r="O97" s="35" t="s">
        <v>29</v>
      </c>
      <c r="P97" s="35" t="s">
        <v>342</v>
      </c>
      <c r="Q97" s="35" t="s">
        <v>343</v>
      </c>
      <c r="R97" s="36"/>
      <c r="S97" s="13">
        <v>44562</v>
      </c>
      <c r="T97" s="13">
        <v>45291</v>
      </c>
      <c r="U97" s="37">
        <v>937</v>
      </c>
      <c r="V97" s="37">
        <v>2303</v>
      </c>
      <c r="W97" s="37">
        <v>0</v>
      </c>
      <c r="X97" s="38">
        <f t="shared" si="8"/>
        <v>3240</v>
      </c>
      <c r="Y97" s="37">
        <v>937</v>
      </c>
      <c r="Z97" s="37">
        <v>2303</v>
      </c>
      <c r="AA97" s="37">
        <v>0</v>
      </c>
      <c r="AB97" s="38">
        <f t="shared" si="9"/>
        <v>3240</v>
      </c>
      <c r="AC97" s="51"/>
    </row>
    <row r="98" spans="1:29" s="40" customFormat="1" ht="15" customHeight="1" x14ac:dyDescent="0.2">
      <c r="A98" s="31">
        <v>53</v>
      </c>
      <c r="B98" s="32" t="s">
        <v>198</v>
      </c>
      <c r="C98" s="33" t="s">
        <v>199</v>
      </c>
      <c r="D98" s="34" t="s">
        <v>200</v>
      </c>
      <c r="E98" s="32" t="s">
        <v>340</v>
      </c>
      <c r="F98" s="35" t="s">
        <v>344</v>
      </c>
      <c r="G98" s="35" t="s">
        <v>203</v>
      </c>
      <c r="H98" s="35"/>
      <c r="I98" s="35" t="s">
        <v>204</v>
      </c>
      <c r="J98" s="35" t="s">
        <v>205</v>
      </c>
      <c r="K98" s="11" t="s">
        <v>206</v>
      </c>
      <c r="L98" s="11" t="s">
        <v>26</v>
      </c>
      <c r="M98" s="11" t="s">
        <v>800</v>
      </c>
      <c r="N98" s="9" t="s">
        <v>194</v>
      </c>
      <c r="O98" s="35" t="s">
        <v>29</v>
      </c>
      <c r="P98" s="35">
        <v>56366813</v>
      </c>
      <c r="Q98" s="35" t="s">
        <v>345</v>
      </c>
      <c r="R98" s="36"/>
      <c r="S98" s="13">
        <v>44562</v>
      </c>
      <c r="T98" s="13">
        <v>45291</v>
      </c>
      <c r="U98" s="37">
        <v>2310</v>
      </c>
      <c r="V98" s="37">
        <v>5060</v>
      </c>
      <c r="W98" s="37">
        <v>0</v>
      </c>
      <c r="X98" s="38">
        <f t="shared" si="8"/>
        <v>7370</v>
      </c>
      <c r="Y98" s="37">
        <v>2310</v>
      </c>
      <c r="Z98" s="37">
        <v>5060</v>
      </c>
      <c r="AA98" s="37">
        <v>0</v>
      </c>
      <c r="AB98" s="38">
        <f t="shared" si="9"/>
        <v>7370</v>
      </c>
      <c r="AC98" s="51"/>
    </row>
    <row r="99" spans="1:29" s="49" customFormat="1" ht="15" customHeight="1" x14ac:dyDescent="0.2">
      <c r="A99" s="31">
        <v>54</v>
      </c>
      <c r="B99" s="41" t="s">
        <v>198</v>
      </c>
      <c r="C99" s="42" t="s">
        <v>199</v>
      </c>
      <c r="D99" s="43" t="s">
        <v>200</v>
      </c>
      <c r="E99" s="41" t="s">
        <v>346</v>
      </c>
      <c r="F99" s="44" t="s">
        <v>202</v>
      </c>
      <c r="G99" s="44" t="s">
        <v>203</v>
      </c>
      <c r="H99" s="44"/>
      <c r="I99" s="44" t="s">
        <v>204</v>
      </c>
      <c r="J99" s="44" t="s">
        <v>205</v>
      </c>
      <c r="K99" s="7" t="s">
        <v>206</v>
      </c>
      <c r="L99" s="7" t="s">
        <v>26</v>
      </c>
      <c r="M99" s="20" t="s">
        <v>27</v>
      </c>
      <c r="N99" s="9" t="s">
        <v>194</v>
      </c>
      <c r="O99" s="44" t="s">
        <v>29</v>
      </c>
      <c r="P99" s="44">
        <v>50067422</v>
      </c>
      <c r="Q99" s="44" t="s">
        <v>347</v>
      </c>
      <c r="R99" s="52"/>
      <c r="S99" s="13">
        <v>44562</v>
      </c>
      <c r="T99" s="13">
        <v>45291</v>
      </c>
      <c r="U99" s="46">
        <v>15750</v>
      </c>
      <c r="V99" s="46">
        <v>29250</v>
      </c>
      <c r="W99" s="46">
        <v>0</v>
      </c>
      <c r="X99" s="47">
        <f t="shared" si="8"/>
        <v>45000</v>
      </c>
      <c r="Y99" s="46">
        <v>15750</v>
      </c>
      <c r="Z99" s="46">
        <v>29250</v>
      </c>
      <c r="AA99" s="46">
        <v>0</v>
      </c>
      <c r="AB99" s="47">
        <f t="shared" si="9"/>
        <v>45000</v>
      </c>
      <c r="AC99" s="18"/>
    </row>
    <row r="100" spans="1:29" s="49" customFormat="1" ht="15" customHeight="1" x14ac:dyDescent="0.2">
      <c r="A100" s="31">
        <v>55</v>
      </c>
      <c r="B100" s="41" t="s">
        <v>198</v>
      </c>
      <c r="C100" s="42" t="s">
        <v>199</v>
      </c>
      <c r="D100" s="43" t="s">
        <v>200</v>
      </c>
      <c r="E100" s="41" t="s">
        <v>348</v>
      </c>
      <c r="F100" s="44" t="s">
        <v>220</v>
      </c>
      <c r="G100" s="44" t="s">
        <v>203</v>
      </c>
      <c r="H100" s="44" t="s">
        <v>349</v>
      </c>
      <c r="I100" s="44" t="s">
        <v>204</v>
      </c>
      <c r="J100" s="44" t="s">
        <v>205</v>
      </c>
      <c r="K100" s="7" t="s">
        <v>206</v>
      </c>
      <c r="L100" s="7" t="s">
        <v>26</v>
      </c>
      <c r="M100" s="20" t="s">
        <v>27</v>
      </c>
      <c r="N100" s="9" t="s">
        <v>194</v>
      </c>
      <c r="O100" s="44" t="s">
        <v>28</v>
      </c>
      <c r="P100" s="44">
        <v>962831020</v>
      </c>
      <c r="Q100" s="44" t="s">
        <v>350</v>
      </c>
      <c r="R100" s="52"/>
      <c r="S100" s="13">
        <v>44562</v>
      </c>
      <c r="T100" s="13">
        <v>45291</v>
      </c>
      <c r="U100" s="46">
        <v>150</v>
      </c>
      <c r="V100" s="46">
        <v>0</v>
      </c>
      <c r="W100" s="46">
        <v>0</v>
      </c>
      <c r="X100" s="47">
        <f t="shared" si="8"/>
        <v>150</v>
      </c>
      <c r="Y100" s="46">
        <v>150</v>
      </c>
      <c r="Z100" s="46">
        <v>0</v>
      </c>
      <c r="AA100" s="46">
        <v>0</v>
      </c>
      <c r="AB100" s="47">
        <f t="shared" si="9"/>
        <v>150</v>
      </c>
      <c r="AC100" s="18"/>
    </row>
    <row r="101" spans="1:29" s="40" customFormat="1" ht="15" customHeight="1" x14ac:dyDescent="0.2">
      <c r="A101" s="53">
        <v>1</v>
      </c>
      <c r="B101" s="34" t="s">
        <v>645</v>
      </c>
      <c r="C101" s="34" t="s">
        <v>383</v>
      </c>
      <c r="D101" s="34" t="s">
        <v>644</v>
      </c>
      <c r="E101" s="34" t="s">
        <v>105</v>
      </c>
      <c r="F101" s="36" t="s">
        <v>272</v>
      </c>
      <c r="G101" s="36" t="s">
        <v>67</v>
      </c>
      <c r="H101" s="36" t="s">
        <v>67</v>
      </c>
      <c r="I101" s="36" t="s">
        <v>382</v>
      </c>
      <c r="J101" s="36" t="s">
        <v>381</v>
      </c>
      <c r="K101" s="11" t="s">
        <v>206</v>
      </c>
      <c r="L101" s="36" t="s">
        <v>384</v>
      </c>
      <c r="M101" s="11" t="s">
        <v>800</v>
      </c>
      <c r="N101" s="9" t="s">
        <v>194</v>
      </c>
      <c r="O101" s="36" t="s">
        <v>28</v>
      </c>
      <c r="P101" s="36" t="s">
        <v>385</v>
      </c>
      <c r="Q101" s="54" t="s">
        <v>386</v>
      </c>
      <c r="R101" s="36" t="s">
        <v>934</v>
      </c>
      <c r="S101" s="13">
        <v>44562</v>
      </c>
      <c r="T101" s="13">
        <v>45291</v>
      </c>
      <c r="U101" s="38">
        <v>8032</v>
      </c>
      <c r="V101" s="38">
        <v>0</v>
      </c>
      <c r="W101" s="38">
        <v>0</v>
      </c>
      <c r="X101" s="38">
        <v>8032</v>
      </c>
      <c r="Y101" s="38">
        <v>8032</v>
      </c>
      <c r="Z101" s="38">
        <v>0</v>
      </c>
      <c r="AA101" s="38">
        <v>0</v>
      </c>
      <c r="AB101" s="38">
        <v>8032</v>
      </c>
      <c r="AC101" s="39"/>
    </row>
    <row r="102" spans="1:29" s="40" customFormat="1" ht="15" customHeight="1" x14ac:dyDescent="0.2">
      <c r="A102" s="53">
        <v>2</v>
      </c>
      <c r="B102" s="34" t="s">
        <v>645</v>
      </c>
      <c r="C102" s="34" t="s">
        <v>383</v>
      </c>
      <c r="D102" s="34" t="s">
        <v>644</v>
      </c>
      <c r="E102" s="34" t="s">
        <v>105</v>
      </c>
      <c r="F102" s="36" t="s">
        <v>272</v>
      </c>
      <c r="G102" s="36" t="s">
        <v>67</v>
      </c>
      <c r="H102" s="36" t="s">
        <v>67</v>
      </c>
      <c r="I102" s="36" t="s">
        <v>382</v>
      </c>
      <c r="J102" s="36" t="s">
        <v>381</v>
      </c>
      <c r="K102" s="11" t="s">
        <v>206</v>
      </c>
      <c r="L102" s="36" t="s">
        <v>384</v>
      </c>
      <c r="M102" s="11" t="s">
        <v>800</v>
      </c>
      <c r="N102" s="9" t="s">
        <v>194</v>
      </c>
      <c r="O102" s="36" t="s">
        <v>28</v>
      </c>
      <c r="P102" s="36" t="s">
        <v>387</v>
      </c>
      <c r="Q102" s="55" t="s">
        <v>388</v>
      </c>
      <c r="R102" s="36"/>
      <c r="S102" s="13">
        <v>44562</v>
      </c>
      <c r="T102" s="13">
        <v>45291</v>
      </c>
      <c r="U102" s="38">
        <v>27</v>
      </c>
      <c r="V102" s="38">
        <v>0</v>
      </c>
      <c r="W102" s="38">
        <v>0</v>
      </c>
      <c r="X102" s="38">
        <v>27</v>
      </c>
      <c r="Y102" s="38">
        <v>27</v>
      </c>
      <c r="Z102" s="38">
        <v>0</v>
      </c>
      <c r="AA102" s="38">
        <v>0</v>
      </c>
      <c r="AB102" s="38">
        <v>27</v>
      </c>
      <c r="AC102" s="39"/>
    </row>
    <row r="103" spans="1:29" s="40" customFormat="1" ht="15" customHeight="1" x14ac:dyDescent="0.2">
      <c r="A103" s="53">
        <v>3</v>
      </c>
      <c r="B103" s="34" t="s">
        <v>645</v>
      </c>
      <c r="C103" s="34" t="s">
        <v>383</v>
      </c>
      <c r="D103" s="34" t="s">
        <v>644</v>
      </c>
      <c r="E103" s="34" t="s">
        <v>105</v>
      </c>
      <c r="F103" s="36" t="s">
        <v>272</v>
      </c>
      <c r="G103" s="36" t="s">
        <v>67</v>
      </c>
      <c r="H103" s="36" t="s">
        <v>67</v>
      </c>
      <c r="I103" s="36" t="s">
        <v>382</v>
      </c>
      <c r="J103" s="36" t="s">
        <v>381</v>
      </c>
      <c r="K103" s="11" t="s">
        <v>206</v>
      </c>
      <c r="L103" s="36" t="s">
        <v>384</v>
      </c>
      <c r="M103" s="11" t="s">
        <v>800</v>
      </c>
      <c r="N103" s="9" t="s">
        <v>194</v>
      </c>
      <c r="O103" s="36" t="s">
        <v>28</v>
      </c>
      <c r="P103" s="36" t="s">
        <v>389</v>
      </c>
      <c r="Q103" s="55" t="s">
        <v>390</v>
      </c>
      <c r="R103" s="36"/>
      <c r="S103" s="13">
        <v>44562</v>
      </c>
      <c r="T103" s="13">
        <v>45291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  <c r="AA103" s="38">
        <v>0</v>
      </c>
      <c r="AB103" s="38">
        <v>0</v>
      </c>
      <c r="AC103" s="39"/>
    </row>
    <row r="104" spans="1:29" s="40" customFormat="1" ht="15" customHeight="1" x14ac:dyDescent="0.2">
      <c r="A104" s="53">
        <v>4</v>
      </c>
      <c r="B104" s="34" t="s">
        <v>645</v>
      </c>
      <c r="C104" s="34" t="s">
        <v>383</v>
      </c>
      <c r="D104" s="34" t="s">
        <v>644</v>
      </c>
      <c r="E104" s="34" t="s">
        <v>391</v>
      </c>
      <c r="F104" s="36" t="s">
        <v>392</v>
      </c>
      <c r="G104" s="36" t="s">
        <v>67</v>
      </c>
      <c r="H104" s="36" t="s">
        <v>67</v>
      </c>
      <c r="I104" s="36" t="s">
        <v>393</v>
      </c>
      <c r="J104" s="36" t="s">
        <v>394</v>
      </c>
      <c r="K104" s="11" t="s">
        <v>206</v>
      </c>
      <c r="L104" s="36" t="s">
        <v>384</v>
      </c>
      <c r="M104" s="11" t="s">
        <v>800</v>
      </c>
      <c r="N104" s="9" t="s">
        <v>194</v>
      </c>
      <c r="O104" s="36" t="s">
        <v>28</v>
      </c>
      <c r="P104" s="36" t="s">
        <v>395</v>
      </c>
      <c r="Q104" s="55" t="s">
        <v>396</v>
      </c>
      <c r="R104" s="36"/>
      <c r="S104" s="13">
        <v>44562</v>
      </c>
      <c r="T104" s="13">
        <v>45291</v>
      </c>
      <c r="U104" s="38">
        <v>3013</v>
      </c>
      <c r="V104" s="38">
        <v>0</v>
      </c>
      <c r="W104" s="38">
        <v>0</v>
      </c>
      <c r="X104" s="38">
        <v>3013</v>
      </c>
      <c r="Y104" s="38">
        <v>3013</v>
      </c>
      <c r="Z104" s="38">
        <v>0</v>
      </c>
      <c r="AA104" s="38">
        <v>0</v>
      </c>
      <c r="AB104" s="38">
        <v>3013</v>
      </c>
      <c r="AC104" s="39"/>
    </row>
    <row r="105" spans="1:29" s="40" customFormat="1" ht="15" customHeight="1" x14ac:dyDescent="0.2">
      <c r="A105" s="53">
        <v>5</v>
      </c>
      <c r="B105" s="34" t="s">
        <v>645</v>
      </c>
      <c r="C105" s="34" t="s">
        <v>383</v>
      </c>
      <c r="D105" s="34" t="s">
        <v>644</v>
      </c>
      <c r="E105" s="34" t="s">
        <v>397</v>
      </c>
      <c r="F105" s="36" t="s">
        <v>398</v>
      </c>
      <c r="G105" s="36" t="s">
        <v>67</v>
      </c>
      <c r="H105" s="36" t="s">
        <v>67</v>
      </c>
      <c r="I105" s="36" t="s">
        <v>382</v>
      </c>
      <c r="J105" s="36" t="s">
        <v>381</v>
      </c>
      <c r="K105" s="11" t="s">
        <v>206</v>
      </c>
      <c r="L105" s="36" t="s">
        <v>384</v>
      </c>
      <c r="M105" s="11" t="s">
        <v>800</v>
      </c>
      <c r="N105" s="9" t="s">
        <v>194</v>
      </c>
      <c r="O105" s="36" t="s">
        <v>28</v>
      </c>
      <c r="P105" s="36" t="s">
        <v>399</v>
      </c>
      <c r="Q105" s="55" t="s">
        <v>400</v>
      </c>
      <c r="R105" s="36"/>
      <c r="S105" s="13">
        <v>44562</v>
      </c>
      <c r="T105" s="13">
        <v>45291</v>
      </c>
      <c r="U105" s="38">
        <v>3376</v>
      </c>
      <c r="V105" s="38">
        <v>0</v>
      </c>
      <c r="W105" s="38">
        <v>0</v>
      </c>
      <c r="X105" s="38">
        <v>3376</v>
      </c>
      <c r="Y105" s="38">
        <v>3376</v>
      </c>
      <c r="Z105" s="38">
        <v>0</v>
      </c>
      <c r="AA105" s="38">
        <v>0</v>
      </c>
      <c r="AB105" s="38">
        <v>3376</v>
      </c>
      <c r="AC105" s="39"/>
    </row>
    <row r="106" spans="1:29" s="40" customFormat="1" ht="15" customHeight="1" x14ac:dyDescent="0.2">
      <c r="A106" s="53">
        <v>6</v>
      </c>
      <c r="B106" s="34" t="s">
        <v>645</v>
      </c>
      <c r="C106" s="34" t="s">
        <v>383</v>
      </c>
      <c r="D106" s="34" t="s">
        <v>644</v>
      </c>
      <c r="E106" s="34" t="s">
        <v>401</v>
      </c>
      <c r="F106" s="36" t="s">
        <v>402</v>
      </c>
      <c r="G106" s="36" t="s">
        <v>67</v>
      </c>
      <c r="H106" s="36" t="s">
        <v>67</v>
      </c>
      <c r="I106" s="36" t="s">
        <v>382</v>
      </c>
      <c r="J106" s="36" t="s">
        <v>381</v>
      </c>
      <c r="K106" s="11" t="s">
        <v>206</v>
      </c>
      <c r="L106" s="36" t="s">
        <v>384</v>
      </c>
      <c r="M106" s="11" t="s">
        <v>800</v>
      </c>
      <c r="N106" s="9" t="s">
        <v>194</v>
      </c>
      <c r="O106" s="36" t="s">
        <v>28</v>
      </c>
      <c r="P106" s="36" t="s">
        <v>403</v>
      </c>
      <c r="Q106" s="55" t="s">
        <v>404</v>
      </c>
      <c r="R106" s="36"/>
      <c r="S106" s="13">
        <v>44562</v>
      </c>
      <c r="T106" s="13">
        <v>45291</v>
      </c>
      <c r="U106" s="38">
        <v>3151</v>
      </c>
      <c r="V106" s="38">
        <v>0</v>
      </c>
      <c r="W106" s="38">
        <v>0</v>
      </c>
      <c r="X106" s="38">
        <v>3151</v>
      </c>
      <c r="Y106" s="38">
        <v>3151</v>
      </c>
      <c r="Z106" s="38">
        <v>0</v>
      </c>
      <c r="AA106" s="38">
        <v>0</v>
      </c>
      <c r="AB106" s="38">
        <v>3151</v>
      </c>
      <c r="AC106" s="39"/>
    </row>
    <row r="107" spans="1:29" s="40" customFormat="1" ht="15" customHeight="1" x14ac:dyDescent="0.2">
      <c r="A107" s="53">
        <v>7</v>
      </c>
      <c r="B107" s="34" t="s">
        <v>645</v>
      </c>
      <c r="C107" s="34" t="s">
        <v>383</v>
      </c>
      <c r="D107" s="34" t="s">
        <v>644</v>
      </c>
      <c r="E107" s="34" t="s">
        <v>405</v>
      </c>
      <c r="F107" s="36" t="s">
        <v>406</v>
      </c>
      <c r="G107" s="36" t="s">
        <v>67</v>
      </c>
      <c r="H107" s="36" t="s">
        <v>67</v>
      </c>
      <c r="I107" s="36" t="s">
        <v>382</v>
      </c>
      <c r="J107" s="36" t="s">
        <v>381</v>
      </c>
      <c r="K107" s="11" t="s">
        <v>206</v>
      </c>
      <c r="L107" s="36" t="s">
        <v>384</v>
      </c>
      <c r="M107" s="11" t="s">
        <v>800</v>
      </c>
      <c r="N107" s="9" t="s">
        <v>194</v>
      </c>
      <c r="O107" s="36" t="s">
        <v>28</v>
      </c>
      <c r="P107" s="36" t="s">
        <v>407</v>
      </c>
      <c r="Q107" s="55" t="s">
        <v>408</v>
      </c>
      <c r="R107" s="36"/>
      <c r="S107" s="13">
        <v>44562</v>
      </c>
      <c r="T107" s="13">
        <v>45291</v>
      </c>
      <c r="U107" s="38">
        <v>727</v>
      </c>
      <c r="V107" s="38">
        <v>0</v>
      </c>
      <c r="W107" s="38">
        <v>0</v>
      </c>
      <c r="X107" s="38">
        <v>727</v>
      </c>
      <c r="Y107" s="38">
        <v>727</v>
      </c>
      <c r="Z107" s="38">
        <v>0</v>
      </c>
      <c r="AA107" s="38">
        <v>0</v>
      </c>
      <c r="AB107" s="38">
        <v>727</v>
      </c>
      <c r="AC107" s="39"/>
    </row>
    <row r="108" spans="1:29" s="40" customFormat="1" ht="15" customHeight="1" x14ac:dyDescent="0.2">
      <c r="A108" s="53">
        <v>8</v>
      </c>
      <c r="B108" s="34" t="s">
        <v>645</v>
      </c>
      <c r="C108" s="34" t="s">
        <v>383</v>
      </c>
      <c r="D108" s="34" t="s">
        <v>644</v>
      </c>
      <c r="E108" s="34" t="s">
        <v>409</v>
      </c>
      <c r="F108" s="36" t="s">
        <v>392</v>
      </c>
      <c r="G108" s="36" t="s">
        <v>67</v>
      </c>
      <c r="H108" s="36" t="s">
        <v>67</v>
      </c>
      <c r="I108" s="36" t="s">
        <v>393</v>
      </c>
      <c r="J108" s="36" t="s">
        <v>394</v>
      </c>
      <c r="K108" s="11" t="s">
        <v>206</v>
      </c>
      <c r="L108" s="36" t="s">
        <v>384</v>
      </c>
      <c r="M108" s="11" t="s">
        <v>800</v>
      </c>
      <c r="N108" s="9" t="s">
        <v>194</v>
      </c>
      <c r="O108" s="36" t="s">
        <v>28</v>
      </c>
      <c r="P108" s="36" t="s">
        <v>407</v>
      </c>
      <c r="Q108" s="55" t="s">
        <v>410</v>
      </c>
      <c r="R108" s="36"/>
      <c r="S108" s="13">
        <v>44562</v>
      </c>
      <c r="T108" s="13">
        <v>45291</v>
      </c>
      <c r="U108" s="38">
        <v>1375</v>
      </c>
      <c r="V108" s="38">
        <v>0</v>
      </c>
      <c r="W108" s="38">
        <v>0</v>
      </c>
      <c r="X108" s="38">
        <v>1375</v>
      </c>
      <c r="Y108" s="38">
        <v>1375</v>
      </c>
      <c r="Z108" s="38">
        <v>0</v>
      </c>
      <c r="AA108" s="38">
        <v>0</v>
      </c>
      <c r="AB108" s="38">
        <v>1375</v>
      </c>
      <c r="AC108" s="39"/>
    </row>
    <row r="109" spans="1:29" s="40" customFormat="1" ht="15" customHeight="1" x14ac:dyDescent="0.2">
      <c r="A109" s="53">
        <v>9</v>
      </c>
      <c r="B109" s="34" t="s">
        <v>645</v>
      </c>
      <c r="C109" s="34" t="s">
        <v>383</v>
      </c>
      <c r="D109" s="34" t="s">
        <v>644</v>
      </c>
      <c r="E109" s="34" t="s">
        <v>411</v>
      </c>
      <c r="F109" s="36" t="s">
        <v>412</v>
      </c>
      <c r="G109" s="36" t="s">
        <v>67</v>
      </c>
      <c r="H109" s="36" t="s">
        <v>67</v>
      </c>
      <c r="I109" s="36" t="s">
        <v>393</v>
      </c>
      <c r="J109" s="36" t="s">
        <v>394</v>
      </c>
      <c r="K109" s="11" t="s">
        <v>206</v>
      </c>
      <c r="L109" s="36" t="s">
        <v>384</v>
      </c>
      <c r="M109" s="11" t="s">
        <v>800</v>
      </c>
      <c r="N109" s="9" t="s">
        <v>194</v>
      </c>
      <c r="O109" s="36" t="s">
        <v>28</v>
      </c>
      <c r="P109" s="36" t="s">
        <v>413</v>
      </c>
      <c r="Q109" s="55" t="s">
        <v>414</v>
      </c>
      <c r="R109" s="36"/>
      <c r="S109" s="13">
        <v>44562</v>
      </c>
      <c r="T109" s="13">
        <v>45291</v>
      </c>
      <c r="U109" s="38">
        <v>2065</v>
      </c>
      <c r="V109" s="38">
        <v>0</v>
      </c>
      <c r="W109" s="38">
        <v>0</v>
      </c>
      <c r="X109" s="38">
        <v>2065</v>
      </c>
      <c r="Y109" s="38">
        <v>2065</v>
      </c>
      <c r="Z109" s="38">
        <v>0</v>
      </c>
      <c r="AA109" s="38">
        <v>0</v>
      </c>
      <c r="AB109" s="38">
        <v>2065</v>
      </c>
      <c r="AC109" s="39"/>
    </row>
    <row r="110" spans="1:29" s="40" customFormat="1" ht="15" customHeight="1" x14ac:dyDescent="0.2">
      <c r="A110" s="53">
        <v>10</v>
      </c>
      <c r="B110" s="34" t="s">
        <v>645</v>
      </c>
      <c r="C110" s="34" t="s">
        <v>383</v>
      </c>
      <c r="D110" s="34" t="s">
        <v>644</v>
      </c>
      <c r="E110" s="34" t="s">
        <v>415</v>
      </c>
      <c r="F110" s="36" t="s">
        <v>416</v>
      </c>
      <c r="G110" s="36" t="s">
        <v>67</v>
      </c>
      <c r="H110" s="36" t="s">
        <v>67</v>
      </c>
      <c r="I110" s="36" t="s">
        <v>382</v>
      </c>
      <c r="J110" s="36" t="s">
        <v>381</v>
      </c>
      <c r="K110" s="11" t="s">
        <v>206</v>
      </c>
      <c r="L110" s="36" t="s">
        <v>384</v>
      </c>
      <c r="M110" s="11" t="s">
        <v>800</v>
      </c>
      <c r="N110" s="9" t="s">
        <v>194</v>
      </c>
      <c r="O110" s="36" t="s">
        <v>28</v>
      </c>
      <c r="P110" s="36" t="s">
        <v>417</v>
      </c>
      <c r="Q110" s="55" t="s">
        <v>418</v>
      </c>
      <c r="R110" s="36"/>
      <c r="S110" s="13">
        <v>44562</v>
      </c>
      <c r="T110" s="13">
        <v>45291</v>
      </c>
      <c r="U110" s="38">
        <v>1761</v>
      </c>
      <c r="V110" s="38">
        <v>0</v>
      </c>
      <c r="W110" s="38">
        <v>0</v>
      </c>
      <c r="X110" s="38">
        <v>1761</v>
      </c>
      <c r="Y110" s="38">
        <v>1761</v>
      </c>
      <c r="Z110" s="38">
        <v>0</v>
      </c>
      <c r="AA110" s="38">
        <v>0</v>
      </c>
      <c r="AB110" s="38">
        <v>1761</v>
      </c>
      <c r="AC110" s="39"/>
    </row>
    <row r="111" spans="1:29" s="40" customFormat="1" ht="15" customHeight="1" x14ac:dyDescent="0.2">
      <c r="A111" s="53">
        <v>11</v>
      </c>
      <c r="B111" s="34" t="s">
        <v>645</v>
      </c>
      <c r="C111" s="34" t="s">
        <v>383</v>
      </c>
      <c r="D111" s="34" t="s">
        <v>644</v>
      </c>
      <c r="E111" s="34" t="s">
        <v>419</v>
      </c>
      <c r="F111" s="36" t="s">
        <v>420</v>
      </c>
      <c r="G111" s="36" t="s">
        <v>67</v>
      </c>
      <c r="H111" s="36" t="s">
        <v>67</v>
      </c>
      <c r="I111" s="36" t="s">
        <v>382</v>
      </c>
      <c r="J111" s="36" t="s">
        <v>381</v>
      </c>
      <c r="K111" s="11" t="s">
        <v>206</v>
      </c>
      <c r="L111" s="36" t="s">
        <v>384</v>
      </c>
      <c r="M111" s="11" t="s">
        <v>800</v>
      </c>
      <c r="N111" s="9" t="s">
        <v>194</v>
      </c>
      <c r="O111" s="36" t="s">
        <v>28</v>
      </c>
      <c r="P111" s="36" t="s">
        <v>421</v>
      </c>
      <c r="Q111" s="55" t="s">
        <v>422</v>
      </c>
      <c r="R111" s="36"/>
      <c r="S111" s="13">
        <v>44562</v>
      </c>
      <c r="T111" s="13">
        <v>45291</v>
      </c>
      <c r="U111" s="38">
        <v>3060</v>
      </c>
      <c r="V111" s="38">
        <v>0</v>
      </c>
      <c r="W111" s="38">
        <v>0</v>
      </c>
      <c r="X111" s="38">
        <v>3060</v>
      </c>
      <c r="Y111" s="38">
        <v>3060</v>
      </c>
      <c r="Z111" s="38">
        <v>0</v>
      </c>
      <c r="AA111" s="38">
        <v>0</v>
      </c>
      <c r="AB111" s="38">
        <v>3060</v>
      </c>
      <c r="AC111" s="39"/>
    </row>
    <row r="112" spans="1:29" s="40" customFormat="1" ht="15" customHeight="1" x14ac:dyDescent="0.2">
      <c r="A112" s="53">
        <v>12</v>
      </c>
      <c r="B112" s="34" t="s">
        <v>645</v>
      </c>
      <c r="C112" s="34" t="s">
        <v>383</v>
      </c>
      <c r="D112" s="34" t="s">
        <v>644</v>
      </c>
      <c r="E112" s="34" t="s">
        <v>423</v>
      </c>
      <c r="F112" s="36" t="s">
        <v>424</v>
      </c>
      <c r="G112" s="36" t="s">
        <v>67</v>
      </c>
      <c r="H112" s="36" t="s">
        <v>67</v>
      </c>
      <c r="I112" s="36" t="s">
        <v>393</v>
      </c>
      <c r="J112" s="36" t="s">
        <v>394</v>
      </c>
      <c r="K112" s="11" t="s">
        <v>206</v>
      </c>
      <c r="L112" s="36" t="s">
        <v>384</v>
      </c>
      <c r="M112" s="11" t="s">
        <v>800</v>
      </c>
      <c r="N112" s="9" t="s">
        <v>194</v>
      </c>
      <c r="O112" s="36" t="s">
        <v>28</v>
      </c>
      <c r="P112" s="36" t="s">
        <v>425</v>
      </c>
      <c r="Q112" s="55" t="s">
        <v>426</v>
      </c>
      <c r="R112" s="36"/>
      <c r="S112" s="13">
        <v>44562</v>
      </c>
      <c r="T112" s="13">
        <v>45291</v>
      </c>
      <c r="U112" s="38">
        <v>6310</v>
      </c>
      <c r="V112" s="38">
        <v>0</v>
      </c>
      <c r="W112" s="38">
        <v>0</v>
      </c>
      <c r="X112" s="38">
        <v>6310</v>
      </c>
      <c r="Y112" s="38">
        <v>6310</v>
      </c>
      <c r="Z112" s="38">
        <v>0</v>
      </c>
      <c r="AA112" s="38">
        <v>0</v>
      </c>
      <c r="AB112" s="38">
        <v>6310</v>
      </c>
      <c r="AC112" s="39"/>
    </row>
    <row r="113" spans="1:29" s="40" customFormat="1" ht="15" customHeight="1" x14ac:dyDescent="0.2">
      <c r="A113" s="53">
        <v>13</v>
      </c>
      <c r="B113" s="34" t="s">
        <v>645</v>
      </c>
      <c r="C113" s="34" t="s">
        <v>383</v>
      </c>
      <c r="D113" s="34" t="s">
        <v>644</v>
      </c>
      <c r="E113" s="34" t="s">
        <v>427</v>
      </c>
      <c r="F113" s="36" t="s">
        <v>428</v>
      </c>
      <c r="G113" s="36" t="s">
        <v>67</v>
      </c>
      <c r="H113" s="36" t="s">
        <v>67</v>
      </c>
      <c r="I113" s="36" t="s">
        <v>393</v>
      </c>
      <c r="J113" s="36" t="s">
        <v>394</v>
      </c>
      <c r="K113" s="11" t="s">
        <v>206</v>
      </c>
      <c r="L113" s="36" t="s">
        <v>384</v>
      </c>
      <c r="M113" s="11" t="s">
        <v>800</v>
      </c>
      <c r="N113" s="9" t="s">
        <v>194</v>
      </c>
      <c r="O113" s="36" t="s">
        <v>28</v>
      </c>
      <c r="P113" s="36" t="s">
        <v>429</v>
      </c>
      <c r="Q113" s="55" t="s">
        <v>430</v>
      </c>
      <c r="R113" s="36"/>
      <c r="S113" s="13">
        <v>44562</v>
      </c>
      <c r="T113" s="13">
        <v>45291</v>
      </c>
      <c r="U113" s="38">
        <v>1298</v>
      </c>
      <c r="V113" s="38">
        <v>0</v>
      </c>
      <c r="W113" s="38">
        <v>0</v>
      </c>
      <c r="X113" s="38">
        <v>1298</v>
      </c>
      <c r="Y113" s="38">
        <v>1298</v>
      </c>
      <c r="Z113" s="38">
        <v>0</v>
      </c>
      <c r="AA113" s="38">
        <v>0</v>
      </c>
      <c r="AB113" s="38">
        <v>1298</v>
      </c>
      <c r="AC113" s="39"/>
    </row>
    <row r="114" spans="1:29" s="40" customFormat="1" ht="15" customHeight="1" x14ac:dyDescent="0.2">
      <c r="A114" s="53">
        <v>14</v>
      </c>
      <c r="B114" s="34" t="s">
        <v>645</v>
      </c>
      <c r="C114" s="34" t="s">
        <v>383</v>
      </c>
      <c r="D114" s="34" t="s">
        <v>644</v>
      </c>
      <c r="E114" s="34" t="s">
        <v>431</v>
      </c>
      <c r="F114" s="36" t="s">
        <v>420</v>
      </c>
      <c r="G114" s="36" t="s">
        <v>67</v>
      </c>
      <c r="H114" s="36" t="s">
        <v>67</v>
      </c>
      <c r="I114" s="36" t="s">
        <v>382</v>
      </c>
      <c r="J114" s="36" t="s">
        <v>381</v>
      </c>
      <c r="K114" s="11" t="s">
        <v>206</v>
      </c>
      <c r="L114" s="36" t="s">
        <v>384</v>
      </c>
      <c r="M114" s="11" t="s">
        <v>800</v>
      </c>
      <c r="N114" s="9" t="s">
        <v>194</v>
      </c>
      <c r="O114" s="36" t="s">
        <v>28</v>
      </c>
      <c r="P114" s="36" t="s">
        <v>432</v>
      </c>
      <c r="Q114" s="55" t="s">
        <v>433</v>
      </c>
      <c r="R114" s="36"/>
      <c r="S114" s="13">
        <v>44562</v>
      </c>
      <c r="T114" s="13">
        <v>45291</v>
      </c>
      <c r="U114" s="38">
        <v>1902</v>
      </c>
      <c r="V114" s="38">
        <v>0</v>
      </c>
      <c r="W114" s="38">
        <v>0</v>
      </c>
      <c r="X114" s="38">
        <v>1902</v>
      </c>
      <c r="Y114" s="38">
        <v>1902</v>
      </c>
      <c r="Z114" s="38">
        <v>0</v>
      </c>
      <c r="AA114" s="38">
        <v>0</v>
      </c>
      <c r="AB114" s="38">
        <v>1902</v>
      </c>
      <c r="AC114" s="39"/>
    </row>
    <row r="115" spans="1:29" s="40" customFormat="1" ht="15" customHeight="1" x14ac:dyDescent="0.2">
      <c r="A115" s="53">
        <v>15</v>
      </c>
      <c r="B115" s="34" t="s">
        <v>645</v>
      </c>
      <c r="C115" s="34" t="s">
        <v>383</v>
      </c>
      <c r="D115" s="34" t="s">
        <v>644</v>
      </c>
      <c r="E115" s="34" t="s">
        <v>434</v>
      </c>
      <c r="F115" s="36" t="s">
        <v>381</v>
      </c>
      <c r="G115" s="36" t="s">
        <v>67</v>
      </c>
      <c r="H115" s="36" t="s">
        <v>67</v>
      </c>
      <c r="I115" s="36" t="s">
        <v>382</v>
      </c>
      <c r="J115" s="36" t="s">
        <v>381</v>
      </c>
      <c r="K115" s="11" t="s">
        <v>206</v>
      </c>
      <c r="L115" s="36" t="s">
        <v>384</v>
      </c>
      <c r="M115" s="11" t="s">
        <v>800</v>
      </c>
      <c r="N115" s="9" t="s">
        <v>194</v>
      </c>
      <c r="O115" s="36" t="s">
        <v>28</v>
      </c>
      <c r="P115" s="36" t="s">
        <v>435</v>
      </c>
      <c r="Q115" s="55" t="s">
        <v>436</v>
      </c>
      <c r="R115" s="36"/>
      <c r="S115" s="13">
        <v>44562</v>
      </c>
      <c r="T115" s="13">
        <v>45291</v>
      </c>
      <c r="U115" s="38">
        <v>27824</v>
      </c>
      <c r="V115" s="38">
        <v>0</v>
      </c>
      <c r="W115" s="38">
        <v>0</v>
      </c>
      <c r="X115" s="38">
        <v>27824</v>
      </c>
      <c r="Y115" s="38">
        <v>27824</v>
      </c>
      <c r="Z115" s="38">
        <v>0</v>
      </c>
      <c r="AA115" s="38">
        <v>0</v>
      </c>
      <c r="AB115" s="38">
        <v>27824</v>
      </c>
      <c r="AC115" s="39"/>
    </row>
    <row r="116" spans="1:29" s="40" customFormat="1" ht="15" customHeight="1" x14ac:dyDescent="0.2">
      <c r="A116" s="53">
        <v>16</v>
      </c>
      <c r="B116" s="34" t="s">
        <v>645</v>
      </c>
      <c r="C116" s="34" t="s">
        <v>383</v>
      </c>
      <c r="D116" s="34" t="s">
        <v>644</v>
      </c>
      <c r="E116" s="34" t="s">
        <v>437</v>
      </c>
      <c r="F116" s="36" t="s">
        <v>438</v>
      </c>
      <c r="G116" s="36" t="s">
        <v>67</v>
      </c>
      <c r="H116" s="36" t="s">
        <v>67</v>
      </c>
      <c r="I116" s="36" t="s">
        <v>393</v>
      </c>
      <c r="J116" s="36" t="s">
        <v>394</v>
      </c>
      <c r="K116" s="11" t="s">
        <v>206</v>
      </c>
      <c r="L116" s="36" t="s">
        <v>384</v>
      </c>
      <c r="M116" s="11" t="s">
        <v>800</v>
      </c>
      <c r="N116" s="9" t="s">
        <v>194</v>
      </c>
      <c r="O116" s="36" t="s">
        <v>28</v>
      </c>
      <c r="P116" s="36" t="s">
        <v>439</v>
      </c>
      <c r="Q116" s="55" t="s">
        <v>440</v>
      </c>
      <c r="R116" s="36"/>
      <c r="S116" s="13">
        <v>44562</v>
      </c>
      <c r="T116" s="13">
        <v>45291</v>
      </c>
      <c r="U116" s="38">
        <v>385</v>
      </c>
      <c r="V116" s="38">
        <v>0</v>
      </c>
      <c r="W116" s="38">
        <v>0</v>
      </c>
      <c r="X116" s="38">
        <v>385</v>
      </c>
      <c r="Y116" s="38">
        <v>385</v>
      </c>
      <c r="Z116" s="38">
        <v>0</v>
      </c>
      <c r="AA116" s="38">
        <v>0</v>
      </c>
      <c r="AB116" s="38">
        <v>385</v>
      </c>
      <c r="AC116" s="39"/>
    </row>
    <row r="117" spans="1:29" s="40" customFormat="1" ht="15" customHeight="1" x14ac:dyDescent="0.2">
      <c r="A117" s="53">
        <v>17</v>
      </c>
      <c r="B117" s="34" t="s">
        <v>645</v>
      </c>
      <c r="C117" s="34" t="s">
        <v>383</v>
      </c>
      <c r="D117" s="34" t="s">
        <v>644</v>
      </c>
      <c r="E117" s="34" t="s">
        <v>441</v>
      </c>
      <c r="F117" s="36" t="s">
        <v>428</v>
      </c>
      <c r="G117" s="36" t="s">
        <v>67</v>
      </c>
      <c r="H117" s="36" t="s">
        <v>67</v>
      </c>
      <c r="I117" s="36" t="s">
        <v>393</v>
      </c>
      <c r="J117" s="36" t="s">
        <v>394</v>
      </c>
      <c r="K117" s="11" t="s">
        <v>206</v>
      </c>
      <c r="L117" s="36" t="s">
        <v>384</v>
      </c>
      <c r="M117" s="11" t="s">
        <v>800</v>
      </c>
      <c r="N117" s="9" t="s">
        <v>194</v>
      </c>
      <c r="O117" s="36" t="s">
        <v>28</v>
      </c>
      <c r="P117" s="36" t="s">
        <v>442</v>
      </c>
      <c r="Q117" s="55" t="s">
        <v>443</v>
      </c>
      <c r="R117" s="36"/>
      <c r="S117" s="13">
        <v>44562</v>
      </c>
      <c r="T117" s="13">
        <v>45291</v>
      </c>
      <c r="U117" s="38">
        <v>2138</v>
      </c>
      <c r="V117" s="38">
        <v>0</v>
      </c>
      <c r="W117" s="38">
        <v>0</v>
      </c>
      <c r="X117" s="38">
        <v>2138</v>
      </c>
      <c r="Y117" s="38">
        <v>2138</v>
      </c>
      <c r="Z117" s="38">
        <v>0</v>
      </c>
      <c r="AA117" s="38">
        <v>0</v>
      </c>
      <c r="AB117" s="38">
        <v>2138</v>
      </c>
      <c r="AC117" s="39"/>
    </row>
    <row r="118" spans="1:29" s="40" customFormat="1" ht="15" customHeight="1" x14ac:dyDescent="0.2">
      <c r="A118" s="53">
        <v>18</v>
      </c>
      <c r="B118" s="34" t="s">
        <v>645</v>
      </c>
      <c r="C118" s="34" t="s">
        <v>383</v>
      </c>
      <c r="D118" s="34" t="s">
        <v>644</v>
      </c>
      <c r="E118" s="34" t="s">
        <v>444</v>
      </c>
      <c r="F118" s="36" t="s">
        <v>402</v>
      </c>
      <c r="G118" s="36" t="s">
        <v>67</v>
      </c>
      <c r="H118" s="36" t="s">
        <v>67</v>
      </c>
      <c r="I118" s="36" t="s">
        <v>382</v>
      </c>
      <c r="J118" s="36" t="s">
        <v>381</v>
      </c>
      <c r="K118" s="11" t="s">
        <v>206</v>
      </c>
      <c r="L118" s="36" t="s">
        <v>384</v>
      </c>
      <c r="M118" s="11" t="s">
        <v>800</v>
      </c>
      <c r="N118" s="9" t="s">
        <v>194</v>
      </c>
      <c r="O118" s="36" t="s">
        <v>28</v>
      </c>
      <c r="P118" s="36" t="s">
        <v>445</v>
      </c>
      <c r="Q118" s="55" t="s">
        <v>446</v>
      </c>
      <c r="R118" s="36"/>
      <c r="S118" s="13">
        <v>44562</v>
      </c>
      <c r="T118" s="13">
        <v>45291</v>
      </c>
      <c r="U118" s="38">
        <v>3467</v>
      </c>
      <c r="V118" s="38">
        <v>0</v>
      </c>
      <c r="W118" s="38">
        <v>0</v>
      </c>
      <c r="X118" s="38">
        <v>3467</v>
      </c>
      <c r="Y118" s="38">
        <v>3467</v>
      </c>
      <c r="Z118" s="38">
        <v>0</v>
      </c>
      <c r="AA118" s="38">
        <v>0</v>
      </c>
      <c r="AB118" s="38">
        <v>3467</v>
      </c>
      <c r="AC118" s="39"/>
    </row>
    <row r="119" spans="1:29" s="40" customFormat="1" ht="15" customHeight="1" x14ac:dyDescent="0.2">
      <c r="A119" s="53">
        <v>19</v>
      </c>
      <c r="B119" s="34" t="s">
        <v>645</v>
      </c>
      <c r="C119" s="34" t="s">
        <v>383</v>
      </c>
      <c r="D119" s="34" t="s">
        <v>644</v>
      </c>
      <c r="E119" s="34" t="s">
        <v>447</v>
      </c>
      <c r="F119" s="36" t="s">
        <v>381</v>
      </c>
      <c r="G119" s="36" t="s">
        <v>67</v>
      </c>
      <c r="H119" s="36" t="s">
        <v>67</v>
      </c>
      <c r="I119" s="36" t="s">
        <v>382</v>
      </c>
      <c r="J119" s="36" t="s">
        <v>381</v>
      </c>
      <c r="K119" s="11" t="s">
        <v>206</v>
      </c>
      <c r="L119" s="36" t="s">
        <v>384</v>
      </c>
      <c r="M119" s="11" t="s">
        <v>800</v>
      </c>
      <c r="N119" s="9" t="s">
        <v>194</v>
      </c>
      <c r="O119" s="36" t="s">
        <v>28</v>
      </c>
      <c r="P119" s="36" t="s">
        <v>448</v>
      </c>
      <c r="Q119" s="55" t="s">
        <v>449</v>
      </c>
      <c r="R119" s="36"/>
      <c r="S119" s="13">
        <v>44562</v>
      </c>
      <c r="T119" s="13">
        <v>45291</v>
      </c>
      <c r="U119" s="38">
        <v>1952</v>
      </c>
      <c r="V119" s="38">
        <v>0</v>
      </c>
      <c r="W119" s="38">
        <v>0</v>
      </c>
      <c r="X119" s="38">
        <v>1952</v>
      </c>
      <c r="Y119" s="38">
        <v>1952</v>
      </c>
      <c r="Z119" s="38">
        <v>0</v>
      </c>
      <c r="AA119" s="38">
        <v>0</v>
      </c>
      <c r="AB119" s="38">
        <v>1952</v>
      </c>
      <c r="AC119" s="39"/>
    </row>
    <row r="120" spans="1:29" s="40" customFormat="1" ht="15" customHeight="1" x14ac:dyDescent="0.2">
      <c r="A120" s="53">
        <v>20</v>
      </c>
      <c r="B120" s="34" t="s">
        <v>645</v>
      </c>
      <c r="C120" s="34" t="s">
        <v>383</v>
      </c>
      <c r="D120" s="34" t="s">
        <v>644</v>
      </c>
      <c r="E120" s="34" t="s">
        <v>450</v>
      </c>
      <c r="F120" s="36" t="s">
        <v>451</v>
      </c>
      <c r="G120" s="36" t="s">
        <v>67</v>
      </c>
      <c r="H120" s="36" t="s">
        <v>67</v>
      </c>
      <c r="I120" s="36" t="s">
        <v>382</v>
      </c>
      <c r="J120" s="36" t="s">
        <v>381</v>
      </c>
      <c r="K120" s="11" t="s">
        <v>206</v>
      </c>
      <c r="L120" s="36" t="s">
        <v>384</v>
      </c>
      <c r="M120" s="11" t="s">
        <v>800</v>
      </c>
      <c r="N120" s="9" t="s">
        <v>194</v>
      </c>
      <c r="O120" s="36" t="s">
        <v>28</v>
      </c>
      <c r="P120" s="36" t="s">
        <v>452</v>
      </c>
      <c r="Q120" s="55" t="s">
        <v>453</v>
      </c>
      <c r="R120" s="36"/>
      <c r="S120" s="13">
        <v>44562</v>
      </c>
      <c r="T120" s="13">
        <v>45291</v>
      </c>
      <c r="U120" s="38">
        <v>996</v>
      </c>
      <c r="V120" s="38">
        <v>0</v>
      </c>
      <c r="W120" s="38">
        <v>0</v>
      </c>
      <c r="X120" s="38">
        <v>996</v>
      </c>
      <c r="Y120" s="38">
        <v>996</v>
      </c>
      <c r="Z120" s="38">
        <v>0</v>
      </c>
      <c r="AA120" s="38">
        <v>0</v>
      </c>
      <c r="AB120" s="38">
        <v>996</v>
      </c>
      <c r="AC120" s="39"/>
    </row>
    <row r="121" spans="1:29" s="40" customFormat="1" ht="15" customHeight="1" x14ac:dyDescent="0.2">
      <c r="A121" s="53">
        <v>21</v>
      </c>
      <c r="B121" s="34" t="s">
        <v>645</v>
      </c>
      <c r="C121" s="34" t="s">
        <v>383</v>
      </c>
      <c r="D121" s="34" t="s">
        <v>644</v>
      </c>
      <c r="E121" s="34" t="s">
        <v>454</v>
      </c>
      <c r="F121" s="36" t="s">
        <v>381</v>
      </c>
      <c r="G121" s="36" t="s">
        <v>67</v>
      </c>
      <c r="H121" s="36" t="s">
        <v>67</v>
      </c>
      <c r="I121" s="36" t="s">
        <v>382</v>
      </c>
      <c r="J121" s="36" t="s">
        <v>381</v>
      </c>
      <c r="K121" s="11" t="s">
        <v>206</v>
      </c>
      <c r="L121" s="36" t="s">
        <v>384</v>
      </c>
      <c r="M121" s="11" t="s">
        <v>800</v>
      </c>
      <c r="N121" s="9" t="s">
        <v>194</v>
      </c>
      <c r="O121" s="36" t="s">
        <v>28</v>
      </c>
      <c r="P121" s="36" t="s">
        <v>455</v>
      </c>
      <c r="Q121" s="55" t="s">
        <v>456</v>
      </c>
      <c r="R121" s="36"/>
      <c r="S121" s="13">
        <v>44562</v>
      </c>
      <c r="T121" s="13">
        <v>45291</v>
      </c>
      <c r="U121" s="38">
        <v>6973</v>
      </c>
      <c r="V121" s="38">
        <v>0</v>
      </c>
      <c r="W121" s="38">
        <v>0</v>
      </c>
      <c r="X121" s="38">
        <v>6973</v>
      </c>
      <c r="Y121" s="38">
        <v>6973</v>
      </c>
      <c r="Z121" s="38">
        <v>0</v>
      </c>
      <c r="AA121" s="38">
        <v>0</v>
      </c>
      <c r="AB121" s="38">
        <v>6973</v>
      </c>
      <c r="AC121" s="39"/>
    </row>
    <row r="122" spans="1:29" s="40" customFormat="1" ht="15" customHeight="1" x14ac:dyDescent="0.2">
      <c r="A122" s="53">
        <v>22</v>
      </c>
      <c r="B122" s="34" t="s">
        <v>645</v>
      </c>
      <c r="C122" s="34" t="s">
        <v>383</v>
      </c>
      <c r="D122" s="34" t="s">
        <v>644</v>
      </c>
      <c r="E122" s="34" t="s">
        <v>457</v>
      </c>
      <c r="F122" s="36" t="s">
        <v>438</v>
      </c>
      <c r="G122" s="36" t="s">
        <v>67</v>
      </c>
      <c r="H122" s="36" t="s">
        <v>67</v>
      </c>
      <c r="I122" s="36" t="s">
        <v>393</v>
      </c>
      <c r="J122" s="36" t="s">
        <v>394</v>
      </c>
      <c r="K122" s="11" t="s">
        <v>206</v>
      </c>
      <c r="L122" s="36" t="s">
        <v>384</v>
      </c>
      <c r="M122" s="11" t="s">
        <v>800</v>
      </c>
      <c r="N122" s="9" t="s">
        <v>194</v>
      </c>
      <c r="O122" s="36" t="s">
        <v>28</v>
      </c>
      <c r="P122" s="36" t="s">
        <v>458</v>
      </c>
      <c r="Q122" s="55" t="s">
        <v>459</v>
      </c>
      <c r="R122" s="36"/>
      <c r="S122" s="13">
        <v>44562</v>
      </c>
      <c r="T122" s="13">
        <v>45291</v>
      </c>
      <c r="U122" s="38">
        <v>2528</v>
      </c>
      <c r="V122" s="38">
        <v>0</v>
      </c>
      <c r="W122" s="38">
        <v>0</v>
      </c>
      <c r="X122" s="38">
        <v>2528</v>
      </c>
      <c r="Y122" s="38">
        <v>2528</v>
      </c>
      <c r="Z122" s="38">
        <v>0</v>
      </c>
      <c r="AA122" s="38">
        <v>0</v>
      </c>
      <c r="AB122" s="38">
        <v>2528</v>
      </c>
      <c r="AC122" s="39"/>
    </row>
    <row r="123" spans="1:29" s="40" customFormat="1" ht="15" customHeight="1" x14ac:dyDescent="0.2">
      <c r="A123" s="53">
        <v>23</v>
      </c>
      <c r="B123" s="34" t="s">
        <v>645</v>
      </c>
      <c r="C123" s="34" t="s">
        <v>383</v>
      </c>
      <c r="D123" s="34" t="s">
        <v>644</v>
      </c>
      <c r="E123" s="34" t="s">
        <v>460</v>
      </c>
      <c r="F123" s="36" t="s">
        <v>381</v>
      </c>
      <c r="G123" s="36" t="s">
        <v>67</v>
      </c>
      <c r="H123" s="36" t="s">
        <v>67</v>
      </c>
      <c r="I123" s="36" t="s">
        <v>382</v>
      </c>
      <c r="J123" s="36" t="s">
        <v>381</v>
      </c>
      <c r="K123" s="11" t="s">
        <v>206</v>
      </c>
      <c r="L123" s="36" t="s">
        <v>384</v>
      </c>
      <c r="M123" s="11" t="s">
        <v>800</v>
      </c>
      <c r="N123" s="9" t="s">
        <v>194</v>
      </c>
      <c r="O123" s="36" t="s">
        <v>28</v>
      </c>
      <c r="P123" s="36" t="s">
        <v>461</v>
      </c>
      <c r="Q123" s="55" t="s">
        <v>462</v>
      </c>
      <c r="R123" s="36"/>
      <c r="S123" s="13">
        <v>44562</v>
      </c>
      <c r="T123" s="13">
        <v>45291</v>
      </c>
      <c r="U123" s="38">
        <v>3647</v>
      </c>
      <c r="V123" s="38">
        <v>0</v>
      </c>
      <c r="W123" s="38">
        <v>0</v>
      </c>
      <c r="X123" s="38">
        <v>3647</v>
      </c>
      <c r="Y123" s="38">
        <v>3647</v>
      </c>
      <c r="Z123" s="38">
        <v>0</v>
      </c>
      <c r="AA123" s="38">
        <v>0</v>
      </c>
      <c r="AB123" s="38">
        <v>3647</v>
      </c>
      <c r="AC123" s="39"/>
    </row>
    <row r="124" spans="1:29" s="40" customFormat="1" ht="15" customHeight="1" x14ac:dyDescent="0.2">
      <c r="A124" s="53">
        <v>24</v>
      </c>
      <c r="B124" s="34" t="s">
        <v>645</v>
      </c>
      <c r="C124" s="34" t="s">
        <v>383</v>
      </c>
      <c r="D124" s="34" t="s">
        <v>644</v>
      </c>
      <c r="E124" s="34" t="s">
        <v>463</v>
      </c>
      <c r="F124" s="36" t="s">
        <v>381</v>
      </c>
      <c r="G124" s="36" t="s">
        <v>67</v>
      </c>
      <c r="H124" s="36" t="s">
        <v>67</v>
      </c>
      <c r="I124" s="36" t="s">
        <v>382</v>
      </c>
      <c r="J124" s="36" t="s">
        <v>381</v>
      </c>
      <c r="K124" s="11" t="s">
        <v>206</v>
      </c>
      <c r="L124" s="36" t="s">
        <v>384</v>
      </c>
      <c r="M124" s="11" t="s">
        <v>800</v>
      </c>
      <c r="N124" s="9" t="s">
        <v>194</v>
      </c>
      <c r="O124" s="36" t="s">
        <v>464</v>
      </c>
      <c r="P124" s="36" t="s">
        <v>465</v>
      </c>
      <c r="Q124" s="54" t="s">
        <v>466</v>
      </c>
      <c r="R124" s="36"/>
      <c r="S124" s="13">
        <v>44562</v>
      </c>
      <c r="T124" s="13">
        <v>45291</v>
      </c>
      <c r="U124" s="38">
        <v>270</v>
      </c>
      <c r="V124" s="38">
        <v>502</v>
      </c>
      <c r="W124" s="38">
        <v>0</v>
      </c>
      <c r="X124" s="38">
        <v>772</v>
      </c>
      <c r="Y124" s="38">
        <v>270</v>
      </c>
      <c r="Z124" s="38">
        <v>502</v>
      </c>
      <c r="AA124" s="38">
        <v>0</v>
      </c>
      <c r="AB124" s="38">
        <v>772</v>
      </c>
      <c r="AC124" s="39"/>
    </row>
    <row r="125" spans="1:29" s="40" customFormat="1" ht="15" customHeight="1" x14ac:dyDescent="0.2">
      <c r="A125" s="53">
        <v>25</v>
      </c>
      <c r="B125" s="34" t="s">
        <v>645</v>
      </c>
      <c r="C125" s="34" t="s">
        <v>383</v>
      </c>
      <c r="D125" s="34" t="s">
        <v>644</v>
      </c>
      <c r="E125" s="34" t="s">
        <v>467</v>
      </c>
      <c r="F125" s="36" t="s">
        <v>468</v>
      </c>
      <c r="G125" s="36" t="s">
        <v>67</v>
      </c>
      <c r="H125" s="36" t="s">
        <v>67</v>
      </c>
      <c r="I125" s="36" t="s">
        <v>393</v>
      </c>
      <c r="J125" s="36" t="s">
        <v>394</v>
      </c>
      <c r="K125" s="11" t="s">
        <v>206</v>
      </c>
      <c r="L125" s="36" t="s">
        <v>384</v>
      </c>
      <c r="M125" s="11" t="s">
        <v>800</v>
      </c>
      <c r="N125" s="9" t="s">
        <v>194</v>
      </c>
      <c r="O125" s="36" t="s">
        <v>28</v>
      </c>
      <c r="P125" s="36" t="s">
        <v>469</v>
      </c>
      <c r="Q125" s="55" t="s">
        <v>470</v>
      </c>
      <c r="R125" s="36"/>
      <c r="S125" s="13">
        <v>44562</v>
      </c>
      <c r="T125" s="13">
        <v>45291</v>
      </c>
      <c r="U125" s="38">
        <v>5654</v>
      </c>
      <c r="V125" s="38">
        <v>0</v>
      </c>
      <c r="W125" s="38">
        <v>0</v>
      </c>
      <c r="X125" s="38">
        <v>5654</v>
      </c>
      <c r="Y125" s="38">
        <v>5654</v>
      </c>
      <c r="Z125" s="38">
        <v>0</v>
      </c>
      <c r="AA125" s="38">
        <v>0</v>
      </c>
      <c r="AB125" s="38">
        <v>5654</v>
      </c>
      <c r="AC125" s="39"/>
    </row>
    <row r="126" spans="1:29" s="40" customFormat="1" ht="15" customHeight="1" x14ac:dyDescent="0.2">
      <c r="A126" s="53">
        <v>26</v>
      </c>
      <c r="B126" s="34" t="s">
        <v>645</v>
      </c>
      <c r="C126" s="34" t="s">
        <v>383</v>
      </c>
      <c r="D126" s="34" t="s">
        <v>644</v>
      </c>
      <c r="E126" s="34" t="s">
        <v>471</v>
      </c>
      <c r="F126" s="36" t="s">
        <v>472</v>
      </c>
      <c r="G126" s="36" t="s">
        <v>67</v>
      </c>
      <c r="H126" s="36" t="s">
        <v>67</v>
      </c>
      <c r="I126" s="36" t="s">
        <v>393</v>
      </c>
      <c r="J126" s="36" t="s">
        <v>394</v>
      </c>
      <c r="K126" s="11" t="s">
        <v>206</v>
      </c>
      <c r="L126" s="36" t="s">
        <v>384</v>
      </c>
      <c r="M126" s="11" t="s">
        <v>800</v>
      </c>
      <c r="N126" s="9" t="s">
        <v>194</v>
      </c>
      <c r="O126" s="36" t="s">
        <v>28</v>
      </c>
      <c r="P126" s="36" t="s">
        <v>473</v>
      </c>
      <c r="Q126" s="55" t="s">
        <v>474</v>
      </c>
      <c r="R126" s="36"/>
      <c r="S126" s="13">
        <v>44562</v>
      </c>
      <c r="T126" s="13">
        <v>45291</v>
      </c>
      <c r="U126" s="38">
        <v>536</v>
      </c>
      <c r="V126" s="38">
        <v>0</v>
      </c>
      <c r="W126" s="38">
        <v>0</v>
      </c>
      <c r="X126" s="38">
        <v>536</v>
      </c>
      <c r="Y126" s="38">
        <v>536</v>
      </c>
      <c r="Z126" s="38">
        <v>0</v>
      </c>
      <c r="AA126" s="38">
        <v>0</v>
      </c>
      <c r="AB126" s="38">
        <v>536</v>
      </c>
      <c r="AC126" s="39"/>
    </row>
    <row r="127" spans="1:29" s="40" customFormat="1" ht="15" customHeight="1" x14ac:dyDescent="0.2">
      <c r="A127" s="53">
        <v>27</v>
      </c>
      <c r="B127" s="34" t="s">
        <v>645</v>
      </c>
      <c r="C127" s="34" t="s">
        <v>383</v>
      </c>
      <c r="D127" s="34" t="s">
        <v>644</v>
      </c>
      <c r="E127" s="34" t="s">
        <v>475</v>
      </c>
      <c r="F127" s="36" t="s">
        <v>472</v>
      </c>
      <c r="G127" s="36" t="s">
        <v>67</v>
      </c>
      <c r="H127" s="36" t="s">
        <v>67</v>
      </c>
      <c r="I127" s="36" t="s">
        <v>393</v>
      </c>
      <c r="J127" s="36" t="s">
        <v>394</v>
      </c>
      <c r="K127" s="11" t="s">
        <v>206</v>
      </c>
      <c r="L127" s="36" t="s">
        <v>384</v>
      </c>
      <c r="M127" s="11" t="s">
        <v>800</v>
      </c>
      <c r="N127" s="9" t="s">
        <v>194</v>
      </c>
      <c r="O127" s="36" t="s">
        <v>28</v>
      </c>
      <c r="P127" s="36" t="s">
        <v>476</v>
      </c>
      <c r="Q127" s="55" t="s">
        <v>477</v>
      </c>
      <c r="R127" s="36"/>
      <c r="S127" s="13">
        <v>44562</v>
      </c>
      <c r="T127" s="13">
        <v>45291</v>
      </c>
      <c r="U127" s="38">
        <v>1537</v>
      </c>
      <c r="V127" s="38">
        <v>0</v>
      </c>
      <c r="W127" s="38">
        <v>0</v>
      </c>
      <c r="X127" s="38">
        <v>1537</v>
      </c>
      <c r="Y127" s="38">
        <v>1537</v>
      </c>
      <c r="Z127" s="38">
        <v>0</v>
      </c>
      <c r="AA127" s="38">
        <v>0</v>
      </c>
      <c r="AB127" s="38">
        <v>1537</v>
      </c>
      <c r="AC127" s="39"/>
    </row>
    <row r="128" spans="1:29" s="40" customFormat="1" ht="15" customHeight="1" x14ac:dyDescent="0.2">
      <c r="A128" s="53">
        <v>28</v>
      </c>
      <c r="B128" s="34" t="s">
        <v>645</v>
      </c>
      <c r="C128" s="34" t="s">
        <v>383</v>
      </c>
      <c r="D128" s="34" t="s">
        <v>644</v>
      </c>
      <c r="E128" s="34" t="s">
        <v>478</v>
      </c>
      <c r="F128" s="36" t="s">
        <v>420</v>
      </c>
      <c r="G128" s="36" t="s">
        <v>67</v>
      </c>
      <c r="H128" s="36" t="s">
        <v>67</v>
      </c>
      <c r="I128" s="36" t="s">
        <v>382</v>
      </c>
      <c r="J128" s="36" t="s">
        <v>381</v>
      </c>
      <c r="K128" s="11" t="s">
        <v>206</v>
      </c>
      <c r="L128" s="36" t="s">
        <v>384</v>
      </c>
      <c r="M128" s="11" t="s">
        <v>800</v>
      </c>
      <c r="N128" s="9" t="s">
        <v>194</v>
      </c>
      <c r="O128" s="36" t="s">
        <v>28</v>
      </c>
      <c r="P128" s="36" t="s">
        <v>479</v>
      </c>
      <c r="Q128" s="55" t="s">
        <v>480</v>
      </c>
      <c r="R128" s="36"/>
      <c r="S128" s="13">
        <v>44562</v>
      </c>
      <c r="T128" s="13">
        <v>45291</v>
      </c>
      <c r="U128" s="38">
        <v>2977</v>
      </c>
      <c r="V128" s="38">
        <v>0</v>
      </c>
      <c r="W128" s="38">
        <v>0</v>
      </c>
      <c r="X128" s="38">
        <v>2977</v>
      </c>
      <c r="Y128" s="38">
        <v>2977</v>
      </c>
      <c r="Z128" s="38">
        <v>0</v>
      </c>
      <c r="AA128" s="38">
        <v>0</v>
      </c>
      <c r="AB128" s="38">
        <v>2977</v>
      </c>
      <c r="AC128" s="39"/>
    </row>
    <row r="129" spans="1:29" s="40" customFormat="1" ht="15" customHeight="1" x14ac:dyDescent="0.2">
      <c r="A129" s="53">
        <v>29</v>
      </c>
      <c r="B129" s="34" t="s">
        <v>645</v>
      </c>
      <c r="C129" s="34" t="s">
        <v>383</v>
      </c>
      <c r="D129" s="34" t="s">
        <v>644</v>
      </c>
      <c r="E129" s="34" t="s">
        <v>481</v>
      </c>
      <c r="F129" s="36" t="s">
        <v>420</v>
      </c>
      <c r="G129" s="36" t="s">
        <v>67</v>
      </c>
      <c r="H129" s="36" t="s">
        <v>67</v>
      </c>
      <c r="I129" s="36" t="s">
        <v>382</v>
      </c>
      <c r="J129" s="36" t="s">
        <v>381</v>
      </c>
      <c r="K129" s="11" t="s">
        <v>206</v>
      </c>
      <c r="L129" s="36" t="s">
        <v>384</v>
      </c>
      <c r="M129" s="11" t="s">
        <v>800</v>
      </c>
      <c r="N129" s="9" t="s">
        <v>194</v>
      </c>
      <c r="O129" s="36" t="s">
        <v>28</v>
      </c>
      <c r="P129" s="36" t="s">
        <v>482</v>
      </c>
      <c r="Q129" s="55" t="s">
        <v>483</v>
      </c>
      <c r="R129" s="36"/>
      <c r="S129" s="13">
        <v>44562</v>
      </c>
      <c r="T129" s="13">
        <v>45291</v>
      </c>
      <c r="U129" s="38">
        <v>9600</v>
      </c>
      <c r="V129" s="38">
        <v>0</v>
      </c>
      <c r="W129" s="38">
        <v>0</v>
      </c>
      <c r="X129" s="38">
        <v>9600</v>
      </c>
      <c r="Y129" s="38">
        <v>9600</v>
      </c>
      <c r="Z129" s="38">
        <v>0</v>
      </c>
      <c r="AA129" s="38">
        <v>0</v>
      </c>
      <c r="AB129" s="38">
        <v>9600</v>
      </c>
      <c r="AC129" s="39"/>
    </row>
    <row r="130" spans="1:29" s="40" customFormat="1" ht="15" customHeight="1" x14ac:dyDescent="0.2">
      <c r="A130" s="53">
        <v>30</v>
      </c>
      <c r="B130" s="34" t="s">
        <v>645</v>
      </c>
      <c r="C130" s="34" t="s">
        <v>383</v>
      </c>
      <c r="D130" s="34" t="s">
        <v>644</v>
      </c>
      <c r="E130" s="34" t="s">
        <v>484</v>
      </c>
      <c r="F130" s="36" t="s">
        <v>420</v>
      </c>
      <c r="G130" s="36" t="s">
        <v>67</v>
      </c>
      <c r="H130" s="36" t="s">
        <v>67</v>
      </c>
      <c r="I130" s="36" t="s">
        <v>382</v>
      </c>
      <c r="J130" s="36" t="s">
        <v>381</v>
      </c>
      <c r="K130" s="11" t="s">
        <v>206</v>
      </c>
      <c r="L130" s="36" t="s">
        <v>384</v>
      </c>
      <c r="M130" s="11" t="s">
        <v>800</v>
      </c>
      <c r="N130" s="9" t="s">
        <v>194</v>
      </c>
      <c r="O130" s="36" t="s">
        <v>28</v>
      </c>
      <c r="P130" s="36" t="s">
        <v>485</v>
      </c>
      <c r="Q130" s="55" t="s">
        <v>486</v>
      </c>
      <c r="R130" s="36"/>
      <c r="S130" s="13">
        <v>44562</v>
      </c>
      <c r="T130" s="13">
        <v>45291</v>
      </c>
      <c r="U130" s="38">
        <v>14521</v>
      </c>
      <c r="V130" s="38">
        <v>0</v>
      </c>
      <c r="W130" s="38">
        <v>0</v>
      </c>
      <c r="X130" s="38">
        <v>14521</v>
      </c>
      <c r="Y130" s="38">
        <v>14521</v>
      </c>
      <c r="Z130" s="38">
        <v>0</v>
      </c>
      <c r="AA130" s="38">
        <v>0</v>
      </c>
      <c r="AB130" s="38">
        <v>14521</v>
      </c>
      <c r="AC130" s="39"/>
    </row>
    <row r="131" spans="1:29" s="40" customFormat="1" ht="15" customHeight="1" x14ac:dyDescent="0.2">
      <c r="A131" s="53">
        <v>31</v>
      </c>
      <c r="B131" s="34" t="s">
        <v>645</v>
      </c>
      <c r="C131" s="34" t="s">
        <v>383</v>
      </c>
      <c r="D131" s="34" t="s">
        <v>644</v>
      </c>
      <c r="E131" s="34" t="s">
        <v>487</v>
      </c>
      <c r="F131" s="36" t="s">
        <v>402</v>
      </c>
      <c r="G131" s="36" t="s">
        <v>67</v>
      </c>
      <c r="H131" s="36" t="s">
        <v>67</v>
      </c>
      <c r="I131" s="36" t="s">
        <v>382</v>
      </c>
      <c r="J131" s="36" t="s">
        <v>381</v>
      </c>
      <c r="K131" s="11" t="s">
        <v>206</v>
      </c>
      <c r="L131" s="36" t="s">
        <v>384</v>
      </c>
      <c r="M131" s="11" t="s">
        <v>800</v>
      </c>
      <c r="N131" s="9" t="s">
        <v>194</v>
      </c>
      <c r="O131" s="36" t="s">
        <v>28</v>
      </c>
      <c r="P131" s="36" t="s">
        <v>488</v>
      </c>
      <c r="Q131" s="55" t="s">
        <v>489</v>
      </c>
      <c r="R131" s="36"/>
      <c r="S131" s="13">
        <v>44562</v>
      </c>
      <c r="T131" s="13">
        <v>45291</v>
      </c>
      <c r="U131" s="38">
        <v>1000</v>
      </c>
      <c r="V131" s="38">
        <v>0</v>
      </c>
      <c r="W131" s="38">
        <v>0</v>
      </c>
      <c r="X131" s="38">
        <v>1000</v>
      </c>
      <c r="Y131" s="38">
        <v>1000</v>
      </c>
      <c r="Z131" s="38">
        <v>0</v>
      </c>
      <c r="AA131" s="38">
        <v>0</v>
      </c>
      <c r="AB131" s="38">
        <v>1000</v>
      </c>
      <c r="AC131" s="39"/>
    </row>
    <row r="132" spans="1:29" s="40" customFormat="1" ht="15" customHeight="1" x14ac:dyDescent="0.2">
      <c r="A132" s="53">
        <v>32</v>
      </c>
      <c r="B132" s="34" t="s">
        <v>645</v>
      </c>
      <c r="C132" s="34" t="s">
        <v>383</v>
      </c>
      <c r="D132" s="34" t="s">
        <v>644</v>
      </c>
      <c r="E132" s="34" t="s">
        <v>490</v>
      </c>
      <c r="F132" s="36" t="s">
        <v>402</v>
      </c>
      <c r="G132" s="36" t="s">
        <v>67</v>
      </c>
      <c r="H132" s="36" t="s">
        <v>67</v>
      </c>
      <c r="I132" s="36" t="s">
        <v>382</v>
      </c>
      <c r="J132" s="36" t="s">
        <v>381</v>
      </c>
      <c r="K132" s="11" t="s">
        <v>206</v>
      </c>
      <c r="L132" s="36" t="s">
        <v>384</v>
      </c>
      <c r="M132" s="11" t="s">
        <v>800</v>
      </c>
      <c r="N132" s="9" t="s">
        <v>194</v>
      </c>
      <c r="O132" s="36" t="s">
        <v>28</v>
      </c>
      <c r="P132" s="36" t="s">
        <v>491</v>
      </c>
      <c r="Q132" s="55" t="s">
        <v>492</v>
      </c>
      <c r="R132" s="36"/>
      <c r="S132" s="13">
        <v>44562</v>
      </c>
      <c r="T132" s="13">
        <v>45291</v>
      </c>
      <c r="U132" s="38">
        <v>8439</v>
      </c>
      <c r="V132" s="38">
        <v>0</v>
      </c>
      <c r="W132" s="38">
        <v>0</v>
      </c>
      <c r="X132" s="38">
        <v>8439</v>
      </c>
      <c r="Y132" s="38">
        <v>8439</v>
      </c>
      <c r="Z132" s="38">
        <v>0</v>
      </c>
      <c r="AA132" s="38">
        <v>0</v>
      </c>
      <c r="AB132" s="38">
        <v>8439</v>
      </c>
      <c r="AC132" s="39"/>
    </row>
    <row r="133" spans="1:29" s="40" customFormat="1" ht="15" customHeight="1" x14ac:dyDescent="0.2">
      <c r="A133" s="53">
        <v>33</v>
      </c>
      <c r="B133" s="34" t="s">
        <v>645</v>
      </c>
      <c r="C133" s="34" t="s">
        <v>383</v>
      </c>
      <c r="D133" s="34" t="s">
        <v>644</v>
      </c>
      <c r="E133" s="34" t="s">
        <v>493</v>
      </c>
      <c r="F133" s="36" t="s">
        <v>402</v>
      </c>
      <c r="G133" s="36" t="s">
        <v>67</v>
      </c>
      <c r="H133" s="36" t="s">
        <v>67</v>
      </c>
      <c r="I133" s="36" t="s">
        <v>382</v>
      </c>
      <c r="J133" s="36" t="s">
        <v>381</v>
      </c>
      <c r="K133" s="11" t="s">
        <v>206</v>
      </c>
      <c r="L133" s="36" t="s">
        <v>384</v>
      </c>
      <c r="M133" s="11" t="s">
        <v>800</v>
      </c>
      <c r="N133" s="9" t="s">
        <v>194</v>
      </c>
      <c r="O133" s="36" t="s">
        <v>28</v>
      </c>
      <c r="P133" s="36" t="s">
        <v>494</v>
      </c>
      <c r="Q133" s="55" t="s">
        <v>495</v>
      </c>
      <c r="R133" s="36"/>
      <c r="S133" s="13">
        <v>44562</v>
      </c>
      <c r="T133" s="13">
        <v>45291</v>
      </c>
      <c r="U133" s="38">
        <v>7521</v>
      </c>
      <c r="V133" s="38">
        <v>0</v>
      </c>
      <c r="W133" s="38">
        <v>0</v>
      </c>
      <c r="X133" s="38">
        <v>7521</v>
      </c>
      <c r="Y133" s="38">
        <v>7521</v>
      </c>
      <c r="Z133" s="38">
        <v>0</v>
      </c>
      <c r="AA133" s="38">
        <v>0</v>
      </c>
      <c r="AB133" s="38">
        <v>7521</v>
      </c>
      <c r="AC133" s="39"/>
    </row>
    <row r="134" spans="1:29" s="40" customFormat="1" ht="15" customHeight="1" x14ac:dyDescent="0.2">
      <c r="A134" s="53">
        <v>34</v>
      </c>
      <c r="B134" s="34" t="s">
        <v>645</v>
      </c>
      <c r="C134" s="34" t="s">
        <v>383</v>
      </c>
      <c r="D134" s="34" t="s">
        <v>644</v>
      </c>
      <c r="E134" s="34" t="s">
        <v>496</v>
      </c>
      <c r="F134" s="36" t="s">
        <v>398</v>
      </c>
      <c r="G134" s="36" t="s">
        <v>67</v>
      </c>
      <c r="H134" s="36" t="s">
        <v>67</v>
      </c>
      <c r="I134" s="36" t="s">
        <v>382</v>
      </c>
      <c r="J134" s="36" t="s">
        <v>381</v>
      </c>
      <c r="K134" s="11" t="s">
        <v>206</v>
      </c>
      <c r="L134" s="36" t="s">
        <v>384</v>
      </c>
      <c r="M134" s="11" t="s">
        <v>800</v>
      </c>
      <c r="N134" s="9" t="s">
        <v>194</v>
      </c>
      <c r="O134" s="36" t="s">
        <v>28</v>
      </c>
      <c r="P134" s="36" t="s">
        <v>497</v>
      </c>
      <c r="Q134" s="55" t="s">
        <v>498</v>
      </c>
      <c r="R134" s="36"/>
      <c r="S134" s="13">
        <v>44562</v>
      </c>
      <c r="T134" s="13">
        <v>45291</v>
      </c>
      <c r="U134" s="38">
        <v>0</v>
      </c>
      <c r="V134" s="38">
        <v>0</v>
      </c>
      <c r="W134" s="38">
        <v>0</v>
      </c>
      <c r="X134" s="38">
        <v>0</v>
      </c>
      <c r="Y134" s="38">
        <v>0</v>
      </c>
      <c r="Z134" s="38">
        <v>0</v>
      </c>
      <c r="AA134" s="38">
        <v>0</v>
      </c>
      <c r="AB134" s="38">
        <v>0</v>
      </c>
      <c r="AC134" s="39"/>
    </row>
    <row r="135" spans="1:29" s="40" customFormat="1" ht="15" customHeight="1" x14ac:dyDescent="0.2">
      <c r="A135" s="53">
        <v>35</v>
      </c>
      <c r="B135" s="34" t="s">
        <v>645</v>
      </c>
      <c r="C135" s="34" t="s">
        <v>383</v>
      </c>
      <c r="D135" s="34" t="s">
        <v>644</v>
      </c>
      <c r="E135" s="34" t="s">
        <v>499</v>
      </c>
      <c r="F135" s="36" t="s">
        <v>428</v>
      </c>
      <c r="G135" s="36" t="s">
        <v>67</v>
      </c>
      <c r="H135" s="36" t="s">
        <v>67</v>
      </c>
      <c r="I135" s="36" t="s">
        <v>393</v>
      </c>
      <c r="J135" s="36" t="s">
        <v>394</v>
      </c>
      <c r="K135" s="11" t="s">
        <v>206</v>
      </c>
      <c r="L135" s="36" t="s">
        <v>384</v>
      </c>
      <c r="M135" s="11" t="s">
        <v>800</v>
      </c>
      <c r="N135" s="9" t="s">
        <v>194</v>
      </c>
      <c r="O135" s="36" t="s">
        <v>28</v>
      </c>
      <c r="P135" s="36" t="s">
        <v>500</v>
      </c>
      <c r="Q135" s="55" t="s">
        <v>501</v>
      </c>
      <c r="R135" s="36"/>
      <c r="S135" s="13">
        <v>44562</v>
      </c>
      <c r="T135" s="13">
        <v>45291</v>
      </c>
      <c r="U135" s="38">
        <v>7920</v>
      </c>
      <c r="V135" s="38">
        <v>0</v>
      </c>
      <c r="W135" s="38">
        <v>0</v>
      </c>
      <c r="X135" s="38">
        <v>7920</v>
      </c>
      <c r="Y135" s="38">
        <v>7920</v>
      </c>
      <c r="Z135" s="38">
        <v>0</v>
      </c>
      <c r="AA135" s="38">
        <v>0</v>
      </c>
      <c r="AB135" s="38">
        <v>7920</v>
      </c>
      <c r="AC135" s="39"/>
    </row>
    <row r="136" spans="1:29" s="40" customFormat="1" ht="15" customHeight="1" x14ac:dyDescent="0.2">
      <c r="A136" s="53">
        <v>36</v>
      </c>
      <c r="B136" s="34" t="s">
        <v>645</v>
      </c>
      <c r="C136" s="34" t="s">
        <v>383</v>
      </c>
      <c r="D136" s="34" t="s">
        <v>644</v>
      </c>
      <c r="E136" s="34" t="s">
        <v>502</v>
      </c>
      <c r="F136" s="36" t="s">
        <v>406</v>
      </c>
      <c r="G136" s="36" t="s">
        <v>67</v>
      </c>
      <c r="H136" s="36" t="s">
        <v>67</v>
      </c>
      <c r="I136" s="36" t="s">
        <v>382</v>
      </c>
      <c r="J136" s="36" t="s">
        <v>381</v>
      </c>
      <c r="K136" s="11" t="s">
        <v>206</v>
      </c>
      <c r="L136" s="36" t="s">
        <v>384</v>
      </c>
      <c r="M136" s="11" t="s">
        <v>800</v>
      </c>
      <c r="N136" s="9" t="s">
        <v>194</v>
      </c>
      <c r="O136" s="36" t="s">
        <v>28</v>
      </c>
      <c r="P136" s="36" t="s">
        <v>503</v>
      </c>
      <c r="Q136" s="55" t="s">
        <v>504</v>
      </c>
      <c r="R136" s="36"/>
      <c r="S136" s="13">
        <v>44562</v>
      </c>
      <c r="T136" s="13">
        <v>45291</v>
      </c>
      <c r="U136" s="38">
        <v>2071</v>
      </c>
      <c r="V136" s="38">
        <v>0</v>
      </c>
      <c r="W136" s="38">
        <v>0</v>
      </c>
      <c r="X136" s="38">
        <v>2071</v>
      </c>
      <c r="Y136" s="38">
        <v>2071</v>
      </c>
      <c r="Z136" s="38">
        <v>0</v>
      </c>
      <c r="AA136" s="38">
        <v>0</v>
      </c>
      <c r="AB136" s="38">
        <v>2071</v>
      </c>
      <c r="AC136" s="39"/>
    </row>
    <row r="137" spans="1:29" s="40" customFormat="1" ht="15" customHeight="1" x14ac:dyDescent="0.2">
      <c r="A137" s="53">
        <v>37</v>
      </c>
      <c r="B137" s="34" t="s">
        <v>645</v>
      </c>
      <c r="C137" s="34" t="s">
        <v>383</v>
      </c>
      <c r="D137" s="34" t="s">
        <v>644</v>
      </c>
      <c r="E137" s="34" t="s">
        <v>505</v>
      </c>
      <c r="F137" s="36" t="s">
        <v>406</v>
      </c>
      <c r="G137" s="36" t="s">
        <v>67</v>
      </c>
      <c r="H137" s="36" t="s">
        <v>67</v>
      </c>
      <c r="I137" s="36" t="s">
        <v>382</v>
      </c>
      <c r="J137" s="36" t="s">
        <v>381</v>
      </c>
      <c r="K137" s="11" t="s">
        <v>206</v>
      </c>
      <c r="L137" s="36" t="s">
        <v>384</v>
      </c>
      <c r="M137" s="11" t="s">
        <v>800</v>
      </c>
      <c r="N137" s="9" t="s">
        <v>194</v>
      </c>
      <c r="O137" s="36" t="s">
        <v>28</v>
      </c>
      <c r="P137" s="56" t="s">
        <v>506</v>
      </c>
      <c r="Q137" s="55" t="s">
        <v>507</v>
      </c>
      <c r="R137" s="36"/>
      <c r="S137" s="13">
        <v>44562</v>
      </c>
      <c r="T137" s="13">
        <v>45291</v>
      </c>
      <c r="U137" s="38">
        <v>3870</v>
      </c>
      <c r="V137" s="38">
        <v>0</v>
      </c>
      <c r="W137" s="38">
        <v>0</v>
      </c>
      <c r="X137" s="38">
        <v>3870</v>
      </c>
      <c r="Y137" s="38">
        <v>3870</v>
      </c>
      <c r="Z137" s="38">
        <v>0</v>
      </c>
      <c r="AA137" s="38">
        <v>0</v>
      </c>
      <c r="AB137" s="38">
        <v>3870</v>
      </c>
      <c r="AC137" s="39"/>
    </row>
    <row r="138" spans="1:29" s="40" customFormat="1" ht="15" customHeight="1" x14ac:dyDescent="0.2">
      <c r="A138" s="53">
        <v>38</v>
      </c>
      <c r="B138" s="34" t="s">
        <v>645</v>
      </c>
      <c r="C138" s="34" t="s">
        <v>383</v>
      </c>
      <c r="D138" s="34" t="s">
        <v>644</v>
      </c>
      <c r="E138" s="34" t="s">
        <v>508</v>
      </c>
      <c r="F138" s="36" t="s">
        <v>406</v>
      </c>
      <c r="G138" s="36" t="s">
        <v>67</v>
      </c>
      <c r="H138" s="36" t="s">
        <v>67</v>
      </c>
      <c r="I138" s="36" t="s">
        <v>382</v>
      </c>
      <c r="J138" s="36" t="s">
        <v>381</v>
      </c>
      <c r="K138" s="11" t="s">
        <v>206</v>
      </c>
      <c r="L138" s="36" t="s">
        <v>384</v>
      </c>
      <c r="M138" s="11" t="s">
        <v>800</v>
      </c>
      <c r="N138" s="9" t="s">
        <v>194</v>
      </c>
      <c r="O138" s="36" t="s">
        <v>28</v>
      </c>
      <c r="P138" s="36" t="s">
        <v>509</v>
      </c>
      <c r="Q138" s="55" t="s">
        <v>510</v>
      </c>
      <c r="R138" s="36"/>
      <c r="S138" s="13">
        <v>44562</v>
      </c>
      <c r="T138" s="13">
        <v>45291</v>
      </c>
      <c r="U138" s="38">
        <v>9890</v>
      </c>
      <c r="V138" s="38">
        <v>0</v>
      </c>
      <c r="W138" s="38">
        <v>0</v>
      </c>
      <c r="X138" s="38">
        <v>9890</v>
      </c>
      <c r="Y138" s="38">
        <v>9890</v>
      </c>
      <c r="Z138" s="38">
        <v>0</v>
      </c>
      <c r="AA138" s="38">
        <v>0</v>
      </c>
      <c r="AB138" s="38">
        <v>9890</v>
      </c>
      <c r="AC138" s="39"/>
    </row>
    <row r="139" spans="1:29" s="40" customFormat="1" ht="15" customHeight="1" x14ac:dyDescent="0.2">
      <c r="A139" s="53">
        <v>39</v>
      </c>
      <c r="B139" s="34" t="s">
        <v>645</v>
      </c>
      <c r="C139" s="34" t="s">
        <v>383</v>
      </c>
      <c r="D139" s="34" t="s">
        <v>644</v>
      </c>
      <c r="E139" s="34" t="s">
        <v>511</v>
      </c>
      <c r="F139" s="36" t="s">
        <v>381</v>
      </c>
      <c r="G139" s="36" t="s">
        <v>67</v>
      </c>
      <c r="H139" s="36" t="s">
        <v>67</v>
      </c>
      <c r="I139" s="36" t="s">
        <v>382</v>
      </c>
      <c r="J139" s="36" t="s">
        <v>381</v>
      </c>
      <c r="K139" s="11" t="s">
        <v>206</v>
      </c>
      <c r="L139" s="36" t="s">
        <v>384</v>
      </c>
      <c r="M139" s="11" t="s">
        <v>800</v>
      </c>
      <c r="N139" s="9" t="s">
        <v>194</v>
      </c>
      <c r="O139" s="36" t="s">
        <v>28</v>
      </c>
      <c r="P139" s="36" t="s">
        <v>512</v>
      </c>
      <c r="Q139" s="55" t="s">
        <v>513</v>
      </c>
      <c r="R139" s="36"/>
      <c r="S139" s="13">
        <v>44562</v>
      </c>
      <c r="T139" s="13">
        <v>45291</v>
      </c>
      <c r="U139" s="38">
        <v>49020</v>
      </c>
      <c r="V139" s="38">
        <v>0</v>
      </c>
      <c r="W139" s="38">
        <v>0</v>
      </c>
      <c r="X139" s="38">
        <v>49020</v>
      </c>
      <c r="Y139" s="38">
        <v>49020</v>
      </c>
      <c r="Z139" s="38">
        <v>0</v>
      </c>
      <c r="AA139" s="38">
        <v>0</v>
      </c>
      <c r="AB139" s="38">
        <v>49020</v>
      </c>
      <c r="AC139" s="39"/>
    </row>
    <row r="140" spans="1:29" s="40" customFormat="1" ht="15" customHeight="1" x14ac:dyDescent="0.2">
      <c r="A140" s="53">
        <v>40</v>
      </c>
      <c r="B140" s="34" t="s">
        <v>645</v>
      </c>
      <c r="C140" s="34" t="s">
        <v>383</v>
      </c>
      <c r="D140" s="34" t="s">
        <v>644</v>
      </c>
      <c r="E140" s="34" t="s">
        <v>514</v>
      </c>
      <c r="F140" s="36" t="s">
        <v>381</v>
      </c>
      <c r="G140" s="36" t="s">
        <v>67</v>
      </c>
      <c r="H140" s="36" t="s">
        <v>67</v>
      </c>
      <c r="I140" s="36" t="s">
        <v>382</v>
      </c>
      <c r="J140" s="36" t="s">
        <v>381</v>
      </c>
      <c r="K140" s="11" t="s">
        <v>206</v>
      </c>
      <c r="L140" s="36" t="s">
        <v>384</v>
      </c>
      <c r="M140" s="11" t="s">
        <v>800</v>
      </c>
      <c r="N140" s="9" t="s">
        <v>194</v>
      </c>
      <c r="O140" s="36" t="s">
        <v>28</v>
      </c>
      <c r="P140" s="36" t="s">
        <v>515</v>
      </c>
      <c r="Q140" s="55" t="s">
        <v>516</v>
      </c>
      <c r="R140" s="36"/>
      <c r="S140" s="13">
        <v>44562</v>
      </c>
      <c r="T140" s="13">
        <v>45291</v>
      </c>
      <c r="U140" s="38">
        <v>25238</v>
      </c>
      <c r="V140" s="38">
        <v>0</v>
      </c>
      <c r="W140" s="38">
        <v>0</v>
      </c>
      <c r="X140" s="38">
        <v>25238</v>
      </c>
      <c r="Y140" s="38">
        <v>25238</v>
      </c>
      <c r="Z140" s="38">
        <v>0</v>
      </c>
      <c r="AA140" s="38">
        <v>0</v>
      </c>
      <c r="AB140" s="38">
        <v>25238</v>
      </c>
      <c r="AC140" s="39"/>
    </row>
    <row r="141" spans="1:29" s="40" customFormat="1" ht="15" customHeight="1" x14ac:dyDescent="0.2">
      <c r="A141" s="53">
        <v>41</v>
      </c>
      <c r="B141" s="34" t="s">
        <v>645</v>
      </c>
      <c r="C141" s="34" t="s">
        <v>383</v>
      </c>
      <c r="D141" s="34" t="s">
        <v>644</v>
      </c>
      <c r="E141" s="34" t="s">
        <v>517</v>
      </c>
      <c r="F141" s="36" t="s">
        <v>406</v>
      </c>
      <c r="G141" s="36" t="s">
        <v>67</v>
      </c>
      <c r="H141" s="36" t="s">
        <v>67</v>
      </c>
      <c r="I141" s="36" t="s">
        <v>382</v>
      </c>
      <c r="J141" s="36" t="s">
        <v>381</v>
      </c>
      <c r="K141" s="11" t="s">
        <v>206</v>
      </c>
      <c r="L141" s="36" t="s">
        <v>384</v>
      </c>
      <c r="M141" s="11" t="s">
        <v>800</v>
      </c>
      <c r="N141" s="9" t="s">
        <v>194</v>
      </c>
      <c r="O141" s="36" t="s">
        <v>28</v>
      </c>
      <c r="P141" s="57">
        <v>10992687</v>
      </c>
      <c r="Q141" s="55" t="s">
        <v>518</v>
      </c>
      <c r="R141" s="36"/>
      <c r="S141" s="13">
        <v>44562</v>
      </c>
      <c r="T141" s="13">
        <v>45291</v>
      </c>
      <c r="U141" s="38">
        <v>480</v>
      </c>
      <c r="V141" s="38">
        <v>0</v>
      </c>
      <c r="W141" s="38">
        <v>0</v>
      </c>
      <c r="X141" s="38">
        <v>480</v>
      </c>
      <c r="Y141" s="38">
        <v>480</v>
      </c>
      <c r="Z141" s="38">
        <v>0</v>
      </c>
      <c r="AA141" s="38">
        <v>0</v>
      </c>
      <c r="AB141" s="38">
        <v>480</v>
      </c>
      <c r="AC141" s="39"/>
    </row>
    <row r="142" spans="1:29" s="40" customFormat="1" ht="15" customHeight="1" x14ac:dyDescent="0.2">
      <c r="A142" s="53">
        <v>42</v>
      </c>
      <c r="B142" s="34" t="s">
        <v>645</v>
      </c>
      <c r="C142" s="34" t="s">
        <v>383</v>
      </c>
      <c r="D142" s="34" t="s">
        <v>644</v>
      </c>
      <c r="E142" s="34" t="s">
        <v>502</v>
      </c>
      <c r="F142" s="36" t="s">
        <v>416</v>
      </c>
      <c r="G142" s="36" t="s">
        <v>67</v>
      </c>
      <c r="H142" s="36" t="s">
        <v>67</v>
      </c>
      <c r="I142" s="36" t="s">
        <v>382</v>
      </c>
      <c r="J142" s="36" t="s">
        <v>381</v>
      </c>
      <c r="K142" s="11" t="s">
        <v>206</v>
      </c>
      <c r="L142" s="36" t="s">
        <v>384</v>
      </c>
      <c r="M142" s="11" t="s">
        <v>800</v>
      </c>
      <c r="N142" s="9" t="s">
        <v>194</v>
      </c>
      <c r="O142" s="36" t="s">
        <v>28</v>
      </c>
      <c r="P142" s="36" t="s">
        <v>519</v>
      </c>
      <c r="Q142" s="55" t="s">
        <v>520</v>
      </c>
      <c r="R142" s="36"/>
      <c r="S142" s="13">
        <v>44562</v>
      </c>
      <c r="T142" s="13">
        <v>45291</v>
      </c>
      <c r="U142" s="38">
        <v>3401</v>
      </c>
      <c r="V142" s="38">
        <v>0</v>
      </c>
      <c r="W142" s="38">
        <v>0</v>
      </c>
      <c r="X142" s="38">
        <v>3401</v>
      </c>
      <c r="Y142" s="38">
        <v>3401</v>
      </c>
      <c r="Z142" s="38">
        <v>0</v>
      </c>
      <c r="AA142" s="38">
        <v>0</v>
      </c>
      <c r="AB142" s="38">
        <v>3401</v>
      </c>
      <c r="AC142" s="39"/>
    </row>
    <row r="143" spans="1:29" s="40" customFormat="1" ht="15" customHeight="1" x14ac:dyDescent="0.2">
      <c r="A143" s="53">
        <v>43</v>
      </c>
      <c r="B143" s="34" t="s">
        <v>645</v>
      </c>
      <c r="C143" s="34" t="s">
        <v>383</v>
      </c>
      <c r="D143" s="34" t="s">
        <v>644</v>
      </c>
      <c r="E143" s="34" t="s">
        <v>505</v>
      </c>
      <c r="F143" s="36" t="s">
        <v>416</v>
      </c>
      <c r="G143" s="36" t="s">
        <v>67</v>
      </c>
      <c r="H143" s="36" t="s">
        <v>67</v>
      </c>
      <c r="I143" s="36" t="s">
        <v>382</v>
      </c>
      <c r="J143" s="36" t="s">
        <v>381</v>
      </c>
      <c r="K143" s="11" t="s">
        <v>206</v>
      </c>
      <c r="L143" s="36" t="s">
        <v>384</v>
      </c>
      <c r="M143" s="11" t="s">
        <v>800</v>
      </c>
      <c r="N143" s="9" t="s">
        <v>194</v>
      </c>
      <c r="O143" s="36" t="s">
        <v>28</v>
      </c>
      <c r="P143" s="36" t="s">
        <v>521</v>
      </c>
      <c r="Q143" s="55" t="s">
        <v>522</v>
      </c>
      <c r="R143" s="36"/>
      <c r="S143" s="13">
        <v>44562</v>
      </c>
      <c r="T143" s="13">
        <v>45291</v>
      </c>
      <c r="U143" s="38">
        <v>19195</v>
      </c>
      <c r="V143" s="38">
        <v>0</v>
      </c>
      <c r="W143" s="38">
        <v>0</v>
      </c>
      <c r="X143" s="38">
        <v>19195</v>
      </c>
      <c r="Y143" s="38">
        <v>19195</v>
      </c>
      <c r="Z143" s="38">
        <v>0</v>
      </c>
      <c r="AA143" s="38">
        <v>0</v>
      </c>
      <c r="AB143" s="38">
        <v>19195</v>
      </c>
      <c r="AC143" s="39"/>
    </row>
    <row r="144" spans="1:29" s="40" customFormat="1" ht="15" customHeight="1" x14ac:dyDescent="0.2">
      <c r="A144" s="53">
        <v>44</v>
      </c>
      <c r="B144" s="34" t="s">
        <v>645</v>
      </c>
      <c r="C144" s="34" t="s">
        <v>383</v>
      </c>
      <c r="D144" s="34" t="s">
        <v>644</v>
      </c>
      <c r="E144" s="34" t="s">
        <v>502</v>
      </c>
      <c r="F144" s="36" t="s">
        <v>412</v>
      </c>
      <c r="G144" s="36" t="s">
        <v>67</v>
      </c>
      <c r="H144" s="36" t="s">
        <v>67</v>
      </c>
      <c r="I144" s="36" t="s">
        <v>393</v>
      </c>
      <c r="J144" s="36" t="s">
        <v>394</v>
      </c>
      <c r="K144" s="11" t="s">
        <v>206</v>
      </c>
      <c r="L144" s="36" t="s">
        <v>384</v>
      </c>
      <c r="M144" s="11" t="s">
        <v>800</v>
      </c>
      <c r="N144" s="9" t="s">
        <v>194</v>
      </c>
      <c r="O144" s="36" t="s">
        <v>28</v>
      </c>
      <c r="P144" s="36" t="s">
        <v>523</v>
      </c>
      <c r="Q144" s="55" t="s">
        <v>524</v>
      </c>
      <c r="R144" s="36"/>
      <c r="S144" s="13">
        <v>44562</v>
      </c>
      <c r="T144" s="13">
        <v>45291</v>
      </c>
      <c r="U144" s="38">
        <v>7984</v>
      </c>
      <c r="V144" s="38">
        <v>0</v>
      </c>
      <c r="W144" s="38">
        <v>0</v>
      </c>
      <c r="X144" s="38">
        <v>7984</v>
      </c>
      <c r="Y144" s="38">
        <v>7984</v>
      </c>
      <c r="Z144" s="38">
        <v>0</v>
      </c>
      <c r="AA144" s="38">
        <v>0</v>
      </c>
      <c r="AB144" s="38">
        <v>7984</v>
      </c>
      <c r="AC144" s="39"/>
    </row>
    <row r="145" spans="1:29" s="40" customFormat="1" ht="15" customHeight="1" x14ac:dyDescent="0.2">
      <c r="A145" s="53">
        <v>45</v>
      </c>
      <c r="B145" s="34" t="s">
        <v>645</v>
      </c>
      <c r="C145" s="34" t="s">
        <v>383</v>
      </c>
      <c r="D145" s="34" t="s">
        <v>644</v>
      </c>
      <c r="E145" s="34" t="s">
        <v>505</v>
      </c>
      <c r="F145" s="36" t="s">
        <v>412</v>
      </c>
      <c r="G145" s="36" t="s">
        <v>67</v>
      </c>
      <c r="H145" s="36" t="s">
        <v>67</v>
      </c>
      <c r="I145" s="36" t="s">
        <v>393</v>
      </c>
      <c r="J145" s="36" t="s">
        <v>394</v>
      </c>
      <c r="K145" s="11" t="s">
        <v>206</v>
      </c>
      <c r="L145" s="36" t="s">
        <v>384</v>
      </c>
      <c r="M145" s="11" t="s">
        <v>800</v>
      </c>
      <c r="N145" s="9" t="s">
        <v>194</v>
      </c>
      <c r="O145" s="36" t="s">
        <v>28</v>
      </c>
      <c r="P145" s="36" t="s">
        <v>525</v>
      </c>
      <c r="Q145" s="55" t="s">
        <v>526</v>
      </c>
      <c r="R145" s="36"/>
      <c r="S145" s="13">
        <v>44562</v>
      </c>
      <c r="T145" s="13">
        <v>45291</v>
      </c>
      <c r="U145" s="38">
        <v>101</v>
      </c>
      <c r="V145" s="38">
        <v>0</v>
      </c>
      <c r="W145" s="38">
        <v>0</v>
      </c>
      <c r="X145" s="38">
        <v>101</v>
      </c>
      <c r="Y145" s="38">
        <v>101</v>
      </c>
      <c r="Z145" s="38">
        <v>0</v>
      </c>
      <c r="AA145" s="38">
        <v>0</v>
      </c>
      <c r="AB145" s="38">
        <v>101</v>
      </c>
      <c r="AC145" s="39"/>
    </row>
    <row r="146" spans="1:29" s="40" customFormat="1" ht="15" customHeight="1" x14ac:dyDescent="0.2">
      <c r="A146" s="53">
        <v>46</v>
      </c>
      <c r="B146" s="34" t="s">
        <v>645</v>
      </c>
      <c r="C146" s="34" t="s">
        <v>383</v>
      </c>
      <c r="D146" s="34" t="s">
        <v>644</v>
      </c>
      <c r="E146" s="34" t="s">
        <v>527</v>
      </c>
      <c r="F146" s="36" t="s">
        <v>451</v>
      </c>
      <c r="G146" s="36" t="s">
        <v>67</v>
      </c>
      <c r="H146" s="36" t="s">
        <v>67</v>
      </c>
      <c r="I146" s="36" t="s">
        <v>382</v>
      </c>
      <c r="J146" s="36" t="s">
        <v>381</v>
      </c>
      <c r="K146" s="11" t="s">
        <v>206</v>
      </c>
      <c r="L146" s="36" t="s">
        <v>384</v>
      </c>
      <c r="M146" s="11" t="s">
        <v>800</v>
      </c>
      <c r="N146" s="9" t="s">
        <v>194</v>
      </c>
      <c r="O146" s="36" t="s">
        <v>28</v>
      </c>
      <c r="P146" s="36" t="s">
        <v>528</v>
      </c>
      <c r="Q146" s="55" t="s">
        <v>529</v>
      </c>
      <c r="R146" s="36"/>
      <c r="S146" s="13">
        <v>44562</v>
      </c>
      <c r="T146" s="13">
        <v>45291</v>
      </c>
      <c r="U146" s="38">
        <v>39457</v>
      </c>
      <c r="V146" s="38">
        <v>0</v>
      </c>
      <c r="W146" s="38">
        <v>0</v>
      </c>
      <c r="X146" s="38">
        <v>39457</v>
      </c>
      <c r="Y146" s="38">
        <v>39457</v>
      </c>
      <c r="Z146" s="38">
        <v>0</v>
      </c>
      <c r="AA146" s="38">
        <v>0</v>
      </c>
      <c r="AB146" s="38">
        <v>39457</v>
      </c>
      <c r="AC146" s="39"/>
    </row>
    <row r="147" spans="1:29" s="40" customFormat="1" ht="15" customHeight="1" x14ac:dyDescent="0.2">
      <c r="A147" s="53">
        <v>47</v>
      </c>
      <c r="B147" s="34" t="s">
        <v>645</v>
      </c>
      <c r="C147" s="34" t="s">
        <v>383</v>
      </c>
      <c r="D147" s="34" t="s">
        <v>644</v>
      </c>
      <c r="E147" s="34" t="s">
        <v>530</v>
      </c>
      <c r="F147" s="36" t="s">
        <v>406</v>
      </c>
      <c r="G147" s="36" t="s">
        <v>67</v>
      </c>
      <c r="H147" s="36" t="s">
        <v>67</v>
      </c>
      <c r="I147" s="36" t="s">
        <v>382</v>
      </c>
      <c r="J147" s="36" t="s">
        <v>381</v>
      </c>
      <c r="K147" s="11" t="s">
        <v>206</v>
      </c>
      <c r="L147" s="36" t="s">
        <v>384</v>
      </c>
      <c r="M147" s="11" t="s">
        <v>800</v>
      </c>
      <c r="N147" s="9" t="s">
        <v>194</v>
      </c>
      <c r="O147" s="36" t="s">
        <v>28</v>
      </c>
      <c r="P147" s="36" t="s">
        <v>531</v>
      </c>
      <c r="Q147" s="55" t="s">
        <v>532</v>
      </c>
      <c r="R147" s="36"/>
      <c r="S147" s="13">
        <v>44562</v>
      </c>
      <c r="T147" s="13">
        <v>45291</v>
      </c>
      <c r="U147" s="38">
        <v>12903</v>
      </c>
      <c r="V147" s="38">
        <v>0</v>
      </c>
      <c r="W147" s="38">
        <v>0</v>
      </c>
      <c r="X147" s="38">
        <v>12903</v>
      </c>
      <c r="Y147" s="38">
        <v>12903</v>
      </c>
      <c r="Z147" s="38">
        <v>0</v>
      </c>
      <c r="AA147" s="38">
        <v>0</v>
      </c>
      <c r="AB147" s="38">
        <v>12903</v>
      </c>
      <c r="AC147" s="39"/>
    </row>
    <row r="148" spans="1:29" s="40" customFormat="1" ht="15" customHeight="1" x14ac:dyDescent="0.2">
      <c r="A148" s="53">
        <f>A147+1</f>
        <v>48</v>
      </c>
      <c r="B148" s="34" t="s">
        <v>645</v>
      </c>
      <c r="C148" s="34" t="s">
        <v>383</v>
      </c>
      <c r="D148" s="34" t="s">
        <v>644</v>
      </c>
      <c r="E148" s="34" t="s">
        <v>533</v>
      </c>
      <c r="F148" s="36" t="s">
        <v>451</v>
      </c>
      <c r="G148" s="36" t="s">
        <v>67</v>
      </c>
      <c r="H148" s="36" t="s">
        <v>67</v>
      </c>
      <c r="I148" s="36" t="s">
        <v>382</v>
      </c>
      <c r="J148" s="36" t="s">
        <v>381</v>
      </c>
      <c r="K148" s="11" t="s">
        <v>206</v>
      </c>
      <c r="L148" s="36" t="s">
        <v>384</v>
      </c>
      <c r="M148" s="11" t="s">
        <v>800</v>
      </c>
      <c r="N148" s="9" t="s">
        <v>194</v>
      </c>
      <c r="O148" s="36" t="s">
        <v>28</v>
      </c>
      <c r="P148" s="36" t="s">
        <v>534</v>
      </c>
      <c r="Q148" s="55" t="s">
        <v>535</v>
      </c>
      <c r="R148" s="36"/>
      <c r="S148" s="13">
        <v>44562</v>
      </c>
      <c r="T148" s="13">
        <v>45291</v>
      </c>
      <c r="U148" s="38">
        <v>137</v>
      </c>
      <c r="V148" s="38">
        <v>0</v>
      </c>
      <c r="W148" s="38">
        <v>0</v>
      </c>
      <c r="X148" s="38">
        <v>137</v>
      </c>
      <c r="Y148" s="38">
        <v>137</v>
      </c>
      <c r="Z148" s="38">
        <v>0</v>
      </c>
      <c r="AA148" s="38">
        <v>0</v>
      </c>
      <c r="AB148" s="38">
        <v>137</v>
      </c>
      <c r="AC148" s="39"/>
    </row>
    <row r="149" spans="1:29" s="40" customFormat="1" ht="15" customHeight="1" x14ac:dyDescent="0.2">
      <c r="A149" s="53">
        <f t="shared" ref="A149:A187" si="10">A148+1</f>
        <v>49</v>
      </c>
      <c r="B149" s="34" t="s">
        <v>645</v>
      </c>
      <c r="C149" s="34" t="s">
        <v>383</v>
      </c>
      <c r="D149" s="34" t="s">
        <v>644</v>
      </c>
      <c r="E149" s="34" t="s">
        <v>502</v>
      </c>
      <c r="F149" s="36" t="s">
        <v>392</v>
      </c>
      <c r="G149" s="36" t="s">
        <v>67</v>
      </c>
      <c r="H149" s="36" t="s">
        <v>67</v>
      </c>
      <c r="I149" s="36" t="s">
        <v>393</v>
      </c>
      <c r="J149" s="36" t="s">
        <v>394</v>
      </c>
      <c r="K149" s="11" t="s">
        <v>206</v>
      </c>
      <c r="L149" s="36" t="s">
        <v>384</v>
      </c>
      <c r="M149" s="11" t="s">
        <v>800</v>
      </c>
      <c r="N149" s="9" t="s">
        <v>194</v>
      </c>
      <c r="O149" s="36" t="s">
        <v>28</v>
      </c>
      <c r="P149" s="36" t="s">
        <v>536</v>
      </c>
      <c r="Q149" s="55" t="s">
        <v>537</v>
      </c>
      <c r="R149" s="36"/>
      <c r="S149" s="13">
        <v>44562</v>
      </c>
      <c r="T149" s="13">
        <v>45291</v>
      </c>
      <c r="U149" s="38">
        <v>1593</v>
      </c>
      <c r="V149" s="38">
        <v>0</v>
      </c>
      <c r="W149" s="38">
        <v>0</v>
      </c>
      <c r="X149" s="38">
        <v>1593</v>
      </c>
      <c r="Y149" s="38">
        <v>1593</v>
      </c>
      <c r="Z149" s="38">
        <v>0</v>
      </c>
      <c r="AA149" s="38">
        <v>0</v>
      </c>
      <c r="AB149" s="38">
        <v>1593</v>
      </c>
      <c r="AC149" s="39"/>
    </row>
    <row r="150" spans="1:29" s="40" customFormat="1" ht="15" customHeight="1" x14ac:dyDescent="0.2">
      <c r="A150" s="53">
        <f t="shared" si="10"/>
        <v>50</v>
      </c>
      <c r="B150" s="34" t="s">
        <v>645</v>
      </c>
      <c r="C150" s="34" t="s">
        <v>383</v>
      </c>
      <c r="D150" s="34" t="s">
        <v>644</v>
      </c>
      <c r="E150" s="34" t="s">
        <v>505</v>
      </c>
      <c r="F150" s="36" t="s">
        <v>428</v>
      </c>
      <c r="G150" s="36" t="s">
        <v>67</v>
      </c>
      <c r="H150" s="36" t="s">
        <v>67</v>
      </c>
      <c r="I150" s="36" t="s">
        <v>393</v>
      </c>
      <c r="J150" s="36" t="s">
        <v>394</v>
      </c>
      <c r="K150" s="11" t="s">
        <v>206</v>
      </c>
      <c r="L150" s="36" t="s">
        <v>384</v>
      </c>
      <c r="M150" s="11" t="s">
        <v>800</v>
      </c>
      <c r="N150" s="9" t="s">
        <v>194</v>
      </c>
      <c r="O150" s="36" t="s">
        <v>28</v>
      </c>
      <c r="P150" s="36" t="s">
        <v>538</v>
      </c>
      <c r="Q150" s="55" t="s">
        <v>539</v>
      </c>
      <c r="R150" s="36"/>
      <c r="S150" s="13">
        <v>44562</v>
      </c>
      <c r="T150" s="13">
        <v>45291</v>
      </c>
      <c r="U150" s="38">
        <v>7246</v>
      </c>
      <c r="V150" s="38">
        <v>0</v>
      </c>
      <c r="W150" s="38">
        <v>0</v>
      </c>
      <c r="X150" s="38">
        <v>7246</v>
      </c>
      <c r="Y150" s="38">
        <v>7246</v>
      </c>
      <c r="Z150" s="38">
        <v>0</v>
      </c>
      <c r="AA150" s="38">
        <v>0</v>
      </c>
      <c r="AB150" s="38">
        <v>7246</v>
      </c>
      <c r="AC150" s="39"/>
    </row>
    <row r="151" spans="1:29" s="40" customFormat="1" ht="15" customHeight="1" x14ac:dyDescent="0.2">
      <c r="A151" s="53">
        <f t="shared" si="10"/>
        <v>51</v>
      </c>
      <c r="B151" s="34" t="s">
        <v>645</v>
      </c>
      <c r="C151" s="34" t="s">
        <v>383</v>
      </c>
      <c r="D151" s="34" t="s">
        <v>644</v>
      </c>
      <c r="E151" s="34" t="s">
        <v>502</v>
      </c>
      <c r="F151" s="36" t="s">
        <v>398</v>
      </c>
      <c r="G151" s="36" t="s">
        <v>67</v>
      </c>
      <c r="H151" s="36" t="s">
        <v>67</v>
      </c>
      <c r="I151" s="36" t="s">
        <v>382</v>
      </c>
      <c r="J151" s="36" t="s">
        <v>381</v>
      </c>
      <c r="K151" s="11" t="s">
        <v>206</v>
      </c>
      <c r="L151" s="36" t="s">
        <v>384</v>
      </c>
      <c r="M151" s="11" t="s">
        <v>800</v>
      </c>
      <c r="N151" s="9" t="s">
        <v>194</v>
      </c>
      <c r="O151" s="36" t="s">
        <v>28</v>
      </c>
      <c r="P151" s="36" t="s">
        <v>540</v>
      </c>
      <c r="Q151" s="55" t="s">
        <v>541</v>
      </c>
      <c r="R151" s="36"/>
      <c r="S151" s="13">
        <v>44562</v>
      </c>
      <c r="T151" s="13">
        <v>45291</v>
      </c>
      <c r="U151" s="38">
        <v>1759</v>
      </c>
      <c r="V151" s="38">
        <v>0</v>
      </c>
      <c r="W151" s="38">
        <v>0</v>
      </c>
      <c r="X151" s="38">
        <v>1759</v>
      </c>
      <c r="Y151" s="38">
        <v>1759</v>
      </c>
      <c r="Z151" s="38">
        <v>0</v>
      </c>
      <c r="AA151" s="38">
        <v>0</v>
      </c>
      <c r="AB151" s="38">
        <v>1759</v>
      </c>
      <c r="AC151" s="39"/>
    </row>
    <row r="152" spans="1:29" s="40" customFormat="1" ht="15" customHeight="1" x14ac:dyDescent="0.2">
      <c r="A152" s="53">
        <f t="shared" si="10"/>
        <v>52</v>
      </c>
      <c r="B152" s="34" t="s">
        <v>645</v>
      </c>
      <c r="C152" s="34" t="s">
        <v>383</v>
      </c>
      <c r="D152" s="34" t="s">
        <v>644</v>
      </c>
      <c r="E152" s="34" t="s">
        <v>502</v>
      </c>
      <c r="F152" s="36" t="s">
        <v>428</v>
      </c>
      <c r="G152" s="36" t="s">
        <v>67</v>
      </c>
      <c r="H152" s="36" t="s">
        <v>67</v>
      </c>
      <c r="I152" s="36" t="s">
        <v>542</v>
      </c>
      <c r="J152" s="36" t="s">
        <v>394</v>
      </c>
      <c r="K152" s="11" t="s">
        <v>206</v>
      </c>
      <c r="L152" s="36" t="s">
        <v>384</v>
      </c>
      <c r="M152" s="11" t="s">
        <v>800</v>
      </c>
      <c r="N152" s="9" t="s">
        <v>194</v>
      </c>
      <c r="O152" s="36" t="s">
        <v>28</v>
      </c>
      <c r="P152" s="36" t="s">
        <v>543</v>
      </c>
      <c r="Q152" s="55" t="s">
        <v>544</v>
      </c>
      <c r="R152" s="36"/>
      <c r="S152" s="13">
        <v>44562</v>
      </c>
      <c r="T152" s="13">
        <v>45291</v>
      </c>
      <c r="U152" s="38">
        <v>5393</v>
      </c>
      <c r="V152" s="38">
        <v>0</v>
      </c>
      <c r="W152" s="38">
        <v>0</v>
      </c>
      <c r="X152" s="38">
        <v>5393</v>
      </c>
      <c r="Y152" s="38">
        <v>5393</v>
      </c>
      <c r="Z152" s="38">
        <v>0</v>
      </c>
      <c r="AA152" s="38">
        <v>0</v>
      </c>
      <c r="AB152" s="38">
        <v>5393</v>
      </c>
      <c r="AC152" s="39"/>
    </row>
    <row r="153" spans="1:29" s="40" customFormat="1" ht="15" customHeight="1" x14ac:dyDescent="0.2">
      <c r="A153" s="53">
        <f t="shared" si="10"/>
        <v>53</v>
      </c>
      <c r="B153" s="34" t="s">
        <v>645</v>
      </c>
      <c r="C153" s="34" t="s">
        <v>383</v>
      </c>
      <c r="D153" s="34" t="s">
        <v>644</v>
      </c>
      <c r="E153" s="34" t="s">
        <v>505</v>
      </c>
      <c r="F153" s="36" t="s">
        <v>451</v>
      </c>
      <c r="G153" s="36" t="s">
        <v>67</v>
      </c>
      <c r="H153" s="36" t="s">
        <v>67</v>
      </c>
      <c r="I153" s="36" t="s">
        <v>382</v>
      </c>
      <c r="J153" s="36" t="s">
        <v>381</v>
      </c>
      <c r="K153" s="11" t="s">
        <v>206</v>
      </c>
      <c r="L153" s="36" t="s">
        <v>384</v>
      </c>
      <c r="M153" s="11" t="s">
        <v>800</v>
      </c>
      <c r="N153" s="9" t="s">
        <v>194</v>
      </c>
      <c r="O153" s="36" t="s">
        <v>28</v>
      </c>
      <c r="P153" s="36" t="s">
        <v>545</v>
      </c>
      <c r="Q153" s="55" t="s">
        <v>546</v>
      </c>
      <c r="R153" s="36"/>
      <c r="S153" s="13">
        <v>44562</v>
      </c>
      <c r="T153" s="13">
        <v>45291</v>
      </c>
      <c r="U153" s="38">
        <v>7350</v>
      </c>
      <c r="V153" s="38">
        <v>0</v>
      </c>
      <c r="W153" s="38">
        <v>0</v>
      </c>
      <c r="X153" s="38">
        <v>7350</v>
      </c>
      <c r="Y153" s="38">
        <v>7350</v>
      </c>
      <c r="Z153" s="38">
        <v>0</v>
      </c>
      <c r="AA153" s="38">
        <v>0</v>
      </c>
      <c r="AB153" s="38">
        <v>7350</v>
      </c>
      <c r="AC153" s="39"/>
    </row>
    <row r="154" spans="1:29" s="40" customFormat="1" ht="15" customHeight="1" x14ac:dyDescent="0.2">
      <c r="A154" s="53">
        <f t="shared" si="10"/>
        <v>54</v>
      </c>
      <c r="B154" s="34" t="s">
        <v>645</v>
      </c>
      <c r="C154" s="34" t="s">
        <v>383</v>
      </c>
      <c r="D154" s="34" t="s">
        <v>644</v>
      </c>
      <c r="E154" s="34" t="s">
        <v>502</v>
      </c>
      <c r="F154" s="36" t="s">
        <v>451</v>
      </c>
      <c r="G154" s="36" t="s">
        <v>67</v>
      </c>
      <c r="H154" s="36" t="s">
        <v>67</v>
      </c>
      <c r="I154" s="36" t="s">
        <v>382</v>
      </c>
      <c r="J154" s="36" t="s">
        <v>381</v>
      </c>
      <c r="K154" s="11" t="s">
        <v>206</v>
      </c>
      <c r="L154" s="36" t="s">
        <v>384</v>
      </c>
      <c r="M154" s="11" t="s">
        <v>800</v>
      </c>
      <c r="N154" s="9" t="s">
        <v>194</v>
      </c>
      <c r="O154" s="36" t="s">
        <v>28</v>
      </c>
      <c r="P154" s="36" t="s">
        <v>547</v>
      </c>
      <c r="Q154" s="55" t="s">
        <v>548</v>
      </c>
      <c r="R154" s="36"/>
      <c r="S154" s="13">
        <v>44562</v>
      </c>
      <c r="T154" s="13">
        <v>45291</v>
      </c>
      <c r="U154" s="38">
        <v>19858</v>
      </c>
      <c r="V154" s="38">
        <v>0</v>
      </c>
      <c r="W154" s="38">
        <v>0</v>
      </c>
      <c r="X154" s="38">
        <v>19858</v>
      </c>
      <c r="Y154" s="38">
        <v>19858</v>
      </c>
      <c r="Z154" s="38">
        <v>0</v>
      </c>
      <c r="AA154" s="38">
        <v>0</v>
      </c>
      <c r="AB154" s="38">
        <v>19858</v>
      </c>
      <c r="AC154" s="39"/>
    </row>
    <row r="155" spans="1:29" s="40" customFormat="1" ht="15" customHeight="1" x14ac:dyDescent="0.2">
      <c r="A155" s="53">
        <f t="shared" si="10"/>
        <v>55</v>
      </c>
      <c r="B155" s="34" t="s">
        <v>645</v>
      </c>
      <c r="C155" s="34" t="s">
        <v>383</v>
      </c>
      <c r="D155" s="34" t="s">
        <v>644</v>
      </c>
      <c r="E155" s="34" t="s">
        <v>549</v>
      </c>
      <c r="F155" s="36" t="s">
        <v>392</v>
      </c>
      <c r="G155" s="36" t="s">
        <v>67</v>
      </c>
      <c r="H155" s="36" t="s">
        <v>67</v>
      </c>
      <c r="I155" s="36" t="s">
        <v>393</v>
      </c>
      <c r="J155" s="36" t="s">
        <v>394</v>
      </c>
      <c r="K155" s="11" t="s">
        <v>206</v>
      </c>
      <c r="L155" s="36" t="s">
        <v>384</v>
      </c>
      <c r="M155" s="11" t="s">
        <v>800</v>
      </c>
      <c r="N155" s="9" t="s">
        <v>194</v>
      </c>
      <c r="O155" s="36" t="s">
        <v>28</v>
      </c>
      <c r="P155" s="36" t="s">
        <v>550</v>
      </c>
      <c r="Q155" s="55" t="s">
        <v>551</v>
      </c>
      <c r="R155" s="36"/>
      <c r="S155" s="13">
        <v>44562</v>
      </c>
      <c r="T155" s="13">
        <v>45291</v>
      </c>
      <c r="U155" s="38">
        <v>15</v>
      </c>
      <c r="V155" s="38">
        <v>0</v>
      </c>
      <c r="W155" s="38">
        <v>0</v>
      </c>
      <c r="X155" s="38">
        <v>15</v>
      </c>
      <c r="Y155" s="38">
        <v>15</v>
      </c>
      <c r="Z155" s="38">
        <v>0</v>
      </c>
      <c r="AA155" s="38">
        <v>0</v>
      </c>
      <c r="AB155" s="38">
        <v>15</v>
      </c>
      <c r="AC155" s="39"/>
    </row>
    <row r="156" spans="1:29" s="40" customFormat="1" ht="15" customHeight="1" x14ac:dyDescent="0.2">
      <c r="A156" s="53">
        <f t="shared" si="10"/>
        <v>56</v>
      </c>
      <c r="B156" s="34" t="s">
        <v>645</v>
      </c>
      <c r="C156" s="34" t="s">
        <v>383</v>
      </c>
      <c r="D156" s="34" t="s">
        <v>644</v>
      </c>
      <c r="E156" s="34" t="s">
        <v>552</v>
      </c>
      <c r="F156" s="36" t="s">
        <v>392</v>
      </c>
      <c r="G156" s="36" t="s">
        <v>67</v>
      </c>
      <c r="H156" s="36" t="s">
        <v>67</v>
      </c>
      <c r="I156" s="36" t="s">
        <v>393</v>
      </c>
      <c r="J156" s="36" t="s">
        <v>394</v>
      </c>
      <c r="K156" s="11" t="s">
        <v>206</v>
      </c>
      <c r="L156" s="36" t="s">
        <v>384</v>
      </c>
      <c r="M156" s="11" t="s">
        <v>800</v>
      </c>
      <c r="N156" s="9" t="s">
        <v>194</v>
      </c>
      <c r="O156" s="36" t="s">
        <v>28</v>
      </c>
      <c r="P156" s="36" t="s">
        <v>553</v>
      </c>
      <c r="Q156" s="55" t="s">
        <v>554</v>
      </c>
      <c r="R156" s="36"/>
      <c r="S156" s="13">
        <v>44562</v>
      </c>
      <c r="T156" s="13">
        <v>45291</v>
      </c>
      <c r="U156" s="38">
        <v>0</v>
      </c>
      <c r="V156" s="38">
        <v>0</v>
      </c>
      <c r="W156" s="38">
        <v>0</v>
      </c>
      <c r="X156" s="38">
        <v>0</v>
      </c>
      <c r="Y156" s="38">
        <v>0</v>
      </c>
      <c r="Z156" s="38">
        <v>0</v>
      </c>
      <c r="AA156" s="38">
        <v>0</v>
      </c>
      <c r="AB156" s="38">
        <v>0</v>
      </c>
      <c r="AC156" s="39"/>
    </row>
    <row r="157" spans="1:29" s="40" customFormat="1" ht="15" customHeight="1" x14ac:dyDescent="0.2">
      <c r="A157" s="53">
        <f t="shared" si="10"/>
        <v>57</v>
      </c>
      <c r="B157" s="34" t="s">
        <v>645</v>
      </c>
      <c r="C157" s="34" t="s">
        <v>383</v>
      </c>
      <c r="D157" s="34" t="s">
        <v>644</v>
      </c>
      <c r="E157" s="34" t="s">
        <v>555</v>
      </c>
      <c r="F157" s="36" t="s">
        <v>392</v>
      </c>
      <c r="G157" s="36" t="s">
        <v>67</v>
      </c>
      <c r="H157" s="36" t="s">
        <v>67</v>
      </c>
      <c r="I157" s="36" t="s">
        <v>393</v>
      </c>
      <c r="J157" s="36" t="s">
        <v>394</v>
      </c>
      <c r="K157" s="11" t="s">
        <v>206</v>
      </c>
      <c r="L157" s="36" t="s">
        <v>384</v>
      </c>
      <c r="M157" s="11" t="s">
        <v>800</v>
      </c>
      <c r="N157" s="9" t="s">
        <v>194</v>
      </c>
      <c r="O157" s="36" t="s">
        <v>28</v>
      </c>
      <c r="P157" s="36" t="s">
        <v>556</v>
      </c>
      <c r="Q157" s="55" t="s">
        <v>557</v>
      </c>
      <c r="R157" s="36"/>
      <c r="S157" s="13">
        <v>44562</v>
      </c>
      <c r="T157" s="13">
        <v>45291</v>
      </c>
      <c r="U157" s="38">
        <v>9</v>
      </c>
      <c r="V157" s="38">
        <v>0</v>
      </c>
      <c r="W157" s="38">
        <v>0</v>
      </c>
      <c r="X157" s="38">
        <v>9</v>
      </c>
      <c r="Y157" s="38">
        <v>9</v>
      </c>
      <c r="Z157" s="38">
        <v>0</v>
      </c>
      <c r="AA157" s="38">
        <v>0</v>
      </c>
      <c r="AB157" s="38">
        <v>9</v>
      </c>
      <c r="AC157" s="39"/>
    </row>
    <row r="158" spans="1:29" s="40" customFormat="1" ht="15" customHeight="1" x14ac:dyDescent="0.2">
      <c r="A158" s="53">
        <f t="shared" si="10"/>
        <v>58</v>
      </c>
      <c r="B158" s="34" t="s">
        <v>645</v>
      </c>
      <c r="C158" s="34" t="s">
        <v>383</v>
      </c>
      <c r="D158" s="34" t="s">
        <v>644</v>
      </c>
      <c r="E158" s="34" t="s">
        <v>558</v>
      </c>
      <c r="F158" s="36" t="s">
        <v>392</v>
      </c>
      <c r="G158" s="36" t="s">
        <v>67</v>
      </c>
      <c r="H158" s="36" t="s">
        <v>67</v>
      </c>
      <c r="I158" s="36" t="s">
        <v>393</v>
      </c>
      <c r="J158" s="36" t="s">
        <v>394</v>
      </c>
      <c r="K158" s="11" t="s">
        <v>206</v>
      </c>
      <c r="L158" s="36" t="s">
        <v>384</v>
      </c>
      <c r="M158" s="11" t="s">
        <v>800</v>
      </c>
      <c r="N158" s="9" t="s">
        <v>194</v>
      </c>
      <c r="O158" s="36" t="s">
        <v>28</v>
      </c>
      <c r="P158" s="36" t="s">
        <v>559</v>
      </c>
      <c r="Q158" s="55" t="s">
        <v>560</v>
      </c>
      <c r="R158" s="36"/>
      <c r="S158" s="13">
        <v>44562</v>
      </c>
      <c r="T158" s="13">
        <v>45291</v>
      </c>
      <c r="U158" s="38">
        <v>15</v>
      </c>
      <c r="V158" s="38">
        <v>0</v>
      </c>
      <c r="W158" s="38">
        <v>0</v>
      </c>
      <c r="X158" s="38">
        <v>15</v>
      </c>
      <c r="Y158" s="38">
        <v>15</v>
      </c>
      <c r="Z158" s="38">
        <v>0</v>
      </c>
      <c r="AA158" s="38">
        <v>0</v>
      </c>
      <c r="AB158" s="38">
        <v>15</v>
      </c>
      <c r="AC158" s="39"/>
    </row>
    <row r="159" spans="1:29" s="40" customFormat="1" ht="15" customHeight="1" x14ac:dyDescent="0.2">
      <c r="A159" s="53">
        <f t="shared" si="10"/>
        <v>59</v>
      </c>
      <c r="B159" s="34" t="s">
        <v>645</v>
      </c>
      <c r="C159" s="34" t="s">
        <v>383</v>
      </c>
      <c r="D159" s="34" t="s">
        <v>644</v>
      </c>
      <c r="E159" s="34" t="s">
        <v>561</v>
      </c>
      <c r="F159" s="36" t="s">
        <v>392</v>
      </c>
      <c r="G159" s="36" t="s">
        <v>67</v>
      </c>
      <c r="H159" s="36" t="s">
        <v>67</v>
      </c>
      <c r="I159" s="36" t="s">
        <v>393</v>
      </c>
      <c r="J159" s="36" t="s">
        <v>394</v>
      </c>
      <c r="K159" s="11" t="s">
        <v>206</v>
      </c>
      <c r="L159" s="36" t="s">
        <v>384</v>
      </c>
      <c r="M159" s="11" t="s">
        <v>800</v>
      </c>
      <c r="N159" s="9" t="s">
        <v>194</v>
      </c>
      <c r="O159" s="36" t="s">
        <v>28</v>
      </c>
      <c r="P159" s="36" t="s">
        <v>562</v>
      </c>
      <c r="Q159" s="55" t="s">
        <v>563</v>
      </c>
      <c r="R159" s="36"/>
      <c r="S159" s="13">
        <v>44562</v>
      </c>
      <c r="T159" s="13">
        <v>45291</v>
      </c>
      <c r="U159" s="38">
        <v>9</v>
      </c>
      <c r="V159" s="38">
        <v>0</v>
      </c>
      <c r="W159" s="38">
        <v>0</v>
      </c>
      <c r="X159" s="38">
        <v>9</v>
      </c>
      <c r="Y159" s="38">
        <v>9</v>
      </c>
      <c r="Z159" s="38">
        <v>0</v>
      </c>
      <c r="AA159" s="38">
        <v>0</v>
      </c>
      <c r="AB159" s="38">
        <v>9</v>
      </c>
      <c r="AC159" s="39"/>
    </row>
    <row r="160" spans="1:29" s="40" customFormat="1" ht="15" customHeight="1" x14ac:dyDescent="0.2">
      <c r="A160" s="53">
        <f t="shared" si="10"/>
        <v>60</v>
      </c>
      <c r="B160" s="34" t="s">
        <v>645</v>
      </c>
      <c r="C160" s="34" t="s">
        <v>383</v>
      </c>
      <c r="D160" s="34" t="s">
        <v>644</v>
      </c>
      <c r="E160" s="34" t="s">
        <v>564</v>
      </c>
      <c r="F160" s="36" t="s">
        <v>392</v>
      </c>
      <c r="G160" s="36" t="s">
        <v>67</v>
      </c>
      <c r="H160" s="36" t="s">
        <v>67</v>
      </c>
      <c r="I160" s="36" t="s">
        <v>393</v>
      </c>
      <c r="J160" s="36" t="s">
        <v>394</v>
      </c>
      <c r="K160" s="11" t="s">
        <v>206</v>
      </c>
      <c r="L160" s="36" t="s">
        <v>384</v>
      </c>
      <c r="M160" s="11" t="s">
        <v>800</v>
      </c>
      <c r="N160" s="9" t="s">
        <v>194</v>
      </c>
      <c r="O160" s="36" t="s">
        <v>28</v>
      </c>
      <c r="P160" s="36" t="s">
        <v>565</v>
      </c>
      <c r="Q160" s="55" t="s">
        <v>566</v>
      </c>
      <c r="R160" s="36"/>
      <c r="S160" s="13">
        <v>44562</v>
      </c>
      <c r="T160" s="13">
        <v>45291</v>
      </c>
      <c r="U160" s="38">
        <v>24</v>
      </c>
      <c r="V160" s="38">
        <v>0</v>
      </c>
      <c r="W160" s="38">
        <v>0</v>
      </c>
      <c r="X160" s="38">
        <v>24</v>
      </c>
      <c r="Y160" s="38">
        <v>24</v>
      </c>
      <c r="Z160" s="38">
        <v>0</v>
      </c>
      <c r="AA160" s="38">
        <v>0</v>
      </c>
      <c r="AB160" s="38">
        <v>24</v>
      </c>
      <c r="AC160" s="39"/>
    </row>
    <row r="161" spans="1:29" s="40" customFormat="1" ht="15" customHeight="1" x14ac:dyDescent="0.2">
      <c r="A161" s="53">
        <f t="shared" si="10"/>
        <v>61</v>
      </c>
      <c r="B161" s="34" t="s">
        <v>645</v>
      </c>
      <c r="C161" s="34" t="s">
        <v>383</v>
      </c>
      <c r="D161" s="34" t="s">
        <v>644</v>
      </c>
      <c r="E161" s="34" t="s">
        <v>567</v>
      </c>
      <c r="F161" s="36" t="s">
        <v>392</v>
      </c>
      <c r="G161" s="36" t="s">
        <v>67</v>
      </c>
      <c r="H161" s="36" t="s">
        <v>67</v>
      </c>
      <c r="I161" s="36" t="s">
        <v>393</v>
      </c>
      <c r="J161" s="36" t="s">
        <v>394</v>
      </c>
      <c r="K161" s="11" t="s">
        <v>206</v>
      </c>
      <c r="L161" s="36" t="s">
        <v>384</v>
      </c>
      <c r="M161" s="11" t="s">
        <v>800</v>
      </c>
      <c r="N161" s="9" t="s">
        <v>194</v>
      </c>
      <c r="O161" s="36" t="s">
        <v>28</v>
      </c>
      <c r="P161" s="36" t="s">
        <v>568</v>
      </c>
      <c r="Q161" s="55" t="s">
        <v>569</v>
      </c>
      <c r="R161" s="36"/>
      <c r="S161" s="13">
        <v>44562</v>
      </c>
      <c r="T161" s="13">
        <v>45291</v>
      </c>
      <c r="U161" s="38">
        <v>13</v>
      </c>
      <c r="V161" s="38">
        <v>0</v>
      </c>
      <c r="W161" s="38">
        <v>0</v>
      </c>
      <c r="X161" s="38">
        <v>13</v>
      </c>
      <c r="Y161" s="38">
        <v>13</v>
      </c>
      <c r="Z161" s="38">
        <v>0</v>
      </c>
      <c r="AA161" s="38">
        <v>0</v>
      </c>
      <c r="AB161" s="38">
        <v>13</v>
      </c>
      <c r="AC161" s="39"/>
    </row>
    <row r="162" spans="1:29" s="40" customFormat="1" ht="15" customHeight="1" x14ac:dyDescent="0.2">
      <c r="A162" s="53">
        <f t="shared" si="10"/>
        <v>62</v>
      </c>
      <c r="B162" s="34" t="s">
        <v>645</v>
      </c>
      <c r="C162" s="34" t="s">
        <v>383</v>
      </c>
      <c r="D162" s="34" t="s">
        <v>644</v>
      </c>
      <c r="E162" s="34" t="s">
        <v>570</v>
      </c>
      <c r="F162" s="36" t="s">
        <v>392</v>
      </c>
      <c r="G162" s="36" t="s">
        <v>67</v>
      </c>
      <c r="H162" s="36" t="s">
        <v>67</v>
      </c>
      <c r="I162" s="36" t="s">
        <v>393</v>
      </c>
      <c r="J162" s="36" t="s">
        <v>394</v>
      </c>
      <c r="K162" s="11" t="s">
        <v>206</v>
      </c>
      <c r="L162" s="36" t="s">
        <v>384</v>
      </c>
      <c r="M162" s="11" t="s">
        <v>800</v>
      </c>
      <c r="N162" s="9" t="s">
        <v>194</v>
      </c>
      <c r="O162" s="36" t="s">
        <v>28</v>
      </c>
      <c r="P162" s="36" t="s">
        <v>571</v>
      </c>
      <c r="Q162" s="55" t="s">
        <v>572</v>
      </c>
      <c r="R162" s="36"/>
      <c r="S162" s="13">
        <v>44562</v>
      </c>
      <c r="T162" s="13">
        <v>45291</v>
      </c>
      <c r="U162" s="38">
        <v>35</v>
      </c>
      <c r="V162" s="38">
        <v>0</v>
      </c>
      <c r="W162" s="38">
        <v>0</v>
      </c>
      <c r="X162" s="38">
        <v>35</v>
      </c>
      <c r="Y162" s="38">
        <v>35</v>
      </c>
      <c r="Z162" s="38">
        <v>0</v>
      </c>
      <c r="AA162" s="38">
        <v>0</v>
      </c>
      <c r="AB162" s="38">
        <v>35</v>
      </c>
      <c r="AC162" s="39"/>
    </row>
    <row r="163" spans="1:29" s="40" customFormat="1" ht="15" customHeight="1" x14ac:dyDescent="0.2">
      <c r="A163" s="53">
        <f t="shared" si="10"/>
        <v>63</v>
      </c>
      <c r="B163" s="34" t="s">
        <v>645</v>
      </c>
      <c r="C163" s="34" t="s">
        <v>383</v>
      </c>
      <c r="D163" s="34" t="s">
        <v>644</v>
      </c>
      <c r="E163" s="34" t="s">
        <v>573</v>
      </c>
      <c r="F163" s="36" t="s">
        <v>392</v>
      </c>
      <c r="G163" s="36" t="s">
        <v>67</v>
      </c>
      <c r="H163" s="36" t="s">
        <v>67</v>
      </c>
      <c r="I163" s="36" t="s">
        <v>393</v>
      </c>
      <c r="J163" s="36" t="s">
        <v>394</v>
      </c>
      <c r="K163" s="11" t="s">
        <v>206</v>
      </c>
      <c r="L163" s="36" t="s">
        <v>384</v>
      </c>
      <c r="M163" s="11" t="s">
        <v>800</v>
      </c>
      <c r="N163" s="9" t="s">
        <v>194</v>
      </c>
      <c r="O163" s="36" t="s">
        <v>28</v>
      </c>
      <c r="P163" s="36" t="s">
        <v>574</v>
      </c>
      <c r="Q163" s="55" t="s">
        <v>575</v>
      </c>
      <c r="R163" s="36"/>
      <c r="S163" s="13">
        <v>44562</v>
      </c>
      <c r="T163" s="13">
        <v>45291</v>
      </c>
      <c r="U163" s="38">
        <v>52</v>
      </c>
      <c r="V163" s="38">
        <v>0</v>
      </c>
      <c r="W163" s="38">
        <v>0</v>
      </c>
      <c r="X163" s="38">
        <v>52</v>
      </c>
      <c r="Y163" s="38">
        <v>52</v>
      </c>
      <c r="Z163" s="38">
        <v>0</v>
      </c>
      <c r="AA163" s="38">
        <v>0</v>
      </c>
      <c r="AB163" s="38">
        <v>52</v>
      </c>
      <c r="AC163" s="39"/>
    </row>
    <row r="164" spans="1:29" s="40" customFormat="1" ht="15" customHeight="1" x14ac:dyDescent="0.2">
      <c r="A164" s="53">
        <f t="shared" si="10"/>
        <v>64</v>
      </c>
      <c r="B164" s="34" t="s">
        <v>645</v>
      </c>
      <c r="C164" s="34" t="s">
        <v>383</v>
      </c>
      <c r="D164" s="34" t="s">
        <v>644</v>
      </c>
      <c r="E164" s="34" t="s">
        <v>576</v>
      </c>
      <c r="F164" s="36" t="s">
        <v>392</v>
      </c>
      <c r="G164" s="36" t="s">
        <v>67</v>
      </c>
      <c r="H164" s="36" t="s">
        <v>67</v>
      </c>
      <c r="I164" s="36" t="s">
        <v>393</v>
      </c>
      <c r="J164" s="36" t="s">
        <v>394</v>
      </c>
      <c r="K164" s="11" t="s">
        <v>206</v>
      </c>
      <c r="L164" s="36" t="s">
        <v>384</v>
      </c>
      <c r="M164" s="11" t="s">
        <v>800</v>
      </c>
      <c r="N164" s="9" t="s">
        <v>194</v>
      </c>
      <c r="O164" s="36" t="s">
        <v>28</v>
      </c>
      <c r="P164" s="36" t="s">
        <v>577</v>
      </c>
      <c r="Q164" s="55" t="s">
        <v>578</v>
      </c>
      <c r="R164" s="36"/>
      <c r="S164" s="13">
        <v>44562</v>
      </c>
      <c r="T164" s="13">
        <v>45291</v>
      </c>
      <c r="U164" s="38">
        <v>119</v>
      </c>
      <c r="V164" s="38">
        <v>0</v>
      </c>
      <c r="W164" s="38">
        <v>0</v>
      </c>
      <c r="X164" s="38">
        <v>119</v>
      </c>
      <c r="Y164" s="38">
        <v>119</v>
      </c>
      <c r="Z164" s="38">
        <v>0</v>
      </c>
      <c r="AA164" s="38">
        <v>0</v>
      </c>
      <c r="AB164" s="38">
        <v>119</v>
      </c>
      <c r="AC164" s="39"/>
    </row>
    <row r="165" spans="1:29" s="40" customFormat="1" ht="15" customHeight="1" x14ac:dyDescent="0.2">
      <c r="A165" s="53">
        <f t="shared" si="10"/>
        <v>65</v>
      </c>
      <c r="B165" s="34" t="s">
        <v>645</v>
      </c>
      <c r="C165" s="34" t="s">
        <v>383</v>
      </c>
      <c r="D165" s="34" t="s">
        <v>644</v>
      </c>
      <c r="E165" s="34" t="s">
        <v>579</v>
      </c>
      <c r="F165" s="36" t="s">
        <v>392</v>
      </c>
      <c r="G165" s="36" t="s">
        <v>67</v>
      </c>
      <c r="H165" s="36" t="s">
        <v>67</v>
      </c>
      <c r="I165" s="36" t="s">
        <v>393</v>
      </c>
      <c r="J165" s="36" t="s">
        <v>394</v>
      </c>
      <c r="K165" s="11" t="s">
        <v>206</v>
      </c>
      <c r="L165" s="36" t="s">
        <v>384</v>
      </c>
      <c r="M165" s="11" t="s">
        <v>800</v>
      </c>
      <c r="N165" s="9" t="s">
        <v>194</v>
      </c>
      <c r="O165" s="36" t="s">
        <v>28</v>
      </c>
      <c r="P165" s="36" t="s">
        <v>580</v>
      </c>
      <c r="Q165" s="55" t="s">
        <v>581</v>
      </c>
      <c r="R165" s="36"/>
      <c r="S165" s="13">
        <v>44562</v>
      </c>
      <c r="T165" s="13">
        <v>45291</v>
      </c>
      <c r="U165" s="38">
        <v>40</v>
      </c>
      <c r="V165" s="38">
        <v>0</v>
      </c>
      <c r="W165" s="38">
        <v>0</v>
      </c>
      <c r="X165" s="38">
        <v>40</v>
      </c>
      <c r="Y165" s="38">
        <v>40</v>
      </c>
      <c r="Z165" s="38">
        <v>0</v>
      </c>
      <c r="AA165" s="38">
        <v>0</v>
      </c>
      <c r="AB165" s="38">
        <v>40</v>
      </c>
      <c r="AC165" s="39"/>
    </row>
    <row r="166" spans="1:29" s="40" customFormat="1" ht="15" customHeight="1" x14ac:dyDescent="0.2">
      <c r="A166" s="53">
        <f t="shared" si="10"/>
        <v>66</v>
      </c>
      <c r="B166" s="34" t="s">
        <v>645</v>
      </c>
      <c r="C166" s="34" t="s">
        <v>383</v>
      </c>
      <c r="D166" s="34" t="s">
        <v>644</v>
      </c>
      <c r="E166" s="34" t="s">
        <v>582</v>
      </c>
      <c r="F166" s="36" t="s">
        <v>392</v>
      </c>
      <c r="G166" s="36" t="s">
        <v>67</v>
      </c>
      <c r="H166" s="36" t="s">
        <v>67</v>
      </c>
      <c r="I166" s="36" t="s">
        <v>393</v>
      </c>
      <c r="J166" s="36" t="s">
        <v>394</v>
      </c>
      <c r="K166" s="11" t="s">
        <v>206</v>
      </c>
      <c r="L166" s="36" t="s">
        <v>384</v>
      </c>
      <c r="M166" s="11" t="s">
        <v>800</v>
      </c>
      <c r="N166" s="9" t="s">
        <v>194</v>
      </c>
      <c r="O166" s="36" t="s">
        <v>28</v>
      </c>
      <c r="P166" s="36" t="s">
        <v>583</v>
      </c>
      <c r="Q166" s="55" t="s">
        <v>584</v>
      </c>
      <c r="R166" s="36"/>
      <c r="S166" s="13">
        <v>44562</v>
      </c>
      <c r="T166" s="13">
        <v>45291</v>
      </c>
      <c r="U166" s="38">
        <v>10</v>
      </c>
      <c r="V166" s="38">
        <v>0</v>
      </c>
      <c r="W166" s="38">
        <v>0</v>
      </c>
      <c r="X166" s="38">
        <v>10</v>
      </c>
      <c r="Y166" s="38">
        <v>10</v>
      </c>
      <c r="Z166" s="38">
        <v>0</v>
      </c>
      <c r="AA166" s="38">
        <v>0</v>
      </c>
      <c r="AB166" s="38">
        <v>10</v>
      </c>
      <c r="AC166" s="39"/>
    </row>
    <row r="167" spans="1:29" s="40" customFormat="1" ht="15" customHeight="1" x14ac:dyDescent="0.2">
      <c r="A167" s="53">
        <f t="shared" si="10"/>
        <v>67</v>
      </c>
      <c r="B167" s="34" t="s">
        <v>645</v>
      </c>
      <c r="C167" s="34" t="s">
        <v>383</v>
      </c>
      <c r="D167" s="34" t="s">
        <v>644</v>
      </c>
      <c r="E167" s="34" t="s">
        <v>585</v>
      </c>
      <c r="F167" s="36" t="s">
        <v>392</v>
      </c>
      <c r="G167" s="36" t="s">
        <v>67</v>
      </c>
      <c r="H167" s="36" t="s">
        <v>67</v>
      </c>
      <c r="I167" s="36" t="s">
        <v>393</v>
      </c>
      <c r="J167" s="36" t="s">
        <v>394</v>
      </c>
      <c r="K167" s="11" t="s">
        <v>206</v>
      </c>
      <c r="L167" s="36" t="s">
        <v>384</v>
      </c>
      <c r="M167" s="11" t="s">
        <v>800</v>
      </c>
      <c r="N167" s="9" t="s">
        <v>194</v>
      </c>
      <c r="O167" s="36" t="s">
        <v>28</v>
      </c>
      <c r="P167" s="36" t="s">
        <v>586</v>
      </c>
      <c r="Q167" s="55" t="s">
        <v>587</v>
      </c>
      <c r="R167" s="36"/>
      <c r="S167" s="13">
        <v>44562</v>
      </c>
      <c r="T167" s="13">
        <v>45291</v>
      </c>
      <c r="U167" s="38">
        <v>0</v>
      </c>
      <c r="V167" s="38">
        <v>0</v>
      </c>
      <c r="W167" s="38">
        <v>0</v>
      </c>
      <c r="X167" s="38">
        <v>0</v>
      </c>
      <c r="Y167" s="38">
        <v>0</v>
      </c>
      <c r="Z167" s="38">
        <v>0</v>
      </c>
      <c r="AA167" s="38">
        <v>0</v>
      </c>
      <c r="AB167" s="38">
        <v>0</v>
      </c>
      <c r="AC167" s="39"/>
    </row>
    <row r="168" spans="1:29" s="40" customFormat="1" ht="15" customHeight="1" x14ac:dyDescent="0.2">
      <c r="A168" s="53">
        <f t="shared" si="10"/>
        <v>68</v>
      </c>
      <c r="B168" s="34" t="s">
        <v>645</v>
      </c>
      <c r="C168" s="34" t="s">
        <v>383</v>
      </c>
      <c r="D168" s="34" t="s">
        <v>644</v>
      </c>
      <c r="E168" s="34" t="s">
        <v>588</v>
      </c>
      <c r="F168" s="36" t="s">
        <v>392</v>
      </c>
      <c r="G168" s="36" t="s">
        <v>67</v>
      </c>
      <c r="H168" s="36" t="s">
        <v>67</v>
      </c>
      <c r="I168" s="36" t="s">
        <v>393</v>
      </c>
      <c r="J168" s="36" t="s">
        <v>394</v>
      </c>
      <c r="K168" s="11" t="s">
        <v>206</v>
      </c>
      <c r="L168" s="36" t="s">
        <v>384</v>
      </c>
      <c r="M168" s="11" t="s">
        <v>800</v>
      </c>
      <c r="N168" s="9" t="s">
        <v>194</v>
      </c>
      <c r="O168" s="36" t="s">
        <v>28</v>
      </c>
      <c r="P168" s="36" t="s">
        <v>589</v>
      </c>
      <c r="Q168" s="55" t="s">
        <v>590</v>
      </c>
      <c r="R168" s="36"/>
      <c r="S168" s="13">
        <v>44562</v>
      </c>
      <c r="T168" s="13">
        <v>45291</v>
      </c>
      <c r="U168" s="38">
        <v>147</v>
      </c>
      <c r="V168" s="38">
        <v>0</v>
      </c>
      <c r="W168" s="38">
        <v>0</v>
      </c>
      <c r="X168" s="38">
        <v>147</v>
      </c>
      <c r="Y168" s="38">
        <v>147</v>
      </c>
      <c r="Z168" s="38">
        <v>0</v>
      </c>
      <c r="AA168" s="38">
        <v>0</v>
      </c>
      <c r="AB168" s="38">
        <v>147</v>
      </c>
      <c r="AC168" s="39"/>
    </row>
    <row r="169" spans="1:29" s="40" customFormat="1" ht="15" customHeight="1" x14ac:dyDescent="0.2">
      <c r="A169" s="53">
        <f t="shared" si="10"/>
        <v>69</v>
      </c>
      <c r="B169" s="34" t="s">
        <v>645</v>
      </c>
      <c r="C169" s="34" t="s">
        <v>383</v>
      </c>
      <c r="D169" s="34" t="s">
        <v>644</v>
      </c>
      <c r="E169" s="34" t="s">
        <v>591</v>
      </c>
      <c r="F169" s="36" t="s">
        <v>406</v>
      </c>
      <c r="G169" s="36" t="s">
        <v>67</v>
      </c>
      <c r="H169" s="36" t="s">
        <v>67</v>
      </c>
      <c r="I169" s="36" t="s">
        <v>382</v>
      </c>
      <c r="J169" s="36" t="s">
        <v>381</v>
      </c>
      <c r="K169" s="11" t="s">
        <v>206</v>
      </c>
      <c r="L169" s="36" t="s">
        <v>384</v>
      </c>
      <c r="M169" s="11" t="s">
        <v>800</v>
      </c>
      <c r="N169" s="9" t="s">
        <v>194</v>
      </c>
      <c r="O169" s="36" t="s">
        <v>28</v>
      </c>
      <c r="P169" s="36" t="s">
        <v>592</v>
      </c>
      <c r="Q169" s="55" t="s">
        <v>593</v>
      </c>
      <c r="R169" s="36"/>
      <c r="S169" s="13">
        <v>44562</v>
      </c>
      <c r="T169" s="13">
        <v>45291</v>
      </c>
      <c r="U169" s="38">
        <v>0</v>
      </c>
      <c r="V169" s="38">
        <v>0</v>
      </c>
      <c r="W169" s="38">
        <v>0</v>
      </c>
      <c r="X169" s="38">
        <v>0</v>
      </c>
      <c r="Y169" s="38">
        <v>0</v>
      </c>
      <c r="Z169" s="38">
        <v>0</v>
      </c>
      <c r="AA169" s="38">
        <v>0</v>
      </c>
      <c r="AB169" s="38">
        <v>0</v>
      </c>
      <c r="AC169" s="39"/>
    </row>
    <row r="170" spans="1:29" s="40" customFormat="1" ht="15" customHeight="1" x14ac:dyDescent="0.2">
      <c r="A170" s="53">
        <f t="shared" si="10"/>
        <v>70</v>
      </c>
      <c r="B170" s="34" t="s">
        <v>645</v>
      </c>
      <c r="C170" s="34" t="s">
        <v>383</v>
      </c>
      <c r="D170" s="34" t="s">
        <v>644</v>
      </c>
      <c r="E170" s="34" t="s">
        <v>594</v>
      </c>
      <c r="F170" s="36" t="s">
        <v>451</v>
      </c>
      <c r="G170" s="36" t="s">
        <v>67</v>
      </c>
      <c r="H170" s="36" t="s">
        <v>67</v>
      </c>
      <c r="I170" s="36" t="s">
        <v>382</v>
      </c>
      <c r="J170" s="36" t="s">
        <v>381</v>
      </c>
      <c r="K170" s="11" t="s">
        <v>206</v>
      </c>
      <c r="L170" s="36" t="s">
        <v>384</v>
      </c>
      <c r="M170" s="11" t="s">
        <v>800</v>
      </c>
      <c r="N170" s="9" t="s">
        <v>194</v>
      </c>
      <c r="O170" s="36" t="s">
        <v>28</v>
      </c>
      <c r="P170" s="36" t="s">
        <v>595</v>
      </c>
      <c r="Q170" s="55" t="s">
        <v>596</v>
      </c>
      <c r="R170" s="36"/>
      <c r="S170" s="13">
        <v>44562</v>
      </c>
      <c r="T170" s="13">
        <v>45291</v>
      </c>
      <c r="U170" s="38">
        <v>13</v>
      </c>
      <c r="V170" s="38">
        <v>0</v>
      </c>
      <c r="W170" s="38">
        <v>0</v>
      </c>
      <c r="X170" s="38">
        <v>13</v>
      </c>
      <c r="Y170" s="38">
        <v>13</v>
      </c>
      <c r="Z170" s="38">
        <v>0</v>
      </c>
      <c r="AA170" s="38">
        <v>0</v>
      </c>
      <c r="AB170" s="38">
        <v>13</v>
      </c>
      <c r="AC170" s="39"/>
    </row>
    <row r="171" spans="1:29" s="40" customFormat="1" ht="15" customHeight="1" x14ac:dyDescent="0.2">
      <c r="A171" s="53">
        <f t="shared" si="10"/>
        <v>71</v>
      </c>
      <c r="B171" s="34" t="s">
        <v>645</v>
      </c>
      <c r="C171" s="34" t="s">
        <v>383</v>
      </c>
      <c r="D171" s="34" t="s">
        <v>644</v>
      </c>
      <c r="E171" s="34" t="s">
        <v>597</v>
      </c>
      <c r="F171" s="36" t="s">
        <v>451</v>
      </c>
      <c r="G171" s="36" t="s">
        <v>67</v>
      </c>
      <c r="H171" s="36" t="s">
        <v>67</v>
      </c>
      <c r="I171" s="36" t="s">
        <v>382</v>
      </c>
      <c r="J171" s="36" t="s">
        <v>381</v>
      </c>
      <c r="K171" s="11" t="s">
        <v>206</v>
      </c>
      <c r="L171" s="36" t="s">
        <v>384</v>
      </c>
      <c r="M171" s="11" t="s">
        <v>800</v>
      </c>
      <c r="N171" s="9" t="s">
        <v>194</v>
      </c>
      <c r="O171" s="36" t="s">
        <v>28</v>
      </c>
      <c r="P171" s="36" t="s">
        <v>598</v>
      </c>
      <c r="Q171" s="55" t="s">
        <v>599</v>
      </c>
      <c r="R171" s="36"/>
      <c r="S171" s="13">
        <v>44562</v>
      </c>
      <c r="T171" s="13">
        <v>45291</v>
      </c>
      <c r="U171" s="38">
        <v>22</v>
      </c>
      <c r="V171" s="38">
        <v>0</v>
      </c>
      <c r="W171" s="38">
        <v>0</v>
      </c>
      <c r="X171" s="38">
        <v>22</v>
      </c>
      <c r="Y171" s="38">
        <v>22</v>
      </c>
      <c r="Z171" s="38">
        <v>0</v>
      </c>
      <c r="AA171" s="38">
        <v>0</v>
      </c>
      <c r="AB171" s="38">
        <v>22</v>
      </c>
      <c r="AC171" s="39"/>
    </row>
    <row r="172" spans="1:29" s="40" customFormat="1" ht="15" customHeight="1" x14ac:dyDescent="0.2">
      <c r="A172" s="53">
        <f t="shared" si="10"/>
        <v>72</v>
      </c>
      <c r="B172" s="34" t="s">
        <v>645</v>
      </c>
      <c r="C172" s="34" t="s">
        <v>383</v>
      </c>
      <c r="D172" s="34" t="s">
        <v>644</v>
      </c>
      <c r="E172" s="34" t="s">
        <v>600</v>
      </c>
      <c r="F172" s="36" t="s">
        <v>392</v>
      </c>
      <c r="G172" s="36" t="s">
        <v>67</v>
      </c>
      <c r="H172" s="36" t="s">
        <v>67</v>
      </c>
      <c r="I172" s="36" t="s">
        <v>393</v>
      </c>
      <c r="J172" s="36" t="s">
        <v>394</v>
      </c>
      <c r="K172" s="11" t="s">
        <v>206</v>
      </c>
      <c r="L172" s="36" t="s">
        <v>384</v>
      </c>
      <c r="M172" s="11" t="s">
        <v>800</v>
      </c>
      <c r="N172" s="9" t="s">
        <v>194</v>
      </c>
      <c r="O172" s="36" t="s">
        <v>28</v>
      </c>
      <c r="P172" s="36" t="s">
        <v>601</v>
      </c>
      <c r="Q172" s="55" t="s">
        <v>602</v>
      </c>
      <c r="R172" s="36"/>
      <c r="S172" s="13">
        <v>44562</v>
      </c>
      <c r="T172" s="13">
        <v>45291</v>
      </c>
      <c r="U172" s="38">
        <v>0</v>
      </c>
      <c r="V172" s="38">
        <v>0</v>
      </c>
      <c r="W172" s="38">
        <v>0</v>
      </c>
      <c r="X172" s="38">
        <v>0</v>
      </c>
      <c r="Y172" s="38">
        <v>0</v>
      </c>
      <c r="Z172" s="38">
        <v>0</v>
      </c>
      <c r="AA172" s="38">
        <v>0</v>
      </c>
      <c r="AB172" s="38">
        <v>0</v>
      </c>
      <c r="AC172" s="39"/>
    </row>
    <row r="173" spans="1:29" s="40" customFormat="1" ht="15" customHeight="1" x14ac:dyDescent="0.2">
      <c r="A173" s="53">
        <f t="shared" si="10"/>
        <v>73</v>
      </c>
      <c r="B173" s="34" t="s">
        <v>645</v>
      </c>
      <c r="C173" s="34" t="s">
        <v>383</v>
      </c>
      <c r="D173" s="34" t="s">
        <v>644</v>
      </c>
      <c r="E173" s="34" t="s">
        <v>603</v>
      </c>
      <c r="F173" s="36" t="s">
        <v>392</v>
      </c>
      <c r="G173" s="36" t="s">
        <v>67</v>
      </c>
      <c r="H173" s="36" t="s">
        <v>67</v>
      </c>
      <c r="I173" s="36" t="s">
        <v>393</v>
      </c>
      <c r="J173" s="36" t="s">
        <v>394</v>
      </c>
      <c r="K173" s="11" t="s">
        <v>206</v>
      </c>
      <c r="L173" s="36" t="s">
        <v>384</v>
      </c>
      <c r="M173" s="11" t="s">
        <v>800</v>
      </c>
      <c r="N173" s="9" t="s">
        <v>194</v>
      </c>
      <c r="O173" s="36" t="s">
        <v>28</v>
      </c>
      <c r="P173" s="36" t="s">
        <v>604</v>
      </c>
      <c r="Q173" s="55" t="s">
        <v>605</v>
      </c>
      <c r="R173" s="36"/>
      <c r="S173" s="13">
        <v>44562</v>
      </c>
      <c r="T173" s="13">
        <v>45291</v>
      </c>
      <c r="U173" s="38">
        <v>0</v>
      </c>
      <c r="V173" s="38">
        <v>0</v>
      </c>
      <c r="W173" s="38">
        <v>0</v>
      </c>
      <c r="X173" s="38">
        <v>0</v>
      </c>
      <c r="Y173" s="38">
        <v>0</v>
      </c>
      <c r="Z173" s="38">
        <v>0</v>
      </c>
      <c r="AA173" s="38">
        <v>0</v>
      </c>
      <c r="AB173" s="38">
        <v>0</v>
      </c>
      <c r="AC173" s="39"/>
    </row>
    <row r="174" spans="1:29" s="40" customFormat="1" ht="15" customHeight="1" x14ac:dyDescent="0.2">
      <c r="A174" s="53">
        <f t="shared" si="10"/>
        <v>74</v>
      </c>
      <c r="B174" s="34" t="s">
        <v>645</v>
      </c>
      <c r="C174" s="34" t="s">
        <v>383</v>
      </c>
      <c r="D174" s="34" t="s">
        <v>644</v>
      </c>
      <c r="E174" s="34" t="s">
        <v>606</v>
      </c>
      <c r="F174" s="36" t="s">
        <v>472</v>
      </c>
      <c r="G174" s="36" t="s">
        <v>67</v>
      </c>
      <c r="H174" s="36" t="s">
        <v>67</v>
      </c>
      <c r="I174" s="36" t="s">
        <v>393</v>
      </c>
      <c r="J174" s="36" t="s">
        <v>394</v>
      </c>
      <c r="K174" s="11" t="s">
        <v>206</v>
      </c>
      <c r="L174" s="36" t="s">
        <v>384</v>
      </c>
      <c r="M174" s="11" t="s">
        <v>800</v>
      </c>
      <c r="N174" s="9" t="s">
        <v>194</v>
      </c>
      <c r="O174" s="36" t="s">
        <v>28</v>
      </c>
      <c r="P174" s="36" t="s">
        <v>607</v>
      </c>
      <c r="Q174" s="55" t="s">
        <v>608</v>
      </c>
      <c r="R174" s="36"/>
      <c r="S174" s="13">
        <v>44562</v>
      </c>
      <c r="T174" s="13">
        <v>45291</v>
      </c>
      <c r="U174" s="38">
        <v>2924</v>
      </c>
      <c r="V174" s="38">
        <v>0</v>
      </c>
      <c r="W174" s="38">
        <v>0</v>
      </c>
      <c r="X174" s="38">
        <v>2924</v>
      </c>
      <c r="Y174" s="38">
        <v>2924</v>
      </c>
      <c r="Z174" s="38">
        <v>0</v>
      </c>
      <c r="AA174" s="38">
        <v>0</v>
      </c>
      <c r="AB174" s="38">
        <v>2924</v>
      </c>
      <c r="AC174" s="39"/>
    </row>
    <row r="175" spans="1:29" s="40" customFormat="1" ht="15" customHeight="1" x14ac:dyDescent="0.2">
      <c r="A175" s="53">
        <f t="shared" si="10"/>
        <v>75</v>
      </c>
      <c r="B175" s="34" t="s">
        <v>645</v>
      </c>
      <c r="C175" s="34" t="s">
        <v>383</v>
      </c>
      <c r="D175" s="34" t="s">
        <v>644</v>
      </c>
      <c r="E175" s="34" t="s">
        <v>609</v>
      </c>
      <c r="F175" s="36" t="s">
        <v>472</v>
      </c>
      <c r="G175" s="36" t="s">
        <v>67</v>
      </c>
      <c r="H175" s="36" t="s">
        <v>67</v>
      </c>
      <c r="I175" s="36" t="s">
        <v>393</v>
      </c>
      <c r="J175" s="36" t="s">
        <v>394</v>
      </c>
      <c r="K175" s="11" t="s">
        <v>206</v>
      </c>
      <c r="L175" s="36" t="s">
        <v>384</v>
      </c>
      <c r="M175" s="11" t="s">
        <v>800</v>
      </c>
      <c r="N175" s="9" t="s">
        <v>194</v>
      </c>
      <c r="O175" s="36" t="s">
        <v>28</v>
      </c>
      <c r="P175" s="36" t="s">
        <v>610</v>
      </c>
      <c r="Q175" s="55" t="s">
        <v>611</v>
      </c>
      <c r="R175" s="36"/>
      <c r="S175" s="13">
        <v>44562</v>
      </c>
      <c r="T175" s="13">
        <v>45291</v>
      </c>
      <c r="U175" s="38">
        <v>166</v>
      </c>
      <c r="V175" s="38">
        <v>0</v>
      </c>
      <c r="W175" s="38">
        <v>0</v>
      </c>
      <c r="X175" s="38">
        <v>166</v>
      </c>
      <c r="Y175" s="38">
        <v>166</v>
      </c>
      <c r="Z175" s="38">
        <v>0</v>
      </c>
      <c r="AA175" s="38">
        <v>0</v>
      </c>
      <c r="AB175" s="38">
        <v>166</v>
      </c>
      <c r="AC175" s="39"/>
    </row>
    <row r="176" spans="1:29" s="40" customFormat="1" ht="15" customHeight="1" x14ac:dyDescent="0.2">
      <c r="A176" s="53">
        <f t="shared" si="10"/>
        <v>76</v>
      </c>
      <c r="B176" s="34" t="s">
        <v>645</v>
      </c>
      <c r="C176" s="34" t="s">
        <v>383</v>
      </c>
      <c r="D176" s="34" t="s">
        <v>644</v>
      </c>
      <c r="E176" s="34" t="s">
        <v>612</v>
      </c>
      <c r="F176" s="36" t="s">
        <v>420</v>
      </c>
      <c r="G176" s="36" t="s">
        <v>67</v>
      </c>
      <c r="H176" s="36" t="s">
        <v>67</v>
      </c>
      <c r="I176" s="36" t="s">
        <v>382</v>
      </c>
      <c r="J176" s="36" t="s">
        <v>381</v>
      </c>
      <c r="K176" s="11" t="s">
        <v>206</v>
      </c>
      <c r="L176" s="36" t="s">
        <v>384</v>
      </c>
      <c r="M176" s="11" t="s">
        <v>800</v>
      </c>
      <c r="N176" s="9" t="s">
        <v>194</v>
      </c>
      <c r="O176" s="36" t="s">
        <v>613</v>
      </c>
      <c r="P176" s="36" t="s">
        <v>614</v>
      </c>
      <c r="Q176" s="55" t="s">
        <v>615</v>
      </c>
      <c r="R176" s="12" t="s">
        <v>931</v>
      </c>
      <c r="S176" s="13">
        <v>44562</v>
      </c>
      <c r="T176" s="13">
        <v>45291</v>
      </c>
      <c r="U176" s="38">
        <v>115532</v>
      </c>
      <c r="V176" s="38">
        <v>0</v>
      </c>
      <c r="W176" s="38">
        <v>0</v>
      </c>
      <c r="X176" s="38">
        <v>115532</v>
      </c>
      <c r="Y176" s="38">
        <v>115532</v>
      </c>
      <c r="Z176" s="38">
        <v>0</v>
      </c>
      <c r="AA176" s="38">
        <v>0</v>
      </c>
      <c r="AB176" s="38">
        <v>115532</v>
      </c>
      <c r="AC176" s="39"/>
    </row>
    <row r="177" spans="1:29" s="40" customFormat="1" ht="15" customHeight="1" x14ac:dyDescent="0.2">
      <c r="A177" s="53">
        <f t="shared" si="10"/>
        <v>77</v>
      </c>
      <c r="B177" s="34" t="s">
        <v>645</v>
      </c>
      <c r="C177" s="34" t="s">
        <v>383</v>
      </c>
      <c r="D177" s="34" t="s">
        <v>644</v>
      </c>
      <c r="E177" s="34" t="s">
        <v>616</v>
      </c>
      <c r="F177" s="36" t="s">
        <v>420</v>
      </c>
      <c r="G177" s="36" t="s">
        <v>67</v>
      </c>
      <c r="H177" s="36" t="s">
        <v>67</v>
      </c>
      <c r="I177" s="36" t="s">
        <v>382</v>
      </c>
      <c r="J177" s="36" t="s">
        <v>381</v>
      </c>
      <c r="K177" s="11" t="s">
        <v>206</v>
      </c>
      <c r="L177" s="36" t="s">
        <v>384</v>
      </c>
      <c r="M177" s="11" t="s">
        <v>800</v>
      </c>
      <c r="N177" s="9" t="s">
        <v>194</v>
      </c>
      <c r="O177" s="36" t="s">
        <v>613</v>
      </c>
      <c r="P177" s="36" t="s">
        <v>617</v>
      </c>
      <c r="Q177" s="55" t="s">
        <v>618</v>
      </c>
      <c r="R177" s="12" t="s">
        <v>931</v>
      </c>
      <c r="S177" s="13">
        <v>44562</v>
      </c>
      <c r="T177" s="13">
        <v>45291</v>
      </c>
      <c r="U177" s="38">
        <v>288465</v>
      </c>
      <c r="V177" s="38">
        <v>0</v>
      </c>
      <c r="W177" s="38">
        <v>0</v>
      </c>
      <c r="X177" s="38">
        <v>288465</v>
      </c>
      <c r="Y177" s="38">
        <v>288465</v>
      </c>
      <c r="Z177" s="38">
        <v>0</v>
      </c>
      <c r="AA177" s="38">
        <v>0</v>
      </c>
      <c r="AB177" s="38">
        <v>288465</v>
      </c>
      <c r="AC177" s="39"/>
    </row>
    <row r="178" spans="1:29" s="40" customFormat="1" ht="15" customHeight="1" x14ac:dyDescent="0.2">
      <c r="A178" s="53">
        <f t="shared" si="10"/>
        <v>78</v>
      </c>
      <c r="B178" s="34" t="s">
        <v>645</v>
      </c>
      <c r="C178" s="34" t="s">
        <v>383</v>
      </c>
      <c r="D178" s="34" t="s">
        <v>644</v>
      </c>
      <c r="E178" s="34" t="s">
        <v>619</v>
      </c>
      <c r="F178" s="36" t="s">
        <v>272</v>
      </c>
      <c r="G178" s="36" t="s">
        <v>67</v>
      </c>
      <c r="H178" s="36" t="s">
        <v>67</v>
      </c>
      <c r="I178" s="36" t="s">
        <v>382</v>
      </c>
      <c r="J178" s="36" t="s">
        <v>381</v>
      </c>
      <c r="K178" s="11" t="s">
        <v>206</v>
      </c>
      <c r="L178" s="36" t="s">
        <v>384</v>
      </c>
      <c r="M178" s="11" t="s">
        <v>800</v>
      </c>
      <c r="N178" s="9" t="s">
        <v>194</v>
      </c>
      <c r="O178" s="36" t="s">
        <v>28</v>
      </c>
      <c r="P178" s="36" t="s">
        <v>620</v>
      </c>
      <c r="Q178" s="55" t="s">
        <v>621</v>
      </c>
      <c r="R178" s="36"/>
      <c r="S178" s="13">
        <v>44562</v>
      </c>
      <c r="T178" s="13">
        <v>45291</v>
      </c>
      <c r="U178" s="38">
        <v>3412</v>
      </c>
      <c r="V178" s="38">
        <v>0</v>
      </c>
      <c r="W178" s="38">
        <v>0</v>
      </c>
      <c r="X178" s="38">
        <v>3412</v>
      </c>
      <c r="Y178" s="38">
        <v>3412</v>
      </c>
      <c r="Z178" s="38">
        <v>0</v>
      </c>
      <c r="AA178" s="38">
        <v>0</v>
      </c>
      <c r="AB178" s="38">
        <v>3412</v>
      </c>
      <c r="AC178" s="39"/>
    </row>
    <row r="179" spans="1:29" s="40" customFormat="1" ht="15" customHeight="1" x14ac:dyDescent="0.2">
      <c r="A179" s="53">
        <f t="shared" si="10"/>
        <v>79</v>
      </c>
      <c r="B179" s="34" t="s">
        <v>645</v>
      </c>
      <c r="C179" s="34" t="s">
        <v>383</v>
      </c>
      <c r="D179" s="34" t="s">
        <v>644</v>
      </c>
      <c r="E179" s="34" t="s">
        <v>457</v>
      </c>
      <c r="F179" s="36" t="s">
        <v>412</v>
      </c>
      <c r="G179" s="36" t="s">
        <v>67</v>
      </c>
      <c r="H179" s="36" t="s">
        <v>67</v>
      </c>
      <c r="I179" s="36" t="s">
        <v>393</v>
      </c>
      <c r="J179" s="36" t="s">
        <v>394</v>
      </c>
      <c r="K179" s="11" t="s">
        <v>206</v>
      </c>
      <c r="L179" s="36" t="s">
        <v>384</v>
      </c>
      <c r="M179" s="11" t="s">
        <v>800</v>
      </c>
      <c r="N179" s="9" t="s">
        <v>194</v>
      </c>
      <c r="O179" s="36" t="s">
        <v>28</v>
      </c>
      <c r="P179" s="36" t="s">
        <v>622</v>
      </c>
      <c r="Q179" s="55" t="s">
        <v>623</v>
      </c>
      <c r="R179" s="36"/>
      <c r="S179" s="13">
        <v>44562</v>
      </c>
      <c r="T179" s="13">
        <v>45291</v>
      </c>
      <c r="U179" s="38">
        <v>292</v>
      </c>
      <c r="V179" s="38">
        <v>0</v>
      </c>
      <c r="W179" s="38">
        <v>0</v>
      </c>
      <c r="X179" s="38">
        <v>292</v>
      </c>
      <c r="Y179" s="38">
        <v>292</v>
      </c>
      <c r="Z179" s="38">
        <v>0</v>
      </c>
      <c r="AA179" s="38">
        <v>0</v>
      </c>
      <c r="AB179" s="38">
        <v>292</v>
      </c>
      <c r="AC179" s="39"/>
    </row>
    <row r="180" spans="1:29" s="40" customFormat="1" ht="15" customHeight="1" x14ac:dyDescent="0.2">
      <c r="A180" s="53">
        <f t="shared" si="10"/>
        <v>80</v>
      </c>
      <c r="B180" s="34" t="s">
        <v>645</v>
      </c>
      <c r="C180" s="34" t="s">
        <v>383</v>
      </c>
      <c r="D180" s="34" t="s">
        <v>644</v>
      </c>
      <c r="E180" s="34" t="s">
        <v>624</v>
      </c>
      <c r="F180" s="36" t="s">
        <v>402</v>
      </c>
      <c r="G180" s="36" t="s">
        <v>67</v>
      </c>
      <c r="H180" s="36" t="s">
        <v>67</v>
      </c>
      <c r="I180" s="36" t="s">
        <v>382</v>
      </c>
      <c r="J180" s="36" t="s">
        <v>381</v>
      </c>
      <c r="K180" s="11" t="s">
        <v>206</v>
      </c>
      <c r="L180" s="36" t="s">
        <v>384</v>
      </c>
      <c r="M180" s="11" t="s">
        <v>800</v>
      </c>
      <c r="N180" s="9" t="s">
        <v>194</v>
      </c>
      <c r="O180" s="36" t="s">
        <v>28</v>
      </c>
      <c r="P180" s="36" t="s">
        <v>625</v>
      </c>
      <c r="Q180" s="55" t="s">
        <v>626</v>
      </c>
      <c r="R180" s="36"/>
      <c r="S180" s="13">
        <v>44562</v>
      </c>
      <c r="T180" s="13">
        <v>45291</v>
      </c>
      <c r="U180" s="38">
        <v>1417</v>
      </c>
      <c r="V180" s="38">
        <v>0</v>
      </c>
      <c r="W180" s="38">
        <v>0</v>
      </c>
      <c r="X180" s="38">
        <v>1417</v>
      </c>
      <c r="Y180" s="38">
        <v>1417</v>
      </c>
      <c r="Z180" s="38">
        <v>0</v>
      </c>
      <c r="AA180" s="38">
        <v>0</v>
      </c>
      <c r="AB180" s="38">
        <v>1417</v>
      </c>
      <c r="AC180" s="39"/>
    </row>
    <row r="181" spans="1:29" s="40" customFormat="1" ht="15" customHeight="1" x14ac:dyDescent="0.2">
      <c r="A181" s="53">
        <f t="shared" si="10"/>
        <v>81</v>
      </c>
      <c r="B181" s="34" t="s">
        <v>645</v>
      </c>
      <c r="C181" s="34" t="s">
        <v>383</v>
      </c>
      <c r="D181" s="34" t="s">
        <v>644</v>
      </c>
      <c r="E181" s="34" t="s">
        <v>627</v>
      </c>
      <c r="F181" s="36" t="s">
        <v>392</v>
      </c>
      <c r="G181" s="36" t="s">
        <v>67</v>
      </c>
      <c r="H181" s="36" t="s">
        <v>67</v>
      </c>
      <c r="I181" s="36" t="s">
        <v>393</v>
      </c>
      <c r="J181" s="36" t="s">
        <v>394</v>
      </c>
      <c r="K181" s="11" t="s">
        <v>206</v>
      </c>
      <c r="L181" s="36" t="s">
        <v>384</v>
      </c>
      <c r="M181" s="11" t="s">
        <v>800</v>
      </c>
      <c r="N181" s="9" t="s">
        <v>194</v>
      </c>
      <c r="O181" s="36" t="s">
        <v>28</v>
      </c>
      <c r="P181" s="36" t="s">
        <v>628</v>
      </c>
      <c r="Q181" s="55" t="s">
        <v>629</v>
      </c>
      <c r="R181" s="36"/>
      <c r="S181" s="13">
        <v>44562</v>
      </c>
      <c r="T181" s="13">
        <v>45291</v>
      </c>
      <c r="U181" s="38">
        <v>117</v>
      </c>
      <c r="V181" s="38">
        <v>0</v>
      </c>
      <c r="W181" s="38">
        <v>0</v>
      </c>
      <c r="X181" s="38">
        <v>117</v>
      </c>
      <c r="Y181" s="38">
        <v>117</v>
      </c>
      <c r="Z181" s="38">
        <v>0</v>
      </c>
      <c r="AA181" s="38">
        <v>0</v>
      </c>
      <c r="AB181" s="38">
        <v>117</v>
      </c>
      <c r="AC181" s="39"/>
    </row>
    <row r="182" spans="1:29" s="40" customFormat="1" ht="15" customHeight="1" x14ac:dyDescent="0.2">
      <c r="A182" s="53">
        <f t="shared" si="10"/>
        <v>82</v>
      </c>
      <c r="B182" s="34" t="s">
        <v>645</v>
      </c>
      <c r="C182" s="34" t="s">
        <v>383</v>
      </c>
      <c r="D182" s="34" t="s">
        <v>644</v>
      </c>
      <c r="E182" s="34" t="s">
        <v>630</v>
      </c>
      <c r="F182" s="36" t="s">
        <v>428</v>
      </c>
      <c r="G182" s="36" t="s">
        <v>67</v>
      </c>
      <c r="H182" s="36" t="s">
        <v>67</v>
      </c>
      <c r="I182" s="36" t="s">
        <v>393</v>
      </c>
      <c r="J182" s="36" t="s">
        <v>394</v>
      </c>
      <c r="K182" s="11" t="s">
        <v>206</v>
      </c>
      <c r="L182" s="36" t="s">
        <v>384</v>
      </c>
      <c r="M182" s="11" t="s">
        <v>800</v>
      </c>
      <c r="N182" s="9" t="s">
        <v>194</v>
      </c>
      <c r="O182" s="36" t="s">
        <v>28</v>
      </c>
      <c r="P182" s="36" t="s">
        <v>631</v>
      </c>
      <c r="Q182" s="55" t="s">
        <v>632</v>
      </c>
      <c r="R182" s="36"/>
      <c r="S182" s="13">
        <v>44562</v>
      </c>
      <c r="T182" s="13">
        <v>45291</v>
      </c>
      <c r="U182" s="38">
        <v>1566</v>
      </c>
      <c r="V182" s="38">
        <v>0</v>
      </c>
      <c r="W182" s="38">
        <v>0</v>
      </c>
      <c r="X182" s="38">
        <v>1566</v>
      </c>
      <c r="Y182" s="38">
        <v>1566</v>
      </c>
      <c r="Z182" s="38">
        <v>0</v>
      </c>
      <c r="AA182" s="38">
        <v>0</v>
      </c>
      <c r="AB182" s="38">
        <v>1566</v>
      </c>
      <c r="AC182" s="39"/>
    </row>
    <row r="183" spans="1:29" s="49" customFormat="1" ht="15" customHeight="1" x14ac:dyDescent="0.2">
      <c r="A183" s="53">
        <f t="shared" si="10"/>
        <v>83</v>
      </c>
      <c r="B183" s="43" t="s">
        <v>645</v>
      </c>
      <c r="C183" s="43" t="s">
        <v>383</v>
      </c>
      <c r="D183" s="43" t="s">
        <v>644</v>
      </c>
      <c r="E183" s="43" t="s">
        <v>633</v>
      </c>
      <c r="F183" s="12" t="s">
        <v>402</v>
      </c>
      <c r="G183" s="12" t="s">
        <v>67</v>
      </c>
      <c r="H183" s="12" t="s">
        <v>67</v>
      </c>
      <c r="I183" s="12" t="s">
        <v>382</v>
      </c>
      <c r="J183" s="12" t="s">
        <v>381</v>
      </c>
      <c r="K183" s="7" t="s">
        <v>206</v>
      </c>
      <c r="L183" s="12" t="s">
        <v>384</v>
      </c>
      <c r="M183" s="7" t="s">
        <v>800</v>
      </c>
      <c r="N183" s="9" t="s">
        <v>194</v>
      </c>
      <c r="O183" s="12" t="s">
        <v>28</v>
      </c>
      <c r="P183" s="12" t="s">
        <v>634</v>
      </c>
      <c r="Q183" s="58" t="s">
        <v>635</v>
      </c>
      <c r="R183" s="12"/>
      <c r="S183" s="13">
        <v>44562</v>
      </c>
      <c r="T183" s="13">
        <v>45291</v>
      </c>
      <c r="U183" s="47">
        <v>10690</v>
      </c>
      <c r="V183" s="47">
        <v>0</v>
      </c>
      <c r="W183" s="47">
        <v>0</v>
      </c>
      <c r="X183" s="47">
        <v>10690</v>
      </c>
      <c r="Y183" s="47">
        <v>10690</v>
      </c>
      <c r="Z183" s="47">
        <v>0</v>
      </c>
      <c r="AA183" s="47">
        <v>0</v>
      </c>
      <c r="AB183" s="47">
        <v>10690</v>
      </c>
      <c r="AC183" s="48"/>
    </row>
    <row r="184" spans="1:29" s="49" customFormat="1" ht="15" customHeight="1" x14ac:dyDescent="0.2">
      <c r="A184" s="53">
        <f t="shared" si="10"/>
        <v>84</v>
      </c>
      <c r="B184" s="43" t="s">
        <v>645</v>
      </c>
      <c r="C184" s="43" t="s">
        <v>383</v>
      </c>
      <c r="D184" s="43" t="s">
        <v>644</v>
      </c>
      <c r="E184" s="43" t="s">
        <v>633</v>
      </c>
      <c r="F184" s="12" t="s">
        <v>402</v>
      </c>
      <c r="G184" s="12" t="s">
        <v>67</v>
      </c>
      <c r="H184" s="12" t="s">
        <v>67</v>
      </c>
      <c r="I184" s="12" t="s">
        <v>382</v>
      </c>
      <c r="J184" s="12" t="s">
        <v>381</v>
      </c>
      <c r="K184" s="7" t="s">
        <v>206</v>
      </c>
      <c r="L184" s="12" t="s">
        <v>384</v>
      </c>
      <c r="M184" s="7" t="s">
        <v>800</v>
      </c>
      <c r="N184" s="9" t="s">
        <v>194</v>
      </c>
      <c r="O184" s="12" t="s">
        <v>28</v>
      </c>
      <c r="P184" s="12" t="s">
        <v>636</v>
      </c>
      <c r="Q184" s="58" t="s">
        <v>637</v>
      </c>
      <c r="R184" s="12"/>
      <c r="S184" s="13">
        <v>44562</v>
      </c>
      <c r="T184" s="13">
        <v>45291</v>
      </c>
      <c r="U184" s="47">
        <v>102</v>
      </c>
      <c r="V184" s="47">
        <v>0</v>
      </c>
      <c r="W184" s="47">
        <v>0</v>
      </c>
      <c r="X184" s="47">
        <v>102</v>
      </c>
      <c r="Y184" s="47">
        <v>102</v>
      </c>
      <c r="Z184" s="47">
        <v>0</v>
      </c>
      <c r="AA184" s="47">
        <v>0</v>
      </c>
      <c r="AB184" s="47">
        <v>102</v>
      </c>
      <c r="AC184" s="48"/>
    </row>
    <row r="185" spans="1:29" s="49" customFormat="1" ht="15" customHeight="1" x14ac:dyDescent="0.2">
      <c r="A185" s="53">
        <f t="shared" si="10"/>
        <v>85</v>
      </c>
      <c r="B185" s="43" t="s">
        <v>645</v>
      </c>
      <c r="C185" s="43" t="s">
        <v>383</v>
      </c>
      <c r="D185" s="43" t="s">
        <v>644</v>
      </c>
      <c r="E185" s="43" t="s">
        <v>633</v>
      </c>
      <c r="F185" s="12" t="s">
        <v>451</v>
      </c>
      <c r="G185" s="12" t="s">
        <v>67</v>
      </c>
      <c r="H185" s="12" t="s">
        <v>67</v>
      </c>
      <c r="I185" s="12" t="s">
        <v>382</v>
      </c>
      <c r="J185" s="12" t="s">
        <v>381</v>
      </c>
      <c r="K185" s="7" t="s">
        <v>206</v>
      </c>
      <c r="L185" s="12" t="s">
        <v>384</v>
      </c>
      <c r="M185" s="7" t="s">
        <v>800</v>
      </c>
      <c r="N185" s="9" t="s">
        <v>194</v>
      </c>
      <c r="O185" s="12" t="s">
        <v>28</v>
      </c>
      <c r="P185" s="12" t="s">
        <v>638</v>
      </c>
      <c r="Q185" s="58" t="s">
        <v>639</v>
      </c>
      <c r="R185" s="12"/>
      <c r="S185" s="13">
        <v>44562</v>
      </c>
      <c r="T185" s="13">
        <v>45291</v>
      </c>
      <c r="U185" s="47">
        <v>5926</v>
      </c>
      <c r="V185" s="47">
        <v>0</v>
      </c>
      <c r="W185" s="47">
        <v>0</v>
      </c>
      <c r="X185" s="47">
        <v>5926</v>
      </c>
      <c r="Y185" s="47">
        <v>5926</v>
      </c>
      <c r="Z185" s="47">
        <v>0</v>
      </c>
      <c r="AA185" s="47">
        <v>0</v>
      </c>
      <c r="AB185" s="47">
        <v>5926</v>
      </c>
      <c r="AC185" s="48"/>
    </row>
    <row r="186" spans="1:29" s="49" customFormat="1" ht="15" customHeight="1" x14ac:dyDescent="0.2">
      <c r="A186" s="53">
        <f t="shared" si="10"/>
        <v>86</v>
      </c>
      <c r="B186" s="43" t="s">
        <v>645</v>
      </c>
      <c r="C186" s="43" t="s">
        <v>383</v>
      </c>
      <c r="D186" s="43" t="s">
        <v>644</v>
      </c>
      <c r="E186" s="43" t="s">
        <v>633</v>
      </c>
      <c r="F186" s="12" t="s">
        <v>438</v>
      </c>
      <c r="G186" s="12" t="s">
        <v>67</v>
      </c>
      <c r="H186" s="12" t="s">
        <v>67</v>
      </c>
      <c r="I186" s="12" t="s">
        <v>393</v>
      </c>
      <c r="J186" s="12" t="s">
        <v>394</v>
      </c>
      <c r="K186" s="7" t="s">
        <v>206</v>
      </c>
      <c r="L186" s="12" t="s">
        <v>384</v>
      </c>
      <c r="M186" s="7" t="s">
        <v>800</v>
      </c>
      <c r="N186" s="9" t="s">
        <v>194</v>
      </c>
      <c r="O186" s="12" t="s">
        <v>28</v>
      </c>
      <c r="P186" s="12" t="s">
        <v>640</v>
      </c>
      <c r="Q186" s="58" t="s">
        <v>641</v>
      </c>
      <c r="R186" s="12"/>
      <c r="S186" s="13">
        <v>44562</v>
      </c>
      <c r="T186" s="13">
        <v>45291</v>
      </c>
      <c r="U186" s="47">
        <v>13149</v>
      </c>
      <c r="V186" s="47">
        <v>0</v>
      </c>
      <c r="W186" s="47">
        <v>0</v>
      </c>
      <c r="X186" s="47">
        <v>13149</v>
      </c>
      <c r="Y186" s="47">
        <v>13149</v>
      </c>
      <c r="Z186" s="47">
        <v>0</v>
      </c>
      <c r="AA186" s="47">
        <v>0</v>
      </c>
      <c r="AB186" s="47">
        <v>13149</v>
      </c>
      <c r="AC186" s="48"/>
    </row>
    <row r="187" spans="1:29" s="49" customFormat="1" ht="15" customHeight="1" x14ac:dyDescent="0.2">
      <c r="A187" s="53">
        <f t="shared" si="10"/>
        <v>87</v>
      </c>
      <c r="B187" s="43" t="s">
        <v>645</v>
      </c>
      <c r="C187" s="43" t="s">
        <v>383</v>
      </c>
      <c r="D187" s="43" t="s">
        <v>644</v>
      </c>
      <c r="E187" s="43" t="s">
        <v>633</v>
      </c>
      <c r="F187" s="12" t="s">
        <v>472</v>
      </c>
      <c r="G187" s="12" t="s">
        <v>67</v>
      </c>
      <c r="H187" s="12" t="s">
        <v>67</v>
      </c>
      <c r="I187" s="12" t="s">
        <v>393</v>
      </c>
      <c r="J187" s="12" t="s">
        <v>394</v>
      </c>
      <c r="K187" s="7" t="s">
        <v>206</v>
      </c>
      <c r="L187" s="12" t="s">
        <v>384</v>
      </c>
      <c r="M187" s="7" t="s">
        <v>800</v>
      </c>
      <c r="N187" s="9" t="s">
        <v>194</v>
      </c>
      <c r="O187" s="12" t="s">
        <v>28</v>
      </c>
      <c r="P187" s="12" t="s">
        <v>642</v>
      </c>
      <c r="Q187" s="58" t="s">
        <v>643</v>
      </c>
      <c r="R187" s="12"/>
      <c r="S187" s="13">
        <v>44562</v>
      </c>
      <c r="T187" s="13">
        <v>45291</v>
      </c>
      <c r="U187" s="47">
        <v>7324</v>
      </c>
      <c r="V187" s="47">
        <v>0</v>
      </c>
      <c r="W187" s="47">
        <v>0</v>
      </c>
      <c r="X187" s="47">
        <v>7324</v>
      </c>
      <c r="Y187" s="47">
        <v>7324</v>
      </c>
      <c r="Z187" s="47">
        <v>0</v>
      </c>
      <c r="AA187" s="47">
        <v>0</v>
      </c>
      <c r="AB187" s="47">
        <v>7324</v>
      </c>
      <c r="AC187" s="48"/>
    </row>
    <row r="188" spans="1:29" s="61" customFormat="1" ht="15" customHeight="1" x14ac:dyDescent="0.3">
      <c r="A188" s="59">
        <v>1</v>
      </c>
      <c r="B188" s="43" t="s">
        <v>646</v>
      </c>
      <c r="C188" s="43" t="s">
        <v>647</v>
      </c>
      <c r="D188" s="43" t="s">
        <v>646</v>
      </c>
      <c r="E188" s="60" t="s">
        <v>653</v>
      </c>
      <c r="F188" s="59" t="s">
        <v>654</v>
      </c>
      <c r="G188" s="59"/>
      <c r="H188" s="59">
        <v>5</v>
      </c>
      <c r="I188" s="59" t="s">
        <v>655</v>
      </c>
      <c r="J188" s="59" t="s">
        <v>654</v>
      </c>
      <c r="K188" s="7" t="s">
        <v>206</v>
      </c>
      <c r="L188" s="59" t="s">
        <v>799</v>
      </c>
      <c r="M188" s="7" t="s">
        <v>800</v>
      </c>
      <c r="N188" s="43" t="s">
        <v>650</v>
      </c>
      <c r="O188" s="59" t="s">
        <v>28</v>
      </c>
      <c r="P188" s="12">
        <v>31912552</v>
      </c>
      <c r="Q188" s="59" t="s">
        <v>824</v>
      </c>
      <c r="R188" s="60" t="s">
        <v>932</v>
      </c>
      <c r="S188" s="59" t="s">
        <v>651</v>
      </c>
      <c r="T188" s="59" t="s">
        <v>652</v>
      </c>
      <c r="U188" s="14">
        <v>2438</v>
      </c>
      <c r="V188" s="14">
        <v>0</v>
      </c>
      <c r="W188" s="14">
        <v>0</v>
      </c>
      <c r="X188" s="14">
        <v>2438</v>
      </c>
      <c r="Y188" s="14">
        <v>2438</v>
      </c>
      <c r="Z188" s="14">
        <v>0</v>
      </c>
      <c r="AA188" s="14">
        <v>0</v>
      </c>
      <c r="AB188" s="14">
        <v>2438</v>
      </c>
    </row>
    <row r="189" spans="1:29" s="65" customFormat="1" ht="15" customHeight="1" x14ac:dyDescent="0.3">
      <c r="A189" s="59">
        <v>2</v>
      </c>
      <c r="B189" s="34" t="s">
        <v>646</v>
      </c>
      <c r="C189" s="34" t="s">
        <v>647</v>
      </c>
      <c r="D189" s="34" t="s">
        <v>646</v>
      </c>
      <c r="E189" s="62" t="s">
        <v>656</v>
      </c>
      <c r="F189" s="63" t="s">
        <v>657</v>
      </c>
      <c r="G189" s="63"/>
      <c r="H189" s="63">
        <v>47</v>
      </c>
      <c r="I189" s="63" t="s">
        <v>204</v>
      </c>
      <c r="J189" s="63" t="s">
        <v>205</v>
      </c>
      <c r="K189" s="11" t="s">
        <v>206</v>
      </c>
      <c r="L189" s="63" t="s">
        <v>799</v>
      </c>
      <c r="M189" s="11" t="s">
        <v>800</v>
      </c>
      <c r="N189" s="34" t="s">
        <v>650</v>
      </c>
      <c r="O189" s="63" t="s">
        <v>28</v>
      </c>
      <c r="P189" s="36" t="s">
        <v>658</v>
      </c>
      <c r="Q189" s="63" t="s">
        <v>825</v>
      </c>
      <c r="R189" s="62"/>
      <c r="S189" s="63" t="s">
        <v>651</v>
      </c>
      <c r="T189" s="63" t="s">
        <v>652</v>
      </c>
      <c r="U189" s="64">
        <v>5855</v>
      </c>
      <c r="V189" s="64">
        <v>0</v>
      </c>
      <c r="W189" s="64">
        <v>0</v>
      </c>
      <c r="X189" s="64">
        <v>5855</v>
      </c>
      <c r="Y189" s="64">
        <v>5855</v>
      </c>
      <c r="Z189" s="64">
        <v>0</v>
      </c>
      <c r="AA189" s="64">
        <v>0</v>
      </c>
      <c r="AB189" s="64">
        <v>5855</v>
      </c>
    </row>
    <row r="190" spans="1:29" s="65" customFormat="1" ht="15" customHeight="1" x14ac:dyDescent="0.3">
      <c r="A190" s="59">
        <v>3</v>
      </c>
      <c r="B190" s="34" t="s">
        <v>646</v>
      </c>
      <c r="C190" s="34" t="s">
        <v>647</v>
      </c>
      <c r="D190" s="34" t="s">
        <v>646</v>
      </c>
      <c r="E190" s="62" t="s">
        <v>656</v>
      </c>
      <c r="F190" s="63" t="s">
        <v>659</v>
      </c>
      <c r="G190" s="63"/>
      <c r="H190" s="63"/>
      <c r="I190" s="63" t="s">
        <v>204</v>
      </c>
      <c r="J190" s="63" t="s">
        <v>205</v>
      </c>
      <c r="K190" s="11" t="s">
        <v>206</v>
      </c>
      <c r="L190" s="63" t="s">
        <v>799</v>
      </c>
      <c r="M190" s="11" t="s">
        <v>800</v>
      </c>
      <c r="N190" s="34" t="s">
        <v>650</v>
      </c>
      <c r="O190" s="63" t="s">
        <v>28</v>
      </c>
      <c r="P190" s="36">
        <v>50433655</v>
      </c>
      <c r="Q190" s="63" t="s">
        <v>826</v>
      </c>
      <c r="R190" s="62"/>
      <c r="S190" s="63" t="s">
        <v>651</v>
      </c>
      <c r="T190" s="63" t="s">
        <v>652</v>
      </c>
      <c r="U190" s="64">
        <v>7123</v>
      </c>
      <c r="V190" s="64">
        <v>0</v>
      </c>
      <c r="W190" s="64">
        <v>0</v>
      </c>
      <c r="X190" s="64">
        <v>7123</v>
      </c>
      <c r="Y190" s="64">
        <v>7123</v>
      </c>
      <c r="Z190" s="64">
        <v>0</v>
      </c>
      <c r="AA190" s="64">
        <v>0</v>
      </c>
      <c r="AB190" s="64">
        <v>7123</v>
      </c>
    </row>
    <row r="191" spans="1:29" s="65" customFormat="1" ht="15" customHeight="1" x14ac:dyDescent="0.3">
      <c r="A191" s="59">
        <v>4</v>
      </c>
      <c r="B191" s="34" t="s">
        <v>646</v>
      </c>
      <c r="C191" s="34" t="s">
        <v>647</v>
      </c>
      <c r="D191" s="34" t="s">
        <v>646</v>
      </c>
      <c r="E191" s="62" t="s">
        <v>660</v>
      </c>
      <c r="F191" s="63" t="s">
        <v>659</v>
      </c>
      <c r="G191" s="63"/>
      <c r="H191" s="63"/>
      <c r="I191" s="63" t="s">
        <v>204</v>
      </c>
      <c r="J191" s="63" t="s">
        <v>205</v>
      </c>
      <c r="K191" s="11" t="s">
        <v>206</v>
      </c>
      <c r="L191" s="63" t="s">
        <v>799</v>
      </c>
      <c r="M191" s="11" t="s">
        <v>800</v>
      </c>
      <c r="N191" s="34" t="s">
        <v>650</v>
      </c>
      <c r="O191" s="63" t="s">
        <v>28</v>
      </c>
      <c r="P191" s="36">
        <v>50433656</v>
      </c>
      <c r="Q191" s="63" t="s">
        <v>827</v>
      </c>
      <c r="R191" s="62"/>
      <c r="S191" s="63" t="s">
        <v>651</v>
      </c>
      <c r="T191" s="63" t="s">
        <v>652</v>
      </c>
      <c r="U191" s="64">
        <v>2</v>
      </c>
      <c r="V191" s="64">
        <v>0</v>
      </c>
      <c r="W191" s="64">
        <v>0</v>
      </c>
      <c r="X191" s="64">
        <v>2</v>
      </c>
      <c r="Y191" s="64">
        <v>2</v>
      </c>
      <c r="Z191" s="64">
        <v>0</v>
      </c>
      <c r="AA191" s="64">
        <v>0</v>
      </c>
      <c r="AB191" s="64">
        <v>2</v>
      </c>
    </row>
    <row r="192" spans="1:29" s="65" customFormat="1" ht="15" customHeight="1" x14ac:dyDescent="0.3">
      <c r="A192" s="59">
        <v>5</v>
      </c>
      <c r="B192" s="34" t="s">
        <v>646</v>
      </c>
      <c r="C192" s="34" t="s">
        <v>647</v>
      </c>
      <c r="D192" s="34" t="s">
        <v>646</v>
      </c>
      <c r="E192" s="62" t="s">
        <v>661</v>
      </c>
      <c r="F192" s="63" t="s">
        <v>657</v>
      </c>
      <c r="G192" s="63"/>
      <c r="H192" s="63"/>
      <c r="I192" s="63" t="s">
        <v>204</v>
      </c>
      <c r="J192" s="63" t="s">
        <v>205</v>
      </c>
      <c r="K192" s="11" t="s">
        <v>206</v>
      </c>
      <c r="L192" s="63" t="s">
        <v>799</v>
      </c>
      <c r="M192" s="11" t="s">
        <v>800</v>
      </c>
      <c r="N192" s="34" t="s">
        <v>650</v>
      </c>
      <c r="O192" s="63" t="s">
        <v>28</v>
      </c>
      <c r="P192" s="36">
        <v>13177172</v>
      </c>
      <c r="Q192" s="63" t="s">
        <v>828</v>
      </c>
      <c r="R192" s="62"/>
      <c r="S192" s="63" t="s">
        <v>651</v>
      </c>
      <c r="T192" s="63" t="s">
        <v>652</v>
      </c>
      <c r="U192" s="64">
        <v>8319</v>
      </c>
      <c r="V192" s="64">
        <v>0</v>
      </c>
      <c r="W192" s="64">
        <v>0</v>
      </c>
      <c r="X192" s="64">
        <v>8319</v>
      </c>
      <c r="Y192" s="64">
        <v>8319</v>
      </c>
      <c r="Z192" s="64">
        <v>0</v>
      </c>
      <c r="AA192" s="64">
        <v>0</v>
      </c>
      <c r="AB192" s="64">
        <v>8319</v>
      </c>
    </row>
    <row r="193" spans="1:28" s="65" customFormat="1" ht="15" customHeight="1" x14ac:dyDescent="0.3">
      <c r="A193" s="59">
        <v>6</v>
      </c>
      <c r="B193" s="34" t="s">
        <v>646</v>
      </c>
      <c r="C193" s="34" t="s">
        <v>647</v>
      </c>
      <c r="D193" s="34" t="s">
        <v>646</v>
      </c>
      <c r="E193" s="62" t="s">
        <v>662</v>
      </c>
      <c r="F193" s="63" t="s">
        <v>663</v>
      </c>
      <c r="G193" s="63"/>
      <c r="H193" s="63"/>
      <c r="I193" s="63" t="s">
        <v>648</v>
      </c>
      <c r="J193" s="63" t="s">
        <v>649</v>
      </c>
      <c r="K193" s="11" t="s">
        <v>206</v>
      </c>
      <c r="L193" s="63" t="s">
        <v>799</v>
      </c>
      <c r="M193" s="11" t="s">
        <v>800</v>
      </c>
      <c r="N193" s="34" t="s">
        <v>650</v>
      </c>
      <c r="O193" s="63" t="s">
        <v>28</v>
      </c>
      <c r="P193" s="36">
        <v>15059659</v>
      </c>
      <c r="Q193" s="63" t="s">
        <v>829</v>
      </c>
      <c r="R193" s="62"/>
      <c r="S193" s="63" t="s">
        <v>651</v>
      </c>
      <c r="T193" s="63" t="s">
        <v>652</v>
      </c>
      <c r="U193" s="64">
        <v>2435</v>
      </c>
      <c r="V193" s="64">
        <v>0</v>
      </c>
      <c r="W193" s="64">
        <v>0</v>
      </c>
      <c r="X193" s="64">
        <v>2435</v>
      </c>
      <c r="Y193" s="64">
        <v>2435</v>
      </c>
      <c r="Z193" s="64">
        <v>0</v>
      </c>
      <c r="AA193" s="64">
        <v>0</v>
      </c>
      <c r="AB193" s="64">
        <v>2435</v>
      </c>
    </row>
    <row r="194" spans="1:28" s="65" customFormat="1" ht="15" customHeight="1" x14ac:dyDescent="0.3">
      <c r="A194" s="59">
        <v>7</v>
      </c>
      <c r="B194" s="34" t="s">
        <v>646</v>
      </c>
      <c r="C194" s="34" t="s">
        <v>647</v>
      </c>
      <c r="D194" s="34" t="s">
        <v>646</v>
      </c>
      <c r="E194" s="62" t="s">
        <v>216</v>
      </c>
      <c r="F194" s="63" t="s">
        <v>664</v>
      </c>
      <c r="G194" s="63"/>
      <c r="H194" s="63"/>
      <c r="I194" s="63" t="s">
        <v>648</v>
      </c>
      <c r="J194" s="63" t="s">
        <v>649</v>
      </c>
      <c r="K194" s="11" t="s">
        <v>206</v>
      </c>
      <c r="L194" s="63" t="s">
        <v>799</v>
      </c>
      <c r="M194" s="11" t="s">
        <v>800</v>
      </c>
      <c r="N194" s="34" t="s">
        <v>650</v>
      </c>
      <c r="O194" s="63" t="s">
        <v>28</v>
      </c>
      <c r="P194" s="36" t="s">
        <v>665</v>
      </c>
      <c r="Q194" s="63" t="s">
        <v>830</v>
      </c>
      <c r="R194" s="62"/>
      <c r="S194" s="63" t="s">
        <v>651</v>
      </c>
      <c r="T194" s="63" t="s">
        <v>652</v>
      </c>
      <c r="U194" s="64">
        <v>8604</v>
      </c>
      <c r="V194" s="64">
        <v>0</v>
      </c>
      <c r="W194" s="64">
        <v>0</v>
      </c>
      <c r="X194" s="64">
        <v>8604</v>
      </c>
      <c r="Y194" s="64">
        <v>8604</v>
      </c>
      <c r="Z194" s="64">
        <v>0</v>
      </c>
      <c r="AA194" s="64">
        <v>0</v>
      </c>
      <c r="AB194" s="64">
        <v>8604</v>
      </c>
    </row>
    <row r="195" spans="1:28" s="65" customFormat="1" ht="15" customHeight="1" x14ac:dyDescent="0.3">
      <c r="A195" s="59">
        <v>8</v>
      </c>
      <c r="B195" s="34" t="s">
        <v>646</v>
      </c>
      <c r="C195" s="34" t="s">
        <v>647</v>
      </c>
      <c r="D195" s="34" t="s">
        <v>646</v>
      </c>
      <c r="E195" s="62" t="s">
        <v>666</v>
      </c>
      <c r="F195" s="63" t="s">
        <v>649</v>
      </c>
      <c r="G195" s="63"/>
      <c r="H195" s="63"/>
      <c r="I195" s="63" t="s">
        <v>648</v>
      </c>
      <c r="J195" s="63" t="s">
        <v>649</v>
      </c>
      <c r="K195" s="11" t="s">
        <v>206</v>
      </c>
      <c r="L195" s="63" t="s">
        <v>799</v>
      </c>
      <c r="M195" s="11" t="s">
        <v>800</v>
      </c>
      <c r="N195" s="34" t="s">
        <v>650</v>
      </c>
      <c r="O195" s="63" t="s">
        <v>28</v>
      </c>
      <c r="P195" s="36">
        <v>14479818</v>
      </c>
      <c r="Q195" s="63" t="s">
        <v>831</v>
      </c>
      <c r="R195" s="62"/>
      <c r="S195" s="63" t="s">
        <v>651</v>
      </c>
      <c r="T195" s="63" t="s">
        <v>652</v>
      </c>
      <c r="U195" s="64">
        <v>16027</v>
      </c>
      <c r="V195" s="64">
        <v>0</v>
      </c>
      <c r="W195" s="64">
        <v>0</v>
      </c>
      <c r="X195" s="64">
        <v>16027</v>
      </c>
      <c r="Y195" s="64">
        <v>16027</v>
      </c>
      <c r="Z195" s="64">
        <v>0</v>
      </c>
      <c r="AA195" s="64">
        <v>0</v>
      </c>
      <c r="AB195" s="64">
        <v>16027</v>
      </c>
    </row>
    <row r="196" spans="1:28" s="65" customFormat="1" ht="15" customHeight="1" x14ac:dyDescent="0.3">
      <c r="A196" s="59">
        <v>9</v>
      </c>
      <c r="B196" s="34" t="s">
        <v>646</v>
      </c>
      <c r="C196" s="34" t="s">
        <v>647</v>
      </c>
      <c r="D196" s="34" t="s">
        <v>646</v>
      </c>
      <c r="E196" s="62" t="s">
        <v>667</v>
      </c>
      <c r="F196" s="63" t="s">
        <v>205</v>
      </c>
      <c r="G196" s="63" t="s">
        <v>668</v>
      </c>
      <c r="H196" s="63">
        <v>5</v>
      </c>
      <c r="I196" s="63" t="s">
        <v>204</v>
      </c>
      <c r="J196" s="63" t="s">
        <v>205</v>
      </c>
      <c r="K196" s="11" t="s">
        <v>206</v>
      </c>
      <c r="L196" s="63" t="s">
        <v>799</v>
      </c>
      <c r="M196" s="11" t="s">
        <v>800</v>
      </c>
      <c r="N196" s="34" t="s">
        <v>650</v>
      </c>
      <c r="O196" s="63" t="s">
        <v>28</v>
      </c>
      <c r="P196" s="36" t="s">
        <v>669</v>
      </c>
      <c r="Q196" s="63" t="s">
        <v>832</v>
      </c>
      <c r="R196" s="62"/>
      <c r="S196" s="63" t="s">
        <v>651</v>
      </c>
      <c r="T196" s="63" t="s">
        <v>652</v>
      </c>
      <c r="U196" s="64">
        <v>52574</v>
      </c>
      <c r="V196" s="64">
        <v>0</v>
      </c>
      <c r="W196" s="64">
        <v>0</v>
      </c>
      <c r="X196" s="64">
        <v>52574</v>
      </c>
      <c r="Y196" s="64">
        <v>52574</v>
      </c>
      <c r="Z196" s="64">
        <v>0</v>
      </c>
      <c r="AA196" s="64">
        <v>0</v>
      </c>
      <c r="AB196" s="64">
        <v>52574</v>
      </c>
    </row>
    <row r="197" spans="1:28" s="65" customFormat="1" ht="15" customHeight="1" x14ac:dyDescent="0.3">
      <c r="A197" s="59">
        <v>10</v>
      </c>
      <c r="B197" s="34" t="s">
        <v>646</v>
      </c>
      <c r="C197" s="34" t="s">
        <v>647</v>
      </c>
      <c r="D197" s="34" t="s">
        <v>646</v>
      </c>
      <c r="E197" s="62" t="s">
        <v>670</v>
      </c>
      <c r="F197" s="63" t="s">
        <v>649</v>
      </c>
      <c r="G197" s="63"/>
      <c r="H197" s="63" t="s">
        <v>671</v>
      </c>
      <c r="I197" s="63" t="s">
        <v>648</v>
      </c>
      <c r="J197" s="63" t="s">
        <v>649</v>
      </c>
      <c r="K197" s="11" t="s">
        <v>206</v>
      </c>
      <c r="L197" s="63" t="s">
        <v>799</v>
      </c>
      <c r="M197" s="11" t="s">
        <v>800</v>
      </c>
      <c r="N197" s="34" t="s">
        <v>650</v>
      </c>
      <c r="O197" s="63" t="s">
        <v>28</v>
      </c>
      <c r="P197" s="36">
        <v>91149246</v>
      </c>
      <c r="Q197" s="63" t="s">
        <v>833</v>
      </c>
      <c r="R197" s="62"/>
      <c r="S197" s="63" t="s">
        <v>651</v>
      </c>
      <c r="T197" s="63" t="s">
        <v>652</v>
      </c>
      <c r="U197" s="64">
        <v>24258</v>
      </c>
      <c r="V197" s="64">
        <v>0</v>
      </c>
      <c r="W197" s="64">
        <v>0</v>
      </c>
      <c r="X197" s="64">
        <v>24258</v>
      </c>
      <c r="Y197" s="64">
        <v>24258</v>
      </c>
      <c r="Z197" s="64">
        <v>0</v>
      </c>
      <c r="AA197" s="64">
        <v>0</v>
      </c>
      <c r="AB197" s="64">
        <v>24258</v>
      </c>
    </row>
    <row r="198" spans="1:28" s="65" customFormat="1" ht="15" customHeight="1" x14ac:dyDescent="0.3">
      <c r="A198" s="59">
        <v>11</v>
      </c>
      <c r="B198" s="34" t="s">
        <v>646</v>
      </c>
      <c r="C198" s="34" t="s">
        <v>647</v>
      </c>
      <c r="D198" s="34" t="s">
        <v>646</v>
      </c>
      <c r="E198" s="62" t="s">
        <v>672</v>
      </c>
      <c r="F198" s="63" t="s">
        <v>663</v>
      </c>
      <c r="G198" s="63"/>
      <c r="H198" s="63"/>
      <c r="I198" s="63" t="s">
        <v>648</v>
      </c>
      <c r="J198" s="63" t="s">
        <v>649</v>
      </c>
      <c r="K198" s="11" t="s">
        <v>206</v>
      </c>
      <c r="L198" s="63" t="s">
        <v>799</v>
      </c>
      <c r="M198" s="11" t="s">
        <v>800</v>
      </c>
      <c r="N198" s="34" t="s">
        <v>650</v>
      </c>
      <c r="O198" s="63" t="s">
        <v>28</v>
      </c>
      <c r="P198" s="36" t="s">
        <v>673</v>
      </c>
      <c r="Q198" s="63" t="s">
        <v>834</v>
      </c>
      <c r="R198" s="62"/>
      <c r="S198" s="63" t="s">
        <v>651</v>
      </c>
      <c r="T198" s="63" t="s">
        <v>652</v>
      </c>
      <c r="U198" s="64">
        <v>1933</v>
      </c>
      <c r="V198" s="64">
        <v>0</v>
      </c>
      <c r="W198" s="64">
        <v>0</v>
      </c>
      <c r="X198" s="64">
        <v>1933</v>
      </c>
      <c r="Y198" s="64">
        <v>1933</v>
      </c>
      <c r="Z198" s="64">
        <v>0</v>
      </c>
      <c r="AA198" s="64">
        <v>0</v>
      </c>
      <c r="AB198" s="64">
        <v>1933</v>
      </c>
    </row>
    <row r="199" spans="1:28" s="65" customFormat="1" ht="15" customHeight="1" x14ac:dyDescent="0.3">
      <c r="A199" s="59">
        <v>12</v>
      </c>
      <c r="B199" s="34" t="s">
        <v>646</v>
      </c>
      <c r="C199" s="34" t="s">
        <v>647</v>
      </c>
      <c r="D199" s="34" t="s">
        <v>646</v>
      </c>
      <c r="E199" s="62" t="s">
        <v>674</v>
      </c>
      <c r="F199" s="63" t="s">
        <v>675</v>
      </c>
      <c r="G199" s="63"/>
      <c r="H199" s="63"/>
      <c r="I199" s="63" t="s">
        <v>648</v>
      </c>
      <c r="J199" s="63" t="s">
        <v>649</v>
      </c>
      <c r="K199" s="11" t="s">
        <v>206</v>
      </c>
      <c r="L199" s="63" t="s">
        <v>799</v>
      </c>
      <c r="M199" s="11" t="s">
        <v>800</v>
      </c>
      <c r="N199" s="34" t="s">
        <v>650</v>
      </c>
      <c r="O199" s="63" t="s">
        <v>28</v>
      </c>
      <c r="P199" s="36">
        <v>13901681</v>
      </c>
      <c r="Q199" s="63" t="s">
        <v>835</v>
      </c>
      <c r="R199" s="62"/>
      <c r="S199" s="63" t="s">
        <v>651</v>
      </c>
      <c r="T199" s="63" t="s">
        <v>652</v>
      </c>
      <c r="U199" s="64">
        <v>6430</v>
      </c>
      <c r="V199" s="64">
        <v>0</v>
      </c>
      <c r="W199" s="64">
        <v>0</v>
      </c>
      <c r="X199" s="64">
        <v>6430</v>
      </c>
      <c r="Y199" s="64">
        <v>6430</v>
      </c>
      <c r="Z199" s="64">
        <v>0</v>
      </c>
      <c r="AA199" s="64">
        <v>0</v>
      </c>
      <c r="AB199" s="64">
        <v>6430</v>
      </c>
    </row>
    <row r="200" spans="1:28" s="65" customFormat="1" ht="15" customHeight="1" x14ac:dyDescent="0.3">
      <c r="A200" s="59">
        <v>13</v>
      </c>
      <c r="B200" s="34" t="s">
        <v>646</v>
      </c>
      <c r="C200" s="34" t="s">
        <v>647</v>
      </c>
      <c r="D200" s="34" t="s">
        <v>646</v>
      </c>
      <c r="E200" s="62" t="s">
        <v>676</v>
      </c>
      <c r="F200" s="63" t="s">
        <v>677</v>
      </c>
      <c r="G200" s="63"/>
      <c r="H200" s="63"/>
      <c r="I200" s="63" t="s">
        <v>655</v>
      </c>
      <c r="J200" s="63" t="s">
        <v>678</v>
      </c>
      <c r="K200" s="11" t="s">
        <v>206</v>
      </c>
      <c r="L200" s="63" t="s">
        <v>799</v>
      </c>
      <c r="M200" s="11" t="s">
        <v>800</v>
      </c>
      <c r="N200" s="34" t="s">
        <v>650</v>
      </c>
      <c r="O200" s="63" t="s">
        <v>28</v>
      </c>
      <c r="P200" s="36">
        <v>8472826</v>
      </c>
      <c r="Q200" s="63" t="s">
        <v>836</v>
      </c>
      <c r="R200" s="62"/>
      <c r="S200" s="63" t="s">
        <v>651</v>
      </c>
      <c r="T200" s="63" t="s">
        <v>652</v>
      </c>
      <c r="U200" s="64">
        <v>9588</v>
      </c>
      <c r="V200" s="64">
        <v>0</v>
      </c>
      <c r="W200" s="64">
        <v>0</v>
      </c>
      <c r="X200" s="64">
        <v>9588</v>
      </c>
      <c r="Y200" s="64">
        <v>9588</v>
      </c>
      <c r="Z200" s="64">
        <v>0</v>
      </c>
      <c r="AA200" s="64">
        <v>0</v>
      </c>
      <c r="AB200" s="64">
        <v>9588</v>
      </c>
    </row>
    <row r="201" spans="1:28" s="65" customFormat="1" ht="15" customHeight="1" x14ac:dyDescent="0.3">
      <c r="A201" s="59">
        <v>14</v>
      </c>
      <c r="B201" s="34" t="s">
        <v>646</v>
      </c>
      <c r="C201" s="34" t="s">
        <v>647</v>
      </c>
      <c r="D201" s="34" t="s">
        <v>646</v>
      </c>
      <c r="E201" s="62" t="s">
        <v>337</v>
      </c>
      <c r="F201" s="63" t="s">
        <v>680</v>
      </c>
      <c r="G201" s="63"/>
      <c r="H201" s="63"/>
      <c r="I201" s="63" t="s">
        <v>204</v>
      </c>
      <c r="J201" s="63" t="s">
        <v>205</v>
      </c>
      <c r="K201" s="11" t="s">
        <v>206</v>
      </c>
      <c r="L201" s="63" t="s">
        <v>799</v>
      </c>
      <c r="M201" s="11" t="s">
        <v>800</v>
      </c>
      <c r="N201" s="34" t="s">
        <v>650</v>
      </c>
      <c r="O201" s="63" t="s">
        <v>28</v>
      </c>
      <c r="P201" s="36">
        <v>15425715</v>
      </c>
      <c r="Q201" s="63" t="s">
        <v>837</v>
      </c>
      <c r="R201" s="62"/>
      <c r="S201" s="63" t="s">
        <v>651</v>
      </c>
      <c r="T201" s="63" t="s">
        <v>652</v>
      </c>
      <c r="U201" s="64">
        <v>550</v>
      </c>
      <c r="V201" s="64">
        <v>0</v>
      </c>
      <c r="W201" s="64">
        <v>0</v>
      </c>
      <c r="X201" s="64">
        <v>550</v>
      </c>
      <c r="Y201" s="64">
        <v>550</v>
      </c>
      <c r="Z201" s="64">
        <v>0</v>
      </c>
      <c r="AA201" s="64">
        <v>0</v>
      </c>
      <c r="AB201" s="64">
        <v>550</v>
      </c>
    </row>
    <row r="202" spans="1:28" s="65" customFormat="1" ht="15" customHeight="1" x14ac:dyDescent="0.3">
      <c r="A202" s="59">
        <v>15</v>
      </c>
      <c r="B202" s="34" t="s">
        <v>646</v>
      </c>
      <c r="C202" s="34" t="s">
        <v>647</v>
      </c>
      <c r="D202" s="34" t="s">
        <v>646</v>
      </c>
      <c r="E202" s="62" t="s">
        <v>679</v>
      </c>
      <c r="F202" s="63" t="s">
        <v>680</v>
      </c>
      <c r="G202" s="63"/>
      <c r="H202" s="63"/>
      <c r="I202" s="63" t="s">
        <v>204</v>
      </c>
      <c r="J202" s="63" t="s">
        <v>205</v>
      </c>
      <c r="K202" s="11" t="s">
        <v>206</v>
      </c>
      <c r="L202" s="63" t="s">
        <v>799</v>
      </c>
      <c r="M202" s="11" t="s">
        <v>800</v>
      </c>
      <c r="N202" s="34" t="s">
        <v>650</v>
      </c>
      <c r="O202" s="63" t="s">
        <v>28</v>
      </c>
      <c r="P202" s="36">
        <v>91287093</v>
      </c>
      <c r="Q202" s="63" t="s">
        <v>838</v>
      </c>
      <c r="R202" s="62"/>
      <c r="S202" s="63" t="s">
        <v>651</v>
      </c>
      <c r="T202" s="63" t="s">
        <v>652</v>
      </c>
      <c r="U202" s="64">
        <v>115</v>
      </c>
      <c r="V202" s="64">
        <v>0</v>
      </c>
      <c r="W202" s="64">
        <v>0</v>
      </c>
      <c r="X202" s="64">
        <v>115</v>
      </c>
      <c r="Y202" s="64">
        <v>115</v>
      </c>
      <c r="Z202" s="64">
        <v>0</v>
      </c>
      <c r="AA202" s="64">
        <v>0</v>
      </c>
      <c r="AB202" s="64">
        <v>115</v>
      </c>
    </row>
    <row r="203" spans="1:28" s="65" customFormat="1" ht="15" customHeight="1" x14ac:dyDescent="0.3">
      <c r="A203" s="59">
        <v>16</v>
      </c>
      <c r="B203" s="34" t="s">
        <v>646</v>
      </c>
      <c r="C203" s="34" t="s">
        <v>647</v>
      </c>
      <c r="D203" s="34" t="s">
        <v>646</v>
      </c>
      <c r="E203" s="62" t="s">
        <v>681</v>
      </c>
      <c r="F203" s="63" t="s">
        <v>677</v>
      </c>
      <c r="G203" s="63"/>
      <c r="H203" s="63"/>
      <c r="I203" s="63" t="s">
        <v>655</v>
      </c>
      <c r="J203" s="63" t="s">
        <v>678</v>
      </c>
      <c r="K203" s="11" t="s">
        <v>206</v>
      </c>
      <c r="L203" s="63" t="s">
        <v>799</v>
      </c>
      <c r="M203" s="11" t="s">
        <v>800</v>
      </c>
      <c r="N203" s="34" t="s">
        <v>650</v>
      </c>
      <c r="O203" s="63" t="s">
        <v>28</v>
      </c>
      <c r="P203" s="36">
        <v>210001947</v>
      </c>
      <c r="Q203" s="63" t="s">
        <v>839</v>
      </c>
      <c r="R203" s="62"/>
      <c r="S203" s="63" t="s">
        <v>651</v>
      </c>
      <c r="T203" s="63" t="s">
        <v>652</v>
      </c>
      <c r="U203" s="64">
        <v>1</v>
      </c>
      <c r="V203" s="64">
        <v>0</v>
      </c>
      <c r="W203" s="64">
        <v>0</v>
      </c>
      <c r="X203" s="64">
        <v>1</v>
      </c>
      <c r="Y203" s="64">
        <v>1</v>
      </c>
      <c r="Z203" s="64">
        <v>0</v>
      </c>
      <c r="AA203" s="64">
        <v>0</v>
      </c>
      <c r="AB203" s="64">
        <v>1</v>
      </c>
    </row>
    <row r="204" spans="1:28" s="65" customFormat="1" ht="15" customHeight="1" x14ac:dyDescent="0.3">
      <c r="A204" s="59">
        <v>17</v>
      </c>
      <c r="B204" s="34" t="s">
        <v>646</v>
      </c>
      <c r="C204" s="34" t="s">
        <v>647</v>
      </c>
      <c r="D204" s="34" t="s">
        <v>646</v>
      </c>
      <c r="E204" s="62" t="s">
        <v>682</v>
      </c>
      <c r="F204" s="63" t="s">
        <v>663</v>
      </c>
      <c r="G204" s="63"/>
      <c r="H204" s="63"/>
      <c r="I204" s="63" t="s">
        <v>648</v>
      </c>
      <c r="J204" s="63" t="s">
        <v>649</v>
      </c>
      <c r="K204" s="11" t="s">
        <v>206</v>
      </c>
      <c r="L204" s="63" t="s">
        <v>799</v>
      </c>
      <c r="M204" s="11" t="s">
        <v>800</v>
      </c>
      <c r="N204" s="34" t="s">
        <v>650</v>
      </c>
      <c r="O204" s="63" t="s">
        <v>28</v>
      </c>
      <c r="P204" s="36">
        <v>10932836</v>
      </c>
      <c r="Q204" s="63" t="s">
        <v>840</v>
      </c>
      <c r="R204" s="62"/>
      <c r="S204" s="63" t="s">
        <v>651</v>
      </c>
      <c r="T204" s="63" t="s">
        <v>652</v>
      </c>
      <c r="U204" s="64">
        <v>1161</v>
      </c>
      <c r="V204" s="64">
        <v>0</v>
      </c>
      <c r="W204" s="64">
        <v>0</v>
      </c>
      <c r="X204" s="64">
        <v>1161</v>
      </c>
      <c r="Y204" s="64">
        <v>1161</v>
      </c>
      <c r="Z204" s="64">
        <v>0</v>
      </c>
      <c r="AA204" s="64">
        <v>0</v>
      </c>
      <c r="AB204" s="64">
        <v>1161</v>
      </c>
    </row>
    <row r="205" spans="1:28" s="65" customFormat="1" ht="15" customHeight="1" x14ac:dyDescent="0.3">
      <c r="A205" s="59">
        <v>18</v>
      </c>
      <c r="B205" s="34" t="s">
        <v>646</v>
      </c>
      <c r="C205" s="34" t="s">
        <v>647</v>
      </c>
      <c r="D205" s="34" t="s">
        <v>646</v>
      </c>
      <c r="E205" s="62" t="s">
        <v>683</v>
      </c>
      <c r="F205" s="63" t="s">
        <v>654</v>
      </c>
      <c r="G205" s="63"/>
      <c r="H205" s="63"/>
      <c r="I205" s="63" t="s">
        <v>655</v>
      </c>
      <c r="J205" s="63" t="s">
        <v>654</v>
      </c>
      <c r="K205" s="11" t="s">
        <v>206</v>
      </c>
      <c r="L205" s="63" t="s">
        <v>799</v>
      </c>
      <c r="M205" s="11" t="s">
        <v>800</v>
      </c>
      <c r="N205" s="34" t="s">
        <v>650</v>
      </c>
      <c r="O205" s="63" t="s">
        <v>28</v>
      </c>
      <c r="P205" s="36">
        <v>50434578</v>
      </c>
      <c r="Q205" s="63" t="s">
        <v>841</v>
      </c>
      <c r="R205" s="62"/>
      <c r="S205" s="63" t="s">
        <v>651</v>
      </c>
      <c r="T205" s="63" t="s">
        <v>652</v>
      </c>
      <c r="U205" s="64">
        <v>5020</v>
      </c>
      <c r="V205" s="64">
        <v>0</v>
      </c>
      <c r="W205" s="64">
        <v>0</v>
      </c>
      <c r="X205" s="64">
        <v>5020</v>
      </c>
      <c r="Y205" s="64">
        <v>5020</v>
      </c>
      <c r="Z205" s="64">
        <v>0</v>
      </c>
      <c r="AA205" s="64">
        <v>0</v>
      </c>
      <c r="AB205" s="64">
        <v>5020</v>
      </c>
    </row>
    <row r="206" spans="1:28" s="65" customFormat="1" ht="15" customHeight="1" x14ac:dyDescent="0.3">
      <c r="A206" s="59">
        <v>19</v>
      </c>
      <c r="B206" s="34" t="s">
        <v>646</v>
      </c>
      <c r="C206" s="34" t="s">
        <v>647</v>
      </c>
      <c r="D206" s="34" t="s">
        <v>646</v>
      </c>
      <c r="E206" s="62" t="s">
        <v>681</v>
      </c>
      <c r="F206" s="63" t="s">
        <v>684</v>
      </c>
      <c r="G206" s="63"/>
      <c r="H206" s="63" t="s">
        <v>685</v>
      </c>
      <c r="I206" s="63" t="s">
        <v>204</v>
      </c>
      <c r="J206" s="63" t="s">
        <v>205</v>
      </c>
      <c r="K206" s="11" t="s">
        <v>206</v>
      </c>
      <c r="L206" s="63" t="s">
        <v>799</v>
      </c>
      <c r="M206" s="11" t="s">
        <v>800</v>
      </c>
      <c r="N206" s="34" t="s">
        <v>650</v>
      </c>
      <c r="O206" s="63" t="s">
        <v>28</v>
      </c>
      <c r="P206" s="36">
        <v>14710504</v>
      </c>
      <c r="Q206" s="63" t="s">
        <v>842</v>
      </c>
      <c r="R206" s="62"/>
      <c r="S206" s="63" t="s">
        <v>651</v>
      </c>
      <c r="T206" s="63" t="s">
        <v>652</v>
      </c>
      <c r="U206" s="64">
        <v>4060</v>
      </c>
      <c r="V206" s="64">
        <v>0</v>
      </c>
      <c r="W206" s="64">
        <v>0</v>
      </c>
      <c r="X206" s="64">
        <v>4060</v>
      </c>
      <c r="Y206" s="64">
        <v>4060</v>
      </c>
      <c r="Z206" s="64">
        <v>0</v>
      </c>
      <c r="AA206" s="64">
        <v>0</v>
      </c>
      <c r="AB206" s="64">
        <v>4060</v>
      </c>
    </row>
    <row r="207" spans="1:28" s="65" customFormat="1" ht="15" customHeight="1" x14ac:dyDescent="0.3">
      <c r="A207" s="59">
        <v>20</v>
      </c>
      <c r="B207" s="34" t="s">
        <v>646</v>
      </c>
      <c r="C207" s="34" t="s">
        <v>647</v>
      </c>
      <c r="D207" s="34" t="s">
        <v>646</v>
      </c>
      <c r="E207" s="62" t="s">
        <v>686</v>
      </c>
      <c r="F207" s="63" t="s">
        <v>678</v>
      </c>
      <c r="G207" s="63"/>
      <c r="H207" s="63"/>
      <c r="I207" s="63" t="s">
        <v>655</v>
      </c>
      <c r="J207" s="63" t="s">
        <v>678</v>
      </c>
      <c r="K207" s="11" t="s">
        <v>206</v>
      </c>
      <c r="L207" s="63" t="s">
        <v>799</v>
      </c>
      <c r="M207" s="11" t="s">
        <v>800</v>
      </c>
      <c r="N207" s="34" t="s">
        <v>650</v>
      </c>
      <c r="O207" s="63" t="s">
        <v>28</v>
      </c>
      <c r="P207" s="36">
        <v>31437089</v>
      </c>
      <c r="Q207" s="63" t="s">
        <v>843</v>
      </c>
      <c r="R207" s="62"/>
      <c r="S207" s="63" t="s">
        <v>651</v>
      </c>
      <c r="T207" s="63" t="s">
        <v>652</v>
      </c>
      <c r="U207" s="64">
        <v>553</v>
      </c>
      <c r="V207" s="64">
        <v>0</v>
      </c>
      <c r="W207" s="64">
        <v>0</v>
      </c>
      <c r="X207" s="64">
        <v>553</v>
      </c>
      <c r="Y207" s="64">
        <v>553</v>
      </c>
      <c r="Z207" s="64">
        <v>0</v>
      </c>
      <c r="AA207" s="64">
        <v>0</v>
      </c>
      <c r="AB207" s="64">
        <v>553</v>
      </c>
    </row>
    <row r="208" spans="1:28" s="65" customFormat="1" ht="15" customHeight="1" x14ac:dyDescent="0.3">
      <c r="A208" s="59">
        <v>21</v>
      </c>
      <c r="B208" s="34" t="s">
        <v>646</v>
      </c>
      <c r="C208" s="34" t="s">
        <v>647</v>
      </c>
      <c r="D208" s="34" t="s">
        <v>646</v>
      </c>
      <c r="E208" s="62" t="s">
        <v>687</v>
      </c>
      <c r="F208" s="63" t="s">
        <v>678</v>
      </c>
      <c r="G208" s="63"/>
      <c r="H208" s="63"/>
      <c r="I208" s="63" t="s">
        <v>655</v>
      </c>
      <c r="J208" s="63" t="s">
        <v>678</v>
      </c>
      <c r="K208" s="11" t="s">
        <v>206</v>
      </c>
      <c r="L208" s="63" t="s">
        <v>799</v>
      </c>
      <c r="M208" s="11" t="s">
        <v>800</v>
      </c>
      <c r="N208" s="34" t="s">
        <v>650</v>
      </c>
      <c r="O208" s="63" t="s">
        <v>28</v>
      </c>
      <c r="P208" s="36">
        <v>31707861</v>
      </c>
      <c r="Q208" s="63" t="s">
        <v>844</v>
      </c>
      <c r="R208" s="62"/>
      <c r="S208" s="63" t="s">
        <v>651</v>
      </c>
      <c r="T208" s="63" t="s">
        <v>652</v>
      </c>
      <c r="U208" s="64">
        <v>83</v>
      </c>
      <c r="V208" s="64">
        <v>0</v>
      </c>
      <c r="W208" s="64">
        <v>0</v>
      </c>
      <c r="X208" s="64">
        <v>83</v>
      </c>
      <c r="Y208" s="64">
        <v>83</v>
      </c>
      <c r="Z208" s="64">
        <v>0</v>
      </c>
      <c r="AA208" s="64">
        <v>0</v>
      </c>
      <c r="AB208" s="64">
        <v>83</v>
      </c>
    </row>
    <row r="209" spans="1:28" s="65" customFormat="1" ht="15" customHeight="1" x14ac:dyDescent="0.3">
      <c r="A209" s="59">
        <v>22</v>
      </c>
      <c r="B209" s="34" t="s">
        <v>646</v>
      </c>
      <c r="C209" s="34" t="s">
        <v>647</v>
      </c>
      <c r="D209" s="34" t="s">
        <v>646</v>
      </c>
      <c r="E209" s="62" t="s">
        <v>688</v>
      </c>
      <c r="F209" s="63" t="s">
        <v>649</v>
      </c>
      <c r="G209" s="63"/>
      <c r="H209" s="63"/>
      <c r="I209" s="63" t="s">
        <v>648</v>
      </c>
      <c r="J209" s="63" t="s">
        <v>649</v>
      </c>
      <c r="K209" s="11" t="s">
        <v>206</v>
      </c>
      <c r="L209" s="63" t="s">
        <v>799</v>
      </c>
      <c r="M209" s="11" t="s">
        <v>800</v>
      </c>
      <c r="N209" s="34" t="s">
        <v>650</v>
      </c>
      <c r="O209" s="63" t="s">
        <v>28</v>
      </c>
      <c r="P209" s="36" t="s">
        <v>689</v>
      </c>
      <c r="Q209" s="63" t="s">
        <v>845</v>
      </c>
      <c r="R209" s="62"/>
      <c r="S209" s="63" t="s">
        <v>651</v>
      </c>
      <c r="T209" s="63" t="s">
        <v>652</v>
      </c>
      <c r="U209" s="64">
        <v>324</v>
      </c>
      <c r="V209" s="64">
        <v>0</v>
      </c>
      <c r="W209" s="64">
        <v>0</v>
      </c>
      <c r="X209" s="64">
        <v>324</v>
      </c>
      <c r="Y209" s="64">
        <v>324</v>
      </c>
      <c r="Z209" s="64">
        <v>0</v>
      </c>
      <c r="AA209" s="64">
        <v>0</v>
      </c>
      <c r="AB209" s="64">
        <v>324</v>
      </c>
    </row>
    <row r="210" spans="1:28" s="65" customFormat="1" ht="15" customHeight="1" x14ac:dyDescent="0.3">
      <c r="A210" s="59">
        <v>23</v>
      </c>
      <c r="B210" s="34" t="s">
        <v>646</v>
      </c>
      <c r="C210" s="34" t="s">
        <v>647</v>
      </c>
      <c r="D210" s="34" t="s">
        <v>646</v>
      </c>
      <c r="E210" s="62" t="s">
        <v>340</v>
      </c>
      <c r="F210" s="63" t="s">
        <v>690</v>
      </c>
      <c r="G210" s="63"/>
      <c r="H210" s="63"/>
      <c r="I210" s="63" t="s">
        <v>204</v>
      </c>
      <c r="J210" s="63" t="s">
        <v>205</v>
      </c>
      <c r="K210" s="11" t="s">
        <v>206</v>
      </c>
      <c r="L210" s="63" t="s">
        <v>799</v>
      </c>
      <c r="M210" s="11" t="s">
        <v>800</v>
      </c>
      <c r="N210" s="34" t="s">
        <v>650</v>
      </c>
      <c r="O210" s="63" t="s">
        <v>28</v>
      </c>
      <c r="P210" s="36" t="s">
        <v>691</v>
      </c>
      <c r="Q210" s="63" t="s">
        <v>846</v>
      </c>
      <c r="R210" s="62"/>
      <c r="S210" s="63" t="s">
        <v>651</v>
      </c>
      <c r="T210" s="63" t="s">
        <v>652</v>
      </c>
      <c r="U210" s="64">
        <v>5163</v>
      </c>
      <c r="V210" s="64">
        <v>0</v>
      </c>
      <c r="W210" s="64">
        <v>0</v>
      </c>
      <c r="X210" s="64">
        <v>5163</v>
      </c>
      <c r="Y210" s="64">
        <v>5163</v>
      </c>
      <c r="Z210" s="64">
        <v>0</v>
      </c>
      <c r="AA210" s="64">
        <v>0</v>
      </c>
      <c r="AB210" s="64">
        <v>5163</v>
      </c>
    </row>
    <row r="211" spans="1:28" s="65" customFormat="1" ht="15" customHeight="1" x14ac:dyDescent="0.3">
      <c r="A211" s="59">
        <v>24</v>
      </c>
      <c r="B211" s="34" t="s">
        <v>646</v>
      </c>
      <c r="C211" s="34" t="s">
        <v>647</v>
      </c>
      <c r="D211" s="34" t="s">
        <v>646</v>
      </c>
      <c r="E211" s="62" t="s">
        <v>692</v>
      </c>
      <c r="F211" s="63" t="s">
        <v>654</v>
      </c>
      <c r="G211" s="63"/>
      <c r="H211" s="63"/>
      <c r="I211" s="63" t="s">
        <v>655</v>
      </c>
      <c r="J211" s="63" t="s">
        <v>654</v>
      </c>
      <c r="K211" s="11" t="s">
        <v>206</v>
      </c>
      <c r="L211" s="63" t="s">
        <v>799</v>
      </c>
      <c r="M211" s="11" t="s">
        <v>800</v>
      </c>
      <c r="N211" s="34" t="s">
        <v>650</v>
      </c>
      <c r="O211" s="63" t="s">
        <v>28</v>
      </c>
      <c r="P211" s="36">
        <v>50434573</v>
      </c>
      <c r="Q211" s="63" t="s">
        <v>847</v>
      </c>
      <c r="R211" s="62"/>
      <c r="S211" s="63" t="s">
        <v>651</v>
      </c>
      <c r="T211" s="63" t="s">
        <v>652</v>
      </c>
      <c r="U211" s="64">
        <v>7776</v>
      </c>
      <c r="V211" s="64">
        <v>0</v>
      </c>
      <c r="W211" s="64">
        <v>0</v>
      </c>
      <c r="X211" s="64">
        <v>7776</v>
      </c>
      <c r="Y211" s="64">
        <v>7776</v>
      </c>
      <c r="Z211" s="64">
        <v>0</v>
      </c>
      <c r="AA211" s="64">
        <v>0</v>
      </c>
      <c r="AB211" s="64">
        <v>7776</v>
      </c>
    </row>
    <row r="212" spans="1:28" s="65" customFormat="1" ht="15" customHeight="1" x14ac:dyDescent="0.3">
      <c r="A212" s="59">
        <v>25</v>
      </c>
      <c r="B212" s="34" t="s">
        <v>646</v>
      </c>
      <c r="C212" s="34" t="s">
        <v>647</v>
      </c>
      <c r="D212" s="34" t="s">
        <v>646</v>
      </c>
      <c r="E212" s="62" t="s">
        <v>692</v>
      </c>
      <c r="F212" s="63" t="s">
        <v>654</v>
      </c>
      <c r="G212" s="63"/>
      <c r="H212" s="63"/>
      <c r="I212" s="63" t="s">
        <v>655</v>
      </c>
      <c r="J212" s="63" t="s">
        <v>654</v>
      </c>
      <c r="K212" s="11" t="s">
        <v>206</v>
      </c>
      <c r="L212" s="63" t="s">
        <v>799</v>
      </c>
      <c r="M212" s="11" t="s">
        <v>800</v>
      </c>
      <c r="N212" s="34" t="s">
        <v>650</v>
      </c>
      <c r="O212" s="63" t="s">
        <v>28</v>
      </c>
      <c r="P212" s="36">
        <v>31912497</v>
      </c>
      <c r="Q212" s="63" t="s">
        <v>848</v>
      </c>
      <c r="R212" s="62"/>
      <c r="S212" s="63" t="s">
        <v>651</v>
      </c>
      <c r="T212" s="63" t="s">
        <v>652</v>
      </c>
      <c r="U212" s="64">
        <v>59</v>
      </c>
      <c r="V212" s="64">
        <v>0</v>
      </c>
      <c r="W212" s="64">
        <v>0</v>
      </c>
      <c r="X212" s="64">
        <v>59</v>
      </c>
      <c r="Y212" s="64">
        <v>59</v>
      </c>
      <c r="Z212" s="64">
        <v>0</v>
      </c>
      <c r="AA212" s="64">
        <v>0</v>
      </c>
      <c r="AB212" s="64">
        <v>59</v>
      </c>
    </row>
    <row r="213" spans="1:28" s="65" customFormat="1" ht="15" customHeight="1" x14ac:dyDescent="0.3">
      <c r="A213" s="59">
        <v>26</v>
      </c>
      <c r="B213" s="34" t="s">
        <v>646</v>
      </c>
      <c r="C213" s="34" t="s">
        <v>647</v>
      </c>
      <c r="D213" s="34" t="s">
        <v>646</v>
      </c>
      <c r="E213" s="62" t="s">
        <v>693</v>
      </c>
      <c r="F213" s="63" t="s">
        <v>677</v>
      </c>
      <c r="G213" s="63"/>
      <c r="H213" s="63"/>
      <c r="I213" s="63" t="s">
        <v>655</v>
      </c>
      <c r="J213" s="63" t="s">
        <v>678</v>
      </c>
      <c r="K213" s="11" t="s">
        <v>206</v>
      </c>
      <c r="L213" s="63" t="s">
        <v>799</v>
      </c>
      <c r="M213" s="11" t="s">
        <v>800</v>
      </c>
      <c r="N213" s="34" t="s">
        <v>650</v>
      </c>
      <c r="O213" s="63" t="s">
        <v>87</v>
      </c>
      <c r="P213" s="36">
        <v>30006085</v>
      </c>
      <c r="Q213" s="63" t="s">
        <v>849</v>
      </c>
      <c r="R213" s="62"/>
      <c r="S213" s="63" t="s">
        <v>651</v>
      </c>
      <c r="T213" s="63" t="s">
        <v>652</v>
      </c>
      <c r="U213" s="64">
        <v>355</v>
      </c>
      <c r="V213" s="64">
        <v>0</v>
      </c>
      <c r="W213" s="64">
        <v>0</v>
      </c>
      <c r="X213" s="64">
        <v>355</v>
      </c>
      <c r="Y213" s="64">
        <v>355</v>
      </c>
      <c r="Z213" s="64">
        <v>0</v>
      </c>
      <c r="AA213" s="64">
        <v>0</v>
      </c>
      <c r="AB213" s="64">
        <v>355</v>
      </c>
    </row>
    <row r="214" spans="1:28" s="65" customFormat="1" ht="15" customHeight="1" x14ac:dyDescent="0.3">
      <c r="A214" s="59">
        <v>27</v>
      </c>
      <c r="B214" s="34" t="s">
        <v>646</v>
      </c>
      <c r="C214" s="34" t="s">
        <v>647</v>
      </c>
      <c r="D214" s="34" t="s">
        <v>646</v>
      </c>
      <c r="E214" s="62" t="s">
        <v>694</v>
      </c>
      <c r="F214" s="63" t="s">
        <v>695</v>
      </c>
      <c r="G214" s="63"/>
      <c r="H214" s="63"/>
      <c r="I214" s="63" t="s">
        <v>204</v>
      </c>
      <c r="J214" s="63" t="s">
        <v>205</v>
      </c>
      <c r="K214" s="11" t="s">
        <v>206</v>
      </c>
      <c r="L214" s="63" t="s">
        <v>799</v>
      </c>
      <c r="M214" s="11" t="s">
        <v>800</v>
      </c>
      <c r="N214" s="34" t="s">
        <v>650</v>
      </c>
      <c r="O214" s="63" t="s">
        <v>28</v>
      </c>
      <c r="P214" s="36" t="s">
        <v>696</v>
      </c>
      <c r="Q214" s="63" t="s">
        <v>850</v>
      </c>
      <c r="R214" s="62"/>
      <c r="S214" s="63" t="s">
        <v>651</v>
      </c>
      <c r="T214" s="63" t="s">
        <v>652</v>
      </c>
      <c r="U214" s="64">
        <v>2252</v>
      </c>
      <c r="V214" s="64">
        <v>0</v>
      </c>
      <c r="W214" s="64">
        <v>0</v>
      </c>
      <c r="X214" s="64">
        <v>2252</v>
      </c>
      <c r="Y214" s="64">
        <v>2252</v>
      </c>
      <c r="Z214" s="64">
        <v>0</v>
      </c>
      <c r="AA214" s="64">
        <v>0</v>
      </c>
      <c r="AB214" s="64">
        <v>2252</v>
      </c>
    </row>
    <row r="215" spans="1:28" s="65" customFormat="1" ht="15" customHeight="1" x14ac:dyDescent="0.3">
      <c r="A215" s="59">
        <v>28</v>
      </c>
      <c r="B215" s="34" t="s">
        <v>646</v>
      </c>
      <c r="C215" s="34" t="s">
        <v>647</v>
      </c>
      <c r="D215" s="34" t="s">
        <v>646</v>
      </c>
      <c r="E215" s="62" t="s">
        <v>697</v>
      </c>
      <c r="F215" s="63" t="s">
        <v>664</v>
      </c>
      <c r="G215" s="63"/>
      <c r="H215" s="63"/>
      <c r="I215" s="63" t="s">
        <v>648</v>
      </c>
      <c r="J215" s="63" t="s">
        <v>649</v>
      </c>
      <c r="K215" s="11" t="s">
        <v>206</v>
      </c>
      <c r="L215" s="63" t="s">
        <v>799</v>
      </c>
      <c r="M215" s="11" t="s">
        <v>800</v>
      </c>
      <c r="N215" s="34" t="s">
        <v>650</v>
      </c>
      <c r="O215" s="63" t="s">
        <v>28</v>
      </c>
      <c r="P215" s="36">
        <v>31777491</v>
      </c>
      <c r="Q215" s="63" t="s">
        <v>851</v>
      </c>
      <c r="R215" s="62"/>
      <c r="S215" s="63" t="s">
        <v>651</v>
      </c>
      <c r="T215" s="63" t="s">
        <v>652</v>
      </c>
      <c r="U215" s="64">
        <v>1595</v>
      </c>
      <c r="V215" s="64">
        <v>0</v>
      </c>
      <c r="W215" s="64">
        <v>0</v>
      </c>
      <c r="X215" s="64">
        <v>1595</v>
      </c>
      <c r="Y215" s="64">
        <v>1595</v>
      </c>
      <c r="Z215" s="64">
        <v>0</v>
      </c>
      <c r="AA215" s="64">
        <v>0</v>
      </c>
      <c r="AB215" s="64">
        <v>1595</v>
      </c>
    </row>
    <row r="216" spans="1:28" s="65" customFormat="1" ht="15" customHeight="1" x14ac:dyDescent="0.3">
      <c r="A216" s="59">
        <v>29</v>
      </c>
      <c r="B216" s="34" t="s">
        <v>646</v>
      </c>
      <c r="C216" s="34" t="s">
        <v>647</v>
      </c>
      <c r="D216" s="34" t="s">
        <v>646</v>
      </c>
      <c r="E216" s="62" t="s">
        <v>698</v>
      </c>
      <c r="F216" s="63" t="s">
        <v>664</v>
      </c>
      <c r="G216" s="63"/>
      <c r="H216" s="63"/>
      <c r="I216" s="63" t="s">
        <v>648</v>
      </c>
      <c r="J216" s="63" t="s">
        <v>649</v>
      </c>
      <c r="K216" s="11" t="s">
        <v>206</v>
      </c>
      <c r="L216" s="63" t="s">
        <v>799</v>
      </c>
      <c r="M216" s="11" t="s">
        <v>800</v>
      </c>
      <c r="N216" s="34" t="s">
        <v>650</v>
      </c>
      <c r="O216" s="63" t="s">
        <v>28</v>
      </c>
      <c r="P216" s="36" t="s">
        <v>699</v>
      </c>
      <c r="Q216" s="63" t="s">
        <v>852</v>
      </c>
      <c r="R216" s="62"/>
      <c r="S216" s="63" t="s">
        <v>651</v>
      </c>
      <c r="T216" s="63" t="s">
        <v>652</v>
      </c>
      <c r="U216" s="64">
        <v>10062</v>
      </c>
      <c r="V216" s="64">
        <v>0</v>
      </c>
      <c r="W216" s="64">
        <v>0</v>
      </c>
      <c r="X216" s="64">
        <v>10062</v>
      </c>
      <c r="Y216" s="64">
        <v>10062</v>
      </c>
      <c r="Z216" s="64">
        <v>0</v>
      </c>
      <c r="AA216" s="64">
        <v>0</v>
      </c>
      <c r="AB216" s="64">
        <v>10062</v>
      </c>
    </row>
    <row r="217" spans="1:28" s="65" customFormat="1" ht="15" customHeight="1" x14ac:dyDescent="0.3">
      <c r="A217" s="59">
        <v>30</v>
      </c>
      <c r="B217" s="34" t="s">
        <v>646</v>
      </c>
      <c r="C217" s="34" t="s">
        <v>647</v>
      </c>
      <c r="D217" s="34" t="s">
        <v>646</v>
      </c>
      <c r="E217" s="62" t="s">
        <v>700</v>
      </c>
      <c r="F217" s="63" t="s">
        <v>701</v>
      </c>
      <c r="G217" s="63"/>
      <c r="H217" s="63"/>
      <c r="I217" s="63" t="s">
        <v>204</v>
      </c>
      <c r="J217" s="63" t="s">
        <v>205</v>
      </c>
      <c r="K217" s="11" t="s">
        <v>206</v>
      </c>
      <c r="L217" s="63" t="s">
        <v>799</v>
      </c>
      <c r="M217" s="11" t="s">
        <v>800</v>
      </c>
      <c r="N217" s="34" t="s">
        <v>650</v>
      </c>
      <c r="O217" s="63" t="s">
        <v>28</v>
      </c>
      <c r="P217" s="36" t="s">
        <v>702</v>
      </c>
      <c r="Q217" s="63" t="s">
        <v>853</v>
      </c>
      <c r="R217" s="62"/>
      <c r="S217" s="63" t="s">
        <v>651</v>
      </c>
      <c r="T217" s="63" t="s">
        <v>652</v>
      </c>
      <c r="U217" s="64">
        <v>7908</v>
      </c>
      <c r="V217" s="64">
        <v>0</v>
      </c>
      <c r="W217" s="64">
        <v>0</v>
      </c>
      <c r="X217" s="64">
        <v>7908</v>
      </c>
      <c r="Y217" s="64">
        <v>7908</v>
      </c>
      <c r="Z217" s="64">
        <v>0</v>
      </c>
      <c r="AA217" s="64">
        <v>0</v>
      </c>
      <c r="AB217" s="64">
        <v>7908</v>
      </c>
    </row>
    <row r="218" spans="1:28" s="65" customFormat="1" ht="15" customHeight="1" x14ac:dyDescent="0.3">
      <c r="A218" s="59">
        <v>31</v>
      </c>
      <c r="B218" s="34" t="s">
        <v>646</v>
      </c>
      <c r="C218" s="34" t="s">
        <v>647</v>
      </c>
      <c r="D218" s="34" t="s">
        <v>646</v>
      </c>
      <c r="E218" s="62" t="s">
        <v>703</v>
      </c>
      <c r="F218" s="63" t="s">
        <v>649</v>
      </c>
      <c r="G218" s="63"/>
      <c r="H218" s="63" t="s">
        <v>704</v>
      </c>
      <c r="I218" s="63" t="s">
        <v>648</v>
      </c>
      <c r="J218" s="63" t="s">
        <v>649</v>
      </c>
      <c r="K218" s="11" t="s">
        <v>206</v>
      </c>
      <c r="L218" s="63" t="s">
        <v>799</v>
      </c>
      <c r="M218" s="11" t="s">
        <v>800</v>
      </c>
      <c r="N218" s="34" t="s">
        <v>650</v>
      </c>
      <c r="O218" s="63" t="s">
        <v>28</v>
      </c>
      <c r="P218" s="36" t="s">
        <v>705</v>
      </c>
      <c r="Q218" s="66" t="s">
        <v>854</v>
      </c>
      <c r="R218" s="67"/>
      <c r="S218" s="63" t="s">
        <v>651</v>
      </c>
      <c r="T218" s="63" t="s">
        <v>652</v>
      </c>
      <c r="U218" s="64">
        <v>56454</v>
      </c>
      <c r="V218" s="64">
        <v>0</v>
      </c>
      <c r="W218" s="64">
        <v>0</v>
      </c>
      <c r="X218" s="64">
        <v>56454</v>
      </c>
      <c r="Y218" s="64">
        <v>56454</v>
      </c>
      <c r="Z218" s="64">
        <v>0</v>
      </c>
      <c r="AA218" s="64">
        <v>0</v>
      </c>
      <c r="AB218" s="64">
        <v>56454</v>
      </c>
    </row>
    <row r="219" spans="1:28" s="65" customFormat="1" ht="15" customHeight="1" x14ac:dyDescent="0.3">
      <c r="A219" s="59">
        <v>32</v>
      </c>
      <c r="B219" s="34" t="s">
        <v>646</v>
      </c>
      <c r="C219" s="34" t="s">
        <v>647</v>
      </c>
      <c r="D219" s="34" t="s">
        <v>646</v>
      </c>
      <c r="E219" s="62" t="s">
        <v>706</v>
      </c>
      <c r="F219" s="63" t="s">
        <v>678</v>
      </c>
      <c r="G219" s="63"/>
      <c r="H219" s="63"/>
      <c r="I219" s="63" t="s">
        <v>655</v>
      </c>
      <c r="J219" s="63" t="s">
        <v>678</v>
      </c>
      <c r="K219" s="11" t="s">
        <v>206</v>
      </c>
      <c r="L219" s="63" t="s">
        <v>799</v>
      </c>
      <c r="M219" s="11" t="s">
        <v>800</v>
      </c>
      <c r="N219" s="34" t="s">
        <v>650</v>
      </c>
      <c r="O219" s="63" t="s">
        <v>613</v>
      </c>
      <c r="P219" s="36" t="s">
        <v>707</v>
      </c>
      <c r="Q219" s="66" t="s">
        <v>855</v>
      </c>
      <c r="R219" s="12" t="s">
        <v>931</v>
      </c>
      <c r="S219" s="63" t="s">
        <v>651</v>
      </c>
      <c r="T219" s="63" t="s">
        <v>652</v>
      </c>
      <c r="U219" s="64">
        <v>4000</v>
      </c>
      <c r="V219" s="64">
        <v>0</v>
      </c>
      <c r="W219" s="64">
        <v>0</v>
      </c>
      <c r="X219" s="64">
        <v>4000</v>
      </c>
      <c r="Y219" s="64">
        <v>4000</v>
      </c>
      <c r="Z219" s="64">
        <v>0</v>
      </c>
      <c r="AA219" s="64">
        <v>0</v>
      </c>
      <c r="AB219" s="64">
        <v>4000</v>
      </c>
    </row>
    <row r="220" spans="1:28" s="65" customFormat="1" ht="15" customHeight="1" x14ac:dyDescent="0.3">
      <c r="A220" s="59">
        <v>33</v>
      </c>
      <c r="B220" s="34" t="s">
        <v>646</v>
      </c>
      <c r="C220" s="34" t="s">
        <v>647</v>
      </c>
      <c r="D220" s="34" t="s">
        <v>646</v>
      </c>
      <c r="E220" s="62" t="s">
        <v>708</v>
      </c>
      <c r="F220" s="63" t="s">
        <v>709</v>
      </c>
      <c r="G220" s="63"/>
      <c r="H220" s="63"/>
      <c r="I220" s="63" t="s">
        <v>204</v>
      </c>
      <c r="J220" s="63" t="s">
        <v>205</v>
      </c>
      <c r="K220" s="11" t="s">
        <v>206</v>
      </c>
      <c r="L220" s="63" t="s">
        <v>799</v>
      </c>
      <c r="M220" s="11" t="s">
        <v>800</v>
      </c>
      <c r="N220" s="34" t="s">
        <v>650</v>
      </c>
      <c r="O220" s="63" t="s">
        <v>28</v>
      </c>
      <c r="P220" s="36">
        <v>93784462</v>
      </c>
      <c r="Q220" s="63" t="s">
        <v>856</v>
      </c>
      <c r="R220" s="62"/>
      <c r="S220" s="63" t="s">
        <v>651</v>
      </c>
      <c r="T220" s="63" t="s">
        <v>652</v>
      </c>
      <c r="U220" s="64">
        <v>520</v>
      </c>
      <c r="V220" s="64">
        <v>0</v>
      </c>
      <c r="W220" s="64">
        <v>0</v>
      </c>
      <c r="X220" s="64">
        <v>520</v>
      </c>
      <c r="Y220" s="64">
        <v>520</v>
      </c>
      <c r="Z220" s="64">
        <v>0</v>
      </c>
      <c r="AA220" s="64">
        <v>0</v>
      </c>
      <c r="AB220" s="64">
        <v>520</v>
      </c>
    </row>
    <row r="221" spans="1:28" s="65" customFormat="1" ht="15" customHeight="1" x14ac:dyDescent="0.3">
      <c r="A221" s="59">
        <v>34</v>
      </c>
      <c r="B221" s="34" t="s">
        <v>646</v>
      </c>
      <c r="C221" s="34" t="s">
        <v>647</v>
      </c>
      <c r="D221" s="34" t="s">
        <v>646</v>
      </c>
      <c r="E221" s="62" t="s">
        <v>710</v>
      </c>
      <c r="F221" s="63" t="s">
        <v>684</v>
      </c>
      <c r="G221" s="63"/>
      <c r="H221" s="63" t="s">
        <v>711</v>
      </c>
      <c r="I221" s="63" t="s">
        <v>204</v>
      </c>
      <c r="J221" s="63" t="s">
        <v>205</v>
      </c>
      <c r="K221" s="11" t="s">
        <v>206</v>
      </c>
      <c r="L221" s="63" t="s">
        <v>799</v>
      </c>
      <c r="M221" s="11" t="s">
        <v>800</v>
      </c>
      <c r="N221" s="34" t="s">
        <v>650</v>
      </c>
      <c r="O221" s="63" t="s">
        <v>28</v>
      </c>
      <c r="P221" s="36" t="s">
        <v>712</v>
      </c>
      <c r="Q221" s="63" t="s">
        <v>857</v>
      </c>
      <c r="R221" s="62"/>
      <c r="S221" s="63" t="s">
        <v>651</v>
      </c>
      <c r="T221" s="63" t="s">
        <v>652</v>
      </c>
      <c r="U221" s="64">
        <v>9900</v>
      </c>
      <c r="V221" s="64">
        <v>0</v>
      </c>
      <c r="W221" s="64">
        <v>0</v>
      </c>
      <c r="X221" s="64">
        <v>9900</v>
      </c>
      <c r="Y221" s="64">
        <v>9900</v>
      </c>
      <c r="Z221" s="64">
        <v>0</v>
      </c>
      <c r="AA221" s="64">
        <v>0</v>
      </c>
      <c r="AB221" s="64">
        <v>9900</v>
      </c>
    </row>
    <row r="222" spans="1:28" s="65" customFormat="1" ht="15" customHeight="1" x14ac:dyDescent="0.3">
      <c r="A222" s="59">
        <v>35</v>
      </c>
      <c r="B222" s="34" t="s">
        <v>646</v>
      </c>
      <c r="C222" s="34" t="s">
        <v>713</v>
      </c>
      <c r="D222" s="34" t="s">
        <v>646</v>
      </c>
      <c r="E222" s="62" t="s">
        <v>714</v>
      </c>
      <c r="F222" s="63" t="s">
        <v>715</v>
      </c>
      <c r="G222" s="63"/>
      <c r="H222" s="63" t="s">
        <v>716</v>
      </c>
      <c r="I222" s="63" t="s">
        <v>648</v>
      </c>
      <c r="J222" s="63" t="s">
        <v>649</v>
      </c>
      <c r="K222" s="11" t="s">
        <v>206</v>
      </c>
      <c r="L222" s="63" t="s">
        <v>799</v>
      </c>
      <c r="M222" s="11" t="s">
        <v>800</v>
      </c>
      <c r="N222" s="34" t="s">
        <v>650</v>
      </c>
      <c r="O222" s="63" t="s">
        <v>28</v>
      </c>
      <c r="P222" s="36" t="s">
        <v>717</v>
      </c>
      <c r="Q222" s="63" t="s">
        <v>858</v>
      </c>
      <c r="R222" s="62"/>
      <c r="S222" s="63" t="s">
        <v>651</v>
      </c>
      <c r="T222" s="63" t="s">
        <v>652</v>
      </c>
      <c r="U222" s="64">
        <v>19872</v>
      </c>
      <c r="V222" s="64">
        <v>0</v>
      </c>
      <c r="W222" s="64">
        <v>0</v>
      </c>
      <c r="X222" s="64">
        <v>19872</v>
      </c>
      <c r="Y222" s="64">
        <v>19872</v>
      </c>
      <c r="Z222" s="64">
        <v>0</v>
      </c>
      <c r="AA222" s="64">
        <v>0</v>
      </c>
      <c r="AB222" s="64">
        <v>19872</v>
      </c>
    </row>
    <row r="223" spans="1:28" s="65" customFormat="1" ht="15" customHeight="1" x14ac:dyDescent="0.3">
      <c r="A223" s="59">
        <v>36</v>
      </c>
      <c r="B223" s="34" t="s">
        <v>646</v>
      </c>
      <c r="C223" s="34" t="s">
        <v>647</v>
      </c>
      <c r="D223" s="62" t="s">
        <v>718</v>
      </c>
      <c r="E223" s="62" t="s">
        <v>776</v>
      </c>
      <c r="F223" s="63" t="s">
        <v>777</v>
      </c>
      <c r="G223" s="63"/>
      <c r="H223" s="63"/>
      <c r="I223" s="63" t="s">
        <v>648</v>
      </c>
      <c r="J223" s="63" t="s">
        <v>649</v>
      </c>
      <c r="K223" s="11" t="s">
        <v>206</v>
      </c>
      <c r="L223" s="63" t="s">
        <v>799</v>
      </c>
      <c r="M223" s="11" t="s">
        <v>800</v>
      </c>
      <c r="N223" s="34" t="s">
        <v>650</v>
      </c>
      <c r="O223" s="63" t="s">
        <v>28</v>
      </c>
      <c r="P223" s="36">
        <v>50432721</v>
      </c>
      <c r="Q223" s="63" t="s">
        <v>859</v>
      </c>
      <c r="R223" s="62"/>
      <c r="S223" s="63" t="s">
        <v>651</v>
      </c>
      <c r="T223" s="63" t="s">
        <v>652</v>
      </c>
      <c r="U223" s="64">
        <v>1500</v>
      </c>
      <c r="V223" s="64">
        <v>0</v>
      </c>
      <c r="W223" s="64">
        <v>0</v>
      </c>
      <c r="X223" s="64">
        <v>1500</v>
      </c>
      <c r="Y223" s="64">
        <v>1500</v>
      </c>
      <c r="Z223" s="64">
        <v>0</v>
      </c>
      <c r="AA223" s="64">
        <v>0</v>
      </c>
      <c r="AB223" s="64">
        <v>1500</v>
      </c>
    </row>
    <row r="224" spans="1:28" s="65" customFormat="1" ht="15" customHeight="1" x14ac:dyDescent="0.3">
      <c r="A224" s="59">
        <v>37</v>
      </c>
      <c r="B224" s="34" t="s">
        <v>646</v>
      </c>
      <c r="C224" s="34" t="s">
        <v>647</v>
      </c>
      <c r="D224" s="62" t="s">
        <v>718</v>
      </c>
      <c r="E224" s="62" t="s">
        <v>778</v>
      </c>
      <c r="F224" s="63" t="s">
        <v>779</v>
      </c>
      <c r="G224" s="63"/>
      <c r="H224" s="63" t="s">
        <v>780</v>
      </c>
      <c r="I224" s="63" t="s">
        <v>648</v>
      </c>
      <c r="J224" s="63" t="s">
        <v>649</v>
      </c>
      <c r="K224" s="11" t="s">
        <v>206</v>
      </c>
      <c r="L224" s="63" t="s">
        <v>799</v>
      </c>
      <c r="M224" s="11" t="s">
        <v>800</v>
      </c>
      <c r="N224" s="34" t="s">
        <v>650</v>
      </c>
      <c r="O224" s="63" t="s">
        <v>28</v>
      </c>
      <c r="P224" s="36">
        <v>50432717</v>
      </c>
      <c r="Q224" s="63" t="s">
        <v>860</v>
      </c>
      <c r="R224" s="62"/>
      <c r="S224" s="63" t="s">
        <v>651</v>
      </c>
      <c r="T224" s="63" t="s">
        <v>652</v>
      </c>
      <c r="U224" s="64">
        <v>600</v>
      </c>
      <c r="V224" s="64">
        <v>0</v>
      </c>
      <c r="W224" s="64">
        <v>0</v>
      </c>
      <c r="X224" s="64">
        <v>600</v>
      </c>
      <c r="Y224" s="64">
        <v>600</v>
      </c>
      <c r="Z224" s="64">
        <v>0</v>
      </c>
      <c r="AA224" s="64">
        <v>0</v>
      </c>
      <c r="AB224" s="64">
        <v>600</v>
      </c>
    </row>
    <row r="225" spans="1:28" s="65" customFormat="1" ht="15" customHeight="1" x14ac:dyDescent="0.3">
      <c r="A225" s="59">
        <v>38</v>
      </c>
      <c r="B225" s="34" t="s">
        <v>646</v>
      </c>
      <c r="C225" s="34" t="s">
        <v>647</v>
      </c>
      <c r="D225" s="62" t="s">
        <v>718</v>
      </c>
      <c r="E225" s="62" t="s">
        <v>781</v>
      </c>
      <c r="F225" s="63" t="s">
        <v>779</v>
      </c>
      <c r="G225" s="63"/>
      <c r="H225" s="63" t="s">
        <v>782</v>
      </c>
      <c r="I225" s="63" t="s">
        <v>648</v>
      </c>
      <c r="J225" s="63" t="s">
        <v>649</v>
      </c>
      <c r="K225" s="11" t="s">
        <v>206</v>
      </c>
      <c r="L225" s="63" t="s">
        <v>799</v>
      </c>
      <c r="M225" s="11" t="s">
        <v>800</v>
      </c>
      <c r="N225" s="34" t="s">
        <v>650</v>
      </c>
      <c r="O225" s="63" t="s">
        <v>28</v>
      </c>
      <c r="P225" s="36">
        <v>50432716</v>
      </c>
      <c r="Q225" s="63" t="s">
        <v>861</v>
      </c>
      <c r="R225" s="62"/>
      <c r="S225" s="63" t="s">
        <v>651</v>
      </c>
      <c r="T225" s="63" t="s">
        <v>652</v>
      </c>
      <c r="U225" s="64">
        <v>180</v>
      </c>
      <c r="V225" s="64">
        <v>0</v>
      </c>
      <c r="W225" s="64">
        <v>0</v>
      </c>
      <c r="X225" s="64">
        <v>180</v>
      </c>
      <c r="Y225" s="64">
        <v>180</v>
      </c>
      <c r="Z225" s="64">
        <v>0</v>
      </c>
      <c r="AA225" s="64">
        <v>0</v>
      </c>
      <c r="AB225" s="64">
        <v>180</v>
      </c>
    </row>
    <row r="226" spans="1:28" s="65" customFormat="1" ht="15" customHeight="1" x14ac:dyDescent="0.3">
      <c r="A226" s="59">
        <v>39</v>
      </c>
      <c r="B226" s="34" t="s">
        <v>646</v>
      </c>
      <c r="C226" s="34" t="s">
        <v>647</v>
      </c>
      <c r="D226" s="62" t="s">
        <v>718</v>
      </c>
      <c r="E226" s="62" t="s">
        <v>783</v>
      </c>
      <c r="F226" s="63" t="s">
        <v>659</v>
      </c>
      <c r="G226" s="63"/>
      <c r="H226" s="63"/>
      <c r="I226" s="63" t="s">
        <v>204</v>
      </c>
      <c r="J226" s="63" t="s">
        <v>205</v>
      </c>
      <c r="K226" s="11" t="s">
        <v>206</v>
      </c>
      <c r="L226" s="63" t="s">
        <v>799</v>
      </c>
      <c r="M226" s="11" t="s">
        <v>800</v>
      </c>
      <c r="N226" s="34" t="s">
        <v>650</v>
      </c>
      <c r="O226" s="63" t="s">
        <v>28</v>
      </c>
      <c r="P226" s="36">
        <v>50432715</v>
      </c>
      <c r="Q226" s="63" t="s">
        <v>862</v>
      </c>
      <c r="R226" s="62"/>
      <c r="S226" s="63" t="s">
        <v>651</v>
      </c>
      <c r="T226" s="63" t="s">
        <v>652</v>
      </c>
      <c r="U226" s="64">
        <v>2800</v>
      </c>
      <c r="V226" s="64">
        <v>0</v>
      </c>
      <c r="W226" s="64">
        <v>0</v>
      </c>
      <c r="X226" s="64">
        <v>2800</v>
      </c>
      <c r="Y226" s="64">
        <v>2800</v>
      </c>
      <c r="Z226" s="64">
        <v>0</v>
      </c>
      <c r="AA226" s="64">
        <v>0</v>
      </c>
      <c r="AB226" s="64">
        <v>2800</v>
      </c>
    </row>
    <row r="227" spans="1:28" s="65" customFormat="1" ht="15" customHeight="1" x14ac:dyDescent="0.3">
      <c r="A227" s="59">
        <v>40</v>
      </c>
      <c r="B227" s="34" t="s">
        <v>646</v>
      </c>
      <c r="C227" s="34" t="s">
        <v>647</v>
      </c>
      <c r="D227" s="62" t="s">
        <v>718</v>
      </c>
      <c r="E227" s="62" t="s">
        <v>784</v>
      </c>
      <c r="F227" s="63" t="s">
        <v>695</v>
      </c>
      <c r="G227" s="63"/>
      <c r="H227" s="63"/>
      <c r="I227" s="63" t="s">
        <v>648</v>
      </c>
      <c r="J227" s="63" t="s">
        <v>649</v>
      </c>
      <c r="K227" s="11" t="s">
        <v>206</v>
      </c>
      <c r="L227" s="63" t="s">
        <v>799</v>
      </c>
      <c r="M227" s="11" t="s">
        <v>800</v>
      </c>
      <c r="N227" s="34" t="s">
        <v>650</v>
      </c>
      <c r="O227" s="63" t="s">
        <v>28</v>
      </c>
      <c r="P227" s="36">
        <v>50432718</v>
      </c>
      <c r="Q227" s="63" t="s">
        <v>863</v>
      </c>
      <c r="R227" s="62"/>
      <c r="S227" s="63" t="s">
        <v>651</v>
      </c>
      <c r="T227" s="63" t="s">
        <v>652</v>
      </c>
      <c r="U227" s="64">
        <v>3400</v>
      </c>
      <c r="V227" s="64">
        <v>0</v>
      </c>
      <c r="W227" s="64">
        <v>0</v>
      </c>
      <c r="X227" s="64">
        <v>3400</v>
      </c>
      <c r="Y227" s="64">
        <v>3400</v>
      </c>
      <c r="Z227" s="64">
        <v>0</v>
      </c>
      <c r="AA227" s="64">
        <v>0</v>
      </c>
      <c r="AB227" s="64">
        <v>3400</v>
      </c>
    </row>
    <row r="228" spans="1:28" s="65" customFormat="1" ht="15" customHeight="1" x14ac:dyDescent="0.3">
      <c r="A228" s="59">
        <v>41</v>
      </c>
      <c r="B228" s="34" t="s">
        <v>646</v>
      </c>
      <c r="C228" s="34" t="s">
        <v>647</v>
      </c>
      <c r="D228" s="62" t="s">
        <v>718</v>
      </c>
      <c r="E228" s="62" t="s">
        <v>785</v>
      </c>
      <c r="F228" s="63" t="s">
        <v>695</v>
      </c>
      <c r="G228" s="63"/>
      <c r="H228" s="63"/>
      <c r="I228" s="63" t="s">
        <v>648</v>
      </c>
      <c r="J228" s="63" t="s">
        <v>649</v>
      </c>
      <c r="K228" s="11" t="s">
        <v>206</v>
      </c>
      <c r="L228" s="63" t="s">
        <v>799</v>
      </c>
      <c r="M228" s="11" t="s">
        <v>800</v>
      </c>
      <c r="N228" s="34" t="s">
        <v>650</v>
      </c>
      <c r="O228" s="63" t="s">
        <v>28</v>
      </c>
      <c r="P228" s="36">
        <v>50432712</v>
      </c>
      <c r="Q228" s="63" t="s">
        <v>864</v>
      </c>
      <c r="R228" s="62"/>
      <c r="S228" s="63" t="s">
        <v>651</v>
      </c>
      <c r="T228" s="63" t="s">
        <v>652</v>
      </c>
      <c r="U228" s="64">
        <v>600</v>
      </c>
      <c r="V228" s="64">
        <v>0</v>
      </c>
      <c r="W228" s="64">
        <v>0</v>
      </c>
      <c r="X228" s="64">
        <v>600</v>
      </c>
      <c r="Y228" s="64">
        <v>600</v>
      </c>
      <c r="Z228" s="64">
        <v>0</v>
      </c>
      <c r="AA228" s="64">
        <v>0</v>
      </c>
      <c r="AB228" s="64">
        <v>600</v>
      </c>
    </row>
    <row r="229" spans="1:28" s="65" customFormat="1" ht="15" customHeight="1" x14ac:dyDescent="0.3">
      <c r="A229" s="59">
        <v>42</v>
      </c>
      <c r="B229" s="34" t="s">
        <v>646</v>
      </c>
      <c r="C229" s="34" t="s">
        <v>647</v>
      </c>
      <c r="D229" s="62" t="s">
        <v>718</v>
      </c>
      <c r="E229" s="62" t="s">
        <v>786</v>
      </c>
      <c r="F229" s="63" t="s">
        <v>695</v>
      </c>
      <c r="G229" s="63"/>
      <c r="H229" s="63"/>
      <c r="I229" s="63" t="s">
        <v>648</v>
      </c>
      <c r="J229" s="63" t="s">
        <v>649</v>
      </c>
      <c r="K229" s="11" t="s">
        <v>206</v>
      </c>
      <c r="L229" s="63" t="s">
        <v>799</v>
      </c>
      <c r="M229" s="11" t="s">
        <v>800</v>
      </c>
      <c r="N229" s="34" t="s">
        <v>650</v>
      </c>
      <c r="O229" s="63" t="s">
        <v>28</v>
      </c>
      <c r="P229" s="36">
        <v>10161488</v>
      </c>
      <c r="Q229" s="63" t="s">
        <v>865</v>
      </c>
      <c r="R229" s="62"/>
      <c r="S229" s="63" t="s">
        <v>651</v>
      </c>
      <c r="T229" s="63" t="s">
        <v>652</v>
      </c>
      <c r="U229" s="64">
        <v>400</v>
      </c>
      <c r="V229" s="64">
        <v>0</v>
      </c>
      <c r="W229" s="64">
        <v>0</v>
      </c>
      <c r="X229" s="64">
        <v>400</v>
      </c>
      <c r="Y229" s="64">
        <v>400</v>
      </c>
      <c r="Z229" s="64">
        <v>0</v>
      </c>
      <c r="AA229" s="64">
        <v>0</v>
      </c>
      <c r="AB229" s="64">
        <v>400</v>
      </c>
    </row>
    <row r="230" spans="1:28" s="65" customFormat="1" ht="15" customHeight="1" x14ac:dyDescent="0.3">
      <c r="A230" s="59">
        <v>43</v>
      </c>
      <c r="B230" s="34" t="s">
        <v>646</v>
      </c>
      <c r="C230" s="34" t="s">
        <v>647</v>
      </c>
      <c r="D230" s="62" t="s">
        <v>718</v>
      </c>
      <c r="E230" s="62" t="s">
        <v>786</v>
      </c>
      <c r="F230" s="63" t="s">
        <v>649</v>
      </c>
      <c r="G230" s="63"/>
      <c r="H230" s="63"/>
      <c r="I230" s="63" t="s">
        <v>648</v>
      </c>
      <c r="J230" s="63" t="s">
        <v>649</v>
      </c>
      <c r="K230" s="11" t="s">
        <v>206</v>
      </c>
      <c r="L230" s="63" t="s">
        <v>799</v>
      </c>
      <c r="M230" s="11" t="s">
        <v>800</v>
      </c>
      <c r="N230" s="34" t="s">
        <v>650</v>
      </c>
      <c r="O230" s="63" t="s">
        <v>28</v>
      </c>
      <c r="P230" s="36">
        <v>15441559</v>
      </c>
      <c r="Q230" s="63" t="s">
        <v>866</v>
      </c>
      <c r="R230" s="62"/>
      <c r="S230" s="63" t="s">
        <v>651</v>
      </c>
      <c r="T230" s="63" t="s">
        <v>652</v>
      </c>
      <c r="U230" s="64">
        <v>3800</v>
      </c>
      <c r="V230" s="64">
        <v>0</v>
      </c>
      <c r="W230" s="64">
        <v>0</v>
      </c>
      <c r="X230" s="64">
        <v>3800</v>
      </c>
      <c r="Y230" s="64">
        <v>3800</v>
      </c>
      <c r="Z230" s="64">
        <v>0</v>
      </c>
      <c r="AA230" s="64">
        <v>0</v>
      </c>
      <c r="AB230" s="64">
        <v>3800</v>
      </c>
    </row>
    <row r="231" spans="1:28" s="65" customFormat="1" ht="15" customHeight="1" x14ac:dyDescent="0.3">
      <c r="A231" s="59">
        <v>44</v>
      </c>
      <c r="B231" s="34" t="s">
        <v>646</v>
      </c>
      <c r="C231" s="34" t="s">
        <v>647</v>
      </c>
      <c r="D231" s="62" t="s">
        <v>718</v>
      </c>
      <c r="E231" s="62" t="s">
        <v>785</v>
      </c>
      <c r="F231" s="63" t="s">
        <v>649</v>
      </c>
      <c r="G231" s="63"/>
      <c r="H231" s="63"/>
      <c r="I231" s="63" t="s">
        <v>648</v>
      </c>
      <c r="J231" s="63" t="s">
        <v>649</v>
      </c>
      <c r="K231" s="11" t="s">
        <v>206</v>
      </c>
      <c r="L231" s="63" t="s">
        <v>799</v>
      </c>
      <c r="M231" s="11" t="s">
        <v>800</v>
      </c>
      <c r="N231" s="34" t="s">
        <v>650</v>
      </c>
      <c r="O231" s="63" t="s">
        <v>28</v>
      </c>
      <c r="P231" s="36">
        <v>15453024</v>
      </c>
      <c r="Q231" s="63" t="s">
        <v>867</v>
      </c>
      <c r="R231" s="62"/>
      <c r="S231" s="63" t="s">
        <v>651</v>
      </c>
      <c r="T231" s="63" t="s">
        <v>652</v>
      </c>
      <c r="U231" s="64">
        <v>950</v>
      </c>
      <c r="V231" s="64">
        <v>0</v>
      </c>
      <c r="W231" s="64">
        <v>0</v>
      </c>
      <c r="X231" s="64">
        <v>950</v>
      </c>
      <c r="Y231" s="64">
        <v>950</v>
      </c>
      <c r="Z231" s="64">
        <v>0</v>
      </c>
      <c r="AA231" s="64">
        <v>0</v>
      </c>
      <c r="AB231" s="64">
        <v>950</v>
      </c>
    </row>
    <row r="232" spans="1:28" s="65" customFormat="1" ht="15" customHeight="1" x14ac:dyDescent="0.3">
      <c r="A232" s="59">
        <v>45</v>
      </c>
      <c r="B232" s="34" t="s">
        <v>646</v>
      </c>
      <c r="C232" s="34" t="s">
        <v>647</v>
      </c>
      <c r="D232" s="62" t="s">
        <v>718</v>
      </c>
      <c r="E232" s="62" t="s">
        <v>787</v>
      </c>
      <c r="F232" s="63" t="s">
        <v>649</v>
      </c>
      <c r="G232" s="63"/>
      <c r="H232" s="63"/>
      <c r="I232" s="63" t="s">
        <v>648</v>
      </c>
      <c r="J232" s="63" t="s">
        <v>649</v>
      </c>
      <c r="K232" s="11" t="s">
        <v>206</v>
      </c>
      <c r="L232" s="63" t="s">
        <v>799</v>
      </c>
      <c r="M232" s="11" t="s">
        <v>800</v>
      </c>
      <c r="N232" s="34" t="s">
        <v>650</v>
      </c>
      <c r="O232" s="63" t="s">
        <v>28</v>
      </c>
      <c r="P232" s="36">
        <v>15439917</v>
      </c>
      <c r="Q232" s="63" t="s">
        <v>868</v>
      </c>
      <c r="R232" s="62"/>
      <c r="S232" s="63" t="s">
        <v>651</v>
      </c>
      <c r="T232" s="63" t="s">
        <v>652</v>
      </c>
      <c r="U232" s="64">
        <v>5100</v>
      </c>
      <c r="V232" s="64">
        <v>0</v>
      </c>
      <c r="W232" s="64">
        <v>0</v>
      </c>
      <c r="X232" s="64">
        <v>5100</v>
      </c>
      <c r="Y232" s="64">
        <v>5100</v>
      </c>
      <c r="Z232" s="64">
        <v>0</v>
      </c>
      <c r="AA232" s="64">
        <v>0</v>
      </c>
      <c r="AB232" s="64">
        <v>5100</v>
      </c>
    </row>
    <row r="233" spans="1:28" s="65" customFormat="1" ht="15" customHeight="1" x14ac:dyDescent="0.3">
      <c r="A233" s="59">
        <v>46</v>
      </c>
      <c r="B233" s="34" t="s">
        <v>646</v>
      </c>
      <c r="C233" s="34" t="s">
        <v>647</v>
      </c>
      <c r="D233" s="62" t="s">
        <v>718</v>
      </c>
      <c r="E233" s="62" t="s">
        <v>788</v>
      </c>
      <c r="F233" s="63" t="s">
        <v>649</v>
      </c>
      <c r="G233" s="63"/>
      <c r="H233" s="63"/>
      <c r="I233" s="63" t="s">
        <v>648</v>
      </c>
      <c r="J233" s="63" t="s">
        <v>649</v>
      </c>
      <c r="K233" s="11" t="s">
        <v>206</v>
      </c>
      <c r="L233" s="63" t="s">
        <v>799</v>
      </c>
      <c r="M233" s="11" t="s">
        <v>800</v>
      </c>
      <c r="N233" s="34" t="s">
        <v>650</v>
      </c>
      <c r="O233" s="63" t="s">
        <v>28</v>
      </c>
      <c r="P233" s="36">
        <v>15441563</v>
      </c>
      <c r="Q233" s="63" t="s">
        <v>869</v>
      </c>
      <c r="R233" s="62"/>
      <c r="S233" s="63" t="s">
        <v>651</v>
      </c>
      <c r="T233" s="63" t="s">
        <v>652</v>
      </c>
      <c r="U233" s="64">
        <v>220</v>
      </c>
      <c r="V233" s="64">
        <v>0</v>
      </c>
      <c r="W233" s="64">
        <v>0</v>
      </c>
      <c r="X233" s="64">
        <v>220</v>
      </c>
      <c r="Y233" s="64">
        <v>220</v>
      </c>
      <c r="Z233" s="64">
        <v>0</v>
      </c>
      <c r="AA233" s="64">
        <v>0</v>
      </c>
      <c r="AB233" s="64">
        <v>220</v>
      </c>
    </row>
    <row r="234" spans="1:28" s="65" customFormat="1" ht="15" customHeight="1" x14ac:dyDescent="0.3">
      <c r="A234" s="59">
        <v>47</v>
      </c>
      <c r="B234" s="34" t="s">
        <v>646</v>
      </c>
      <c r="C234" s="34" t="s">
        <v>647</v>
      </c>
      <c r="D234" s="62" t="s">
        <v>718</v>
      </c>
      <c r="E234" s="62" t="s">
        <v>789</v>
      </c>
      <c r="F234" s="63" t="s">
        <v>663</v>
      </c>
      <c r="G234" s="63"/>
      <c r="H234" s="63"/>
      <c r="I234" s="63" t="s">
        <v>648</v>
      </c>
      <c r="J234" s="63" t="s">
        <v>649</v>
      </c>
      <c r="K234" s="11" t="s">
        <v>206</v>
      </c>
      <c r="L234" s="63" t="s">
        <v>799</v>
      </c>
      <c r="M234" s="11" t="s">
        <v>800</v>
      </c>
      <c r="N234" s="34" t="s">
        <v>650</v>
      </c>
      <c r="O234" s="63" t="s">
        <v>28</v>
      </c>
      <c r="P234" s="36">
        <v>94633224</v>
      </c>
      <c r="Q234" s="63" t="s">
        <v>870</v>
      </c>
      <c r="R234" s="62"/>
      <c r="S234" s="63" t="s">
        <v>651</v>
      </c>
      <c r="T234" s="63" t="s">
        <v>652</v>
      </c>
      <c r="U234" s="64">
        <v>2500</v>
      </c>
      <c r="V234" s="64">
        <v>0</v>
      </c>
      <c r="W234" s="64">
        <v>0</v>
      </c>
      <c r="X234" s="64">
        <v>2500</v>
      </c>
      <c r="Y234" s="64">
        <v>2500</v>
      </c>
      <c r="Z234" s="64">
        <v>0</v>
      </c>
      <c r="AA234" s="64">
        <v>0</v>
      </c>
      <c r="AB234" s="64">
        <v>2500</v>
      </c>
    </row>
    <row r="235" spans="1:28" s="65" customFormat="1" ht="15" customHeight="1" x14ac:dyDescent="0.3">
      <c r="A235" s="59">
        <v>48</v>
      </c>
      <c r="B235" s="34" t="s">
        <v>646</v>
      </c>
      <c r="C235" s="34" t="s">
        <v>647</v>
      </c>
      <c r="D235" s="62" t="s">
        <v>718</v>
      </c>
      <c r="E235" s="62" t="s">
        <v>778</v>
      </c>
      <c r="F235" s="63" t="s">
        <v>663</v>
      </c>
      <c r="G235" s="63"/>
      <c r="H235" s="63"/>
      <c r="I235" s="63" t="s">
        <v>648</v>
      </c>
      <c r="J235" s="63" t="s">
        <v>649</v>
      </c>
      <c r="K235" s="11" t="s">
        <v>206</v>
      </c>
      <c r="L235" s="63" t="s">
        <v>799</v>
      </c>
      <c r="M235" s="11" t="s">
        <v>800</v>
      </c>
      <c r="N235" s="34" t="s">
        <v>650</v>
      </c>
      <c r="O235" s="63" t="s">
        <v>28</v>
      </c>
      <c r="P235" s="36">
        <v>94633238</v>
      </c>
      <c r="Q235" s="63" t="s">
        <v>871</v>
      </c>
      <c r="R235" s="62"/>
      <c r="S235" s="63" t="s">
        <v>651</v>
      </c>
      <c r="T235" s="63" t="s">
        <v>652</v>
      </c>
      <c r="U235" s="64">
        <v>1700</v>
      </c>
      <c r="V235" s="64">
        <v>0</v>
      </c>
      <c r="W235" s="64">
        <v>0</v>
      </c>
      <c r="X235" s="64">
        <v>1700</v>
      </c>
      <c r="Y235" s="64">
        <v>1700</v>
      </c>
      <c r="Z235" s="64">
        <v>0</v>
      </c>
      <c r="AA235" s="64">
        <v>0</v>
      </c>
      <c r="AB235" s="64">
        <v>1700</v>
      </c>
    </row>
    <row r="236" spans="1:28" s="65" customFormat="1" ht="15" customHeight="1" x14ac:dyDescent="0.3">
      <c r="A236" s="59">
        <v>49</v>
      </c>
      <c r="B236" s="34" t="s">
        <v>646</v>
      </c>
      <c r="C236" s="34" t="s">
        <v>647</v>
      </c>
      <c r="D236" s="62" t="s">
        <v>718</v>
      </c>
      <c r="E236" s="62" t="s">
        <v>781</v>
      </c>
      <c r="F236" s="63" t="s">
        <v>663</v>
      </c>
      <c r="G236" s="63"/>
      <c r="H236" s="63"/>
      <c r="I236" s="63" t="s">
        <v>648</v>
      </c>
      <c r="J236" s="63" t="s">
        <v>649</v>
      </c>
      <c r="K236" s="11" t="s">
        <v>206</v>
      </c>
      <c r="L236" s="63" t="s">
        <v>799</v>
      </c>
      <c r="M236" s="11" t="s">
        <v>800</v>
      </c>
      <c r="N236" s="34" t="s">
        <v>650</v>
      </c>
      <c r="O236" s="63" t="s">
        <v>28</v>
      </c>
      <c r="P236" s="36">
        <v>94633251</v>
      </c>
      <c r="Q236" s="63" t="s">
        <v>872</v>
      </c>
      <c r="R236" s="62"/>
      <c r="S236" s="63" t="s">
        <v>651</v>
      </c>
      <c r="T236" s="63" t="s">
        <v>652</v>
      </c>
      <c r="U236" s="64">
        <v>1700</v>
      </c>
      <c r="V236" s="64">
        <v>0</v>
      </c>
      <c r="W236" s="64">
        <v>0</v>
      </c>
      <c r="X236" s="64">
        <v>1700</v>
      </c>
      <c r="Y236" s="64">
        <v>1700</v>
      </c>
      <c r="Z236" s="64">
        <v>0</v>
      </c>
      <c r="AA236" s="64">
        <v>0</v>
      </c>
      <c r="AB236" s="64">
        <v>1700</v>
      </c>
    </row>
    <row r="237" spans="1:28" s="65" customFormat="1" ht="15" customHeight="1" x14ac:dyDescent="0.3">
      <c r="A237" s="59">
        <v>50</v>
      </c>
      <c r="B237" s="34" t="s">
        <v>646</v>
      </c>
      <c r="C237" s="34" t="s">
        <v>647</v>
      </c>
      <c r="D237" s="62" t="s">
        <v>718</v>
      </c>
      <c r="E237" s="62" t="s">
        <v>790</v>
      </c>
      <c r="F237" s="63" t="s">
        <v>663</v>
      </c>
      <c r="G237" s="63"/>
      <c r="H237" s="63"/>
      <c r="I237" s="63" t="s">
        <v>648</v>
      </c>
      <c r="J237" s="63" t="s">
        <v>649</v>
      </c>
      <c r="K237" s="11" t="s">
        <v>206</v>
      </c>
      <c r="L237" s="63" t="s">
        <v>799</v>
      </c>
      <c r="M237" s="11" t="s">
        <v>800</v>
      </c>
      <c r="N237" s="34" t="s">
        <v>650</v>
      </c>
      <c r="O237" s="63" t="s">
        <v>28</v>
      </c>
      <c r="P237" s="36">
        <v>94633239</v>
      </c>
      <c r="Q237" s="63" t="s">
        <v>873</v>
      </c>
      <c r="R237" s="62"/>
      <c r="S237" s="63" t="s">
        <v>651</v>
      </c>
      <c r="T237" s="63" t="s">
        <v>652</v>
      </c>
      <c r="U237" s="64">
        <v>3000</v>
      </c>
      <c r="V237" s="64">
        <v>0</v>
      </c>
      <c r="W237" s="64">
        <v>0</v>
      </c>
      <c r="X237" s="64">
        <v>3000</v>
      </c>
      <c r="Y237" s="64">
        <v>3000</v>
      </c>
      <c r="Z237" s="64">
        <v>0</v>
      </c>
      <c r="AA237" s="64">
        <v>0</v>
      </c>
      <c r="AB237" s="64">
        <v>3000</v>
      </c>
    </row>
    <row r="238" spans="1:28" s="65" customFormat="1" ht="15" customHeight="1" x14ac:dyDescent="0.3">
      <c r="A238" s="59">
        <v>51</v>
      </c>
      <c r="B238" s="34" t="s">
        <v>646</v>
      </c>
      <c r="C238" s="34" t="s">
        <v>647</v>
      </c>
      <c r="D238" s="62" t="s">
        <v>718</v>
      </c>
      <c r="E238" s="62" t="s">
        <v>791</v>
      </c>
      <c r="F238" s="63" t="s">
        <v>663</v>
      </c>
      <c r="G238" s="63"/>
      <c r="H238" s="63"/>
      <c r="I238" s="63" t="s">
        <v>648</v>
      </c>
      <c r="J238" s="63" t="s">
        <v>649</v>
      </c>
      <c r="K238" s="11" t="s">
        <v>206</v>
      </c>
      <c r="L238" s="63" t="s">
        <v>799</v>
      </c>
      <c r="M238" s="11" t="s">
        <v>800</v>
      </c>
      <c r="N238" s="34" t="s">
        <v>650</v>
      </c>
      <c r="O238" s="63" t="s">
        <v>28</v>
      </c>
      <c r="P238" s="36">
        <v>94633223</v>
      </c>
      <c r="Q238" s="63" t="s">
        <v>874</v>
      </c>
      <c r="R238" s="62"/>
      <c r="S238" s="63" t="s">
        <v>651</v>
      </c>
      <c r="T238" s="63" t="s">
        <v>652</v>
      </c>
      <c r="U238" s="64">
        <v>1200</v>
      </c>
      <c r="V238" s="64">
        <v>0</v>
      </c>
      <c r="W238" s="64">
        <v>0</v>
      </c>
      <c r="X238" s="64">
        <v>1200</v>
      </c>
      <c r="Y238" s="64">
        <v>1200</v>
      </c>
      <c r="Z238" s="64">
        <v>0</v>
      </c>
      <c r="AA238" s="64">
        <v>0</v>
      </c>
      <c r="AB238" s="64">
        <v>1200</v>
      </c>
    </row>
    <row r="239" spans="1:28" s="65" customFormat="1" ht="15" customHeight="1" x14ac:dyDescent="0.3">
      <c r="A239" s="59">
        <v>52</v>
      </c>
      <c r="B239" s="34" t="s">
        <v>646</v>
      </c>
      <c r="C239" s="34" t="s">
        <v>647</v>
      </c>
      <c r="D239" s="62" t="s">
        <v>718</v>
      </c>
      <c r="E239" s="62" t="s">
        <v>719</v>
      </c>
      <c r="F239" s="63" t="s">
        <v>690</v>
      </c>
      <c r="G239" s="63"/>
      <c r="H239" s="63"/>
      <c r="I239" s="63" t="s">
        <v>204</v>
      </c>
      <c r="J239" s="63" t="s">
        <v>205</v>
      </c>
      <c r="K239" s="11" t="s">
        <v>206</v>
      </c>
      <c r="L239" s="63" t="s">
        <v>799</v>
      </c>
      <c r="M239" s="11" t="s">
        <v>800</v>
      </c>
      <c r="N239" s="34" t="s">
        <v>650</v>
      </c>
      <c r="O239" s="63" t="s">
        <v>28</v>
      </c>
      <c r="P239" s="36">
        <v>91343335</v>
      </c>
      <c r="Q239" s="63" t="s">
        <v>875</v>
      </c>
      <c r="R239" s="62"/>
      <c r="S239" s="63" t="s">
        <v>651</v>
      </c>
      <c r="T239" s="63" t="s">
        <v>652</v>
      </c>
      <c r="U239" s="64">
        <v>14200</v>
      </c>
      <c r="V239" s="64">
        <v>0</v>
      </c>
      <c r="W239" s="64">
        <v>0</v>
      </c>
      <c r="X239" s="64">
        <v>14200</v>
      </c>
      <c r="Y239" s="64">
        <v>14200</v>
      </c>
      <c r="Z239" s="64">
        <v>0</v>
      </c>
      <c r="AA239" s="64">
        <v>0</v>
      </c>
      <c r="AB239" s="64">
        <v>14200</v>
      </c>
    </row>
    <row r="240" spans="1:28" s="65" customFormat="1" ht="15" customHeight="1" x14ac:dyDescent="0.3">
      <c r="A240" s="59">
        <v>53</v>
      </c>
      <c r="B240" s="34" t="s">
        <v>646</v>
      </c>
      <c r="C240" s="34" t="s">
        <v>647</v>
      </c>
      <c r="D240" s="62" t="s">
        <v>718</v>
      </c>
      <c r="E240" s="62" t="s">
        <v>720</v>
      </c>
      <c r="F240" s="63" t="s">
        <v>664</v>
      </c>
      <c r="G240" s="63"/>
      <c r="H240" s="63"/>
      <c r="I240" s="63" t="s">
        <v>648</v>
      </c>
      <c r="J240" s="63" t="s">
        <v>649</v>
      </c>
      <c r="K240" s="11" t="s">
        <v>206</v>
      </c>
      <c r="L240" s="63" t="s">
        <v>799</v>
      </c>
      <c r="M240" s="11" t="s">
        <v>800</v>
      </c>
      <c r="N240" s="34" t="s">
        <v>650</v>
      </c>
      <c r="O240" s="63" t="s">
        <v>28</v>
      </c>
      <c r="P240" s="36">
        <v>50432634</v>
      </c>
      <c r="Q240" s="63" t="s">
        <v>876</v>
      </c>
      <c r="R240" s="62"/>
      <c r="S240" s="63" t="s">
        <v>651</v>
      </c>
      <c r="T240" s="63" t="s">
        <v>652</v>
      </c>
      <c r="U240" s="64">
        <v>2400</v>
      </c>
      <c r="V240" s="64">
        <v>0</v>
      </c>
      <c r="W240" s="64">
        <v>0</v>
      </c>
      <c r="X240" s="64">
        <v>2400</v>
      </c>
      <c r="Y240" s="64">
        <v>2400</v>
      </c>
      <c r="Z240" s="64">
        <v>0</v>
      </c>
      <c r="AA240" s="64">
        <v>0</v>
      </c>
      <c r="AB240" s="64">
        <v>2400</v>
      </c>
    </row>
    <row r="241" spans="1:28" s="65" customFormat="1" ht="15" customHeight="1" x14ac:dyDescent="0.3">
      <c r="A241" s="59">
        <v>54</v>
      </c>
      <c r="B241" s="34" t="s">
        <v>646</v>
      </c>
      <c r="C241" s="34" t="s">
        <v>647</v>
      </c>
      <c r="D241" s="62" t="s">
        <v>718</v>
      </c>
      <c r="E241" s="62" t="s">
        <v>792</v>
      </c>
      <c r="F241" s="63" t="s">
        <v>663</v>
      </c>
      <c r="G241" s="63"/>
      <c r="H241" s="63"/>
      <c r="I241" s="63" t="s">
        <v>648</v>
      </c>
      <c r="J241" s="63" t="s">
        <v>649</v>
      </c>
      <c r="K241" s="11" t="s">
        <v>206</v>
      </c>
      <c r="L241" s="63" t="s">
        <v>799</v>
      </c>
      <c r="M241" s="11" t="s">
        <v>800</v>
      </c>
      <c r="N241" s="34" t="s">
        <v>650</v>
      </c>
      <c r="O241" s="63" t="s">
        <v>28</v>
      </c>
      <c r="P241" s="36">
        <v>94633244</v>
      </c>
      <c r="Q241" s="63" t="s">
        <v>877</v>
      </c>
      <c r="R241" s="62"/>
      <c r="S241" s="63" t="s">
        <v>651</v>
      </c>
      <c r="T241" s="63" t="s">
        <v>652</v>
      </c>
      <c r="U241" s="64">
        <v>80</v>
      </c>
      <c r="V241" s="64">
        <v>0</v>
      </c>
      <c r="W241" s="64">
        <v>0</v>
      </c>
      <c r="X241" s="64">
        <v>80</v>
      </c>
      <c r="Y241" s="64">
        <v>80</v>
      </c>
      <c r="Z241" s="64">
        <v>0</v>
      </c>
      <c r="AA241" s="64">
        <v>0</v>
      </c>
      <c r="AB241" s="64">
        <v>80</v>
      </c>
    </row>
    <row r="242" spans="1:28" s="65" customFormat="1" ht="15" customHeight="1" x14ac:dyDescent="0.3">
      <c r="A242" s="59">
        <v>55</v>
      </c>
      <c r="B242" s="34" t="s">
        <v>646</v>
      </c>
      <c r="C242" s="34" t="s">
        <v>647</v>
      </c>
      <c r="D242" s="62" t="s">
        <v>718</v>
      </c>
      <c r="E242" s="62" t="s">
        <v>793</v>
      </c>
      <c r="F242" s="63" t="s">
        <v>649</v>
      </c>
      <c r="G242" s="63"/>
      <c r="H242" s="63"/>
      <c r="I242" s="63" t="s">
        <v>648</v>
      </c>
      <c r="J242" s="63" t="s">
        <v>649</v>
      </c>
      <c r="K242" s="11" t="s">
        <v>206</v>
      </c>
      <c r="L242" s="63" t="s">
        <v>799</v>
      </c>
      <c r="M242" s="11" t="s">
        <v>800</v>
      </c>
      <c r="N242" s="34" t="s">
        <v>650</v>
      </c>
      <c r="O242" s="63" t="s">
        <v>28</v>
      </c>
      <c r="P242" s="36">
        <v>42669462</v>
      </c>
      <c r="Q242" s="63" t="s">
        <v>878</v>
      </c>
      <c r="R242" s="62"/>
      <c r="S242" s="63" t="s">
        <v>651</v>
      </c>
      <c r="T242" s="63" t="s">
        <v>652</v>
      </c>
      <c r="U242" s="64">
        <v>3600</v>
      </c>
      <c r="V242" s="64">
        <v>0</v>
      </c>
      <c r="W242" s="64">
        <v>0</v>
      </c>
      <c r="X242" s="64">
        <v>3600</v>
      </c>
      <c r="Y242" s="64">
        <v>3600</v>
      </c>
      <c r="Z242" s="64">
        <v>0</v>
      </c>
      <c r="AA242" s="64">
        <v>0</v>
      </c>
      <c r="AB242" s="64">
        <v>3600</v>
      </c>
    </row>
    <row r="243" spans="1:28" s="65" customFormat="1" ht="15" customHeight="1" x14ac:dyDescent="0.3">
      <c r="A243" s="59">
        <v>56</v>
      </c>
      <c r="B243" s="34" t="s">
        <v>646</v>
      </c>
      <c r="C243" s="34" t="s">
        <v>647</v>
      </c>
      <c r="D243" s="62" t="s">
        <v>718</v>
      </c>
      <c r="E243" s="62" t="s">
        <v>721</v>
      </c>
      <c r="F243" s="63" t="s">
        <v>657</v>
      </c>
      <c r="G243" s="63"/>
      <c r="H243" s="63"/>
      <c r="I243" s="63" t="s">
        <v>204</v>
      </c>
      <c r="J243" s="63" t="s">
        <v>205</v>
      </c>
      <c r="K243" s="11" t="s">
        <v>206</v>
      </c>
      <c r="L243" s="63" t="s">
        <v>799</v>
      </c>
      <c r="M243" s="11" t="s">
        <v>800</v>
      </c>
      <c r="N243" s="34" t="s">
        <v>650</v>
      </c>
      <c r="O243" s="63" t="s">
        <v>28</v>
      </c>
      <c r="P243" s="36">
        <v>91346728</v>
      </c>
      <c r="Q243" s="63" t="s">
        <v>879</v>
      </c>
      <c r="R243" s="62"/>
      <c r="S243" s="63" t="s">
        <v>651</v>
      </c>
      <c r="T243" s="63" t="s">
        <v>652</v>
      </c>
      <c r="U243" s="64">
        <v>13200</v>
      </c>
      <c r="V243" s="64">
        <v>0</v>
      </c>
      <c r="W243" s="64">
        <v>0</v>
      </c>
      <c r="X243" s="64">
        <v>13200</v>
      </c>
      <c r="Y243" s="64">
        <v>13200</v>
      </c>
      <c r="Z243" s="64">
        <v>0</v>
      </c>
      <c r="AA243" s="64">
        <v>0</v>
      </c>
      <c r="AB243" s="64">
        <v>13200</v>
      </c>
    </row>
    <row r="244" spans="1:28" s="65" customFormat="1" ht="15" customHeight="1" x14ac:dyDescent="0.3">
      <c r="A244" s="59">
        <v>57</v>
      </c>
      <c r="B244" s="34" t="s">
        <v>646</v>
      </c>
      <c r="C244" s="34" t="s">
        <v>647</v>
      </c>
      <c r="D244" s="62" t="s">
        <v>718</v>
      </c>
      <c r="E244" s="62" t="s">
        <v>722</v>
      </c>
      <c r="F244" s="63" t="s">
        <v>659</v>
      </c>
      <c r="G244" s="63"/>
      <c r="H244" s="63"/>
      <c r="I244" s="63" t="s">
        <v>204</v>
      </c>
      <c r="J244" s="63" t="s">
        <v>205</v>
      </c>
      <c r="K244" s="11" t="s">
        <v>206</v>
      </c>
      <c r="L244" s="63" t="s">
        <v>799</v>
      </c>
      <c r="M244" s="11" t="s">
        <v>800</v>
      </c>
      <c r="N244" s="34" t="s">
        <v>650</v>
      </c>
      <c r="O244" s="63" t="s">
        <v>28</v>
      </c>
      <c r="P244" s="36">
        <v>91346714</v>
      </c>
      <c r="Q244" s="63" t="s">
        <v>880</v>
      </c>
      <c r="R244" s="62"/>
      <c r="S244" s="63" t="s">
        <v>651</v>
      </c>
      <c r="T244" s="63" t="s">
        <v>652</v>
      </c>
      <c r="U244" s="64">
        <v>5100</v>
      </c>
      <c r="V244" s="64">
        <v>0</v>
      </c>
      <c r="W244" s="64">
        <v>0</v>
      </c>
      <c r="X244" s="64">
        <v>5100</v>
      </c>
      <c r="Y244" s="64">
        <v>5100</v>
      </c>
      <c r="Z244" s="64">
        <v>0</v>
      </c>
      <c r="AA244" s="64">
        <v>0</v>
      </c>
      <c r="AB244" s="64">
        <v>5100</v>
      </c>
    </row>
    <row r="245" spans="1:28" s="65" customFormat="1" ht="15" customHeight="1" x14ac:dyDescent="0.3">
      <c r="A245" s="59">
        <v>58</v>
      </c>
      <c r="B245" s="34" t="s">
        <v>646</v>
      </c>
      <c r="C245" s="34" t="s">
        <v>647</v>
      </c>
      <c r="D245" s="62" t="s">
        <v>718</v>
      </c>
      <c r="E245" s="62" t="s">
        <v>723</v>
      </c>
      <c r="F245" s="63" t="s">
        <v>659</v>
      </c>
      <c r="G245" s="63"/>
      <c r="H245" s="63"/>
      <c r="I245" s="63" t="s">
        <v>204</v>
      </c>
      <c r="J245" s="63" t="s">
        <v>205</v>
      </c>
      <c r="K245" s="11" t="s">
        <v>206</v>
      </c>
      <c r="L245" s="63" t="s">
        <v>799</v>
      </c>
      <c r="M245" s="11" t="s">
        <v>800</v>
      </c>
      <c r="N245" s="34" t="s">
        <v>650</v>
      </c>
      <c r="O245" s="63" t="s">
        <v>28</v>
      </c>
      <c r="P245" s="36">
        <v>88060782</v>
      </c>
      <c r="Q245" s="63" t="s">
        <v>881</v>
      </c>
      <c r="R245" s="62"/>
      <c r="S245" s="63" t="s">
        <v>651</v>
      </c>
      <c r="T245" s="63" t="s">
        <v>652</v>
      </c>
      <c r="U245" s="64">
        <v>4200</v>
      </c>
      <c r="V245" s="64">
        <v>0</v>
      </c>
      <c r="W245" s="64">
        <v>0</v>
      </c>
      <c r="X245" s="64">
        <v>4200</v>
      </c>
      <c r="Y245" s="64">
        <v>4200</v>
      </c>
      <c r="Z245" s="64">
        <v>0</v>
      </c>
      <c r="AA245" s="64">
        <v>0</v>
      </c>
      <c r="AB245" s="64">
        <v>4200</v>
      </c>
    </row>
    <row r="246" spans="1:28" s="65" customFormat="1" ht="15" customHeight="1" x14ac:dyDescent="0.3">
      <c r="A246" s="59">
        <v>59</v>
      </c>
      <c r="B246" s="34" t="s">
        <v>646</v>
      </c>
      <c r="C246" s="34" t="s">
        <v>647</v>
      </c>
      <c r="D246" s="62" t="s">
        <v>718</v>
      </c>
      <c r="E246" s="62" t="s">
        <v>724</v>
      </c>
      <c r="F246" s="63" t="s">
        <v>664</v>
      </c>
      <c r="G246" s="63"/>
      <c r="H246" s="63"/>
      <c r="I246" s="63" t="s">
        <v>648</v>
      </c>
      <c r="J246" s="63" t="s">
        <v>649</v>
      </c>
      <c r="K246" s="11" t="s">
        <v>206</v>
      </c>
      <c r="L246" s="63" t="s">
        <v>799</v>
      </c>
      <c r="M246" s="11" t="s">
        <v>800</v>
      </c>
      <c r="N246" s="34" t="s">
        <v>650</v>
      </c>
      <c r="O246" s="63" t="s">
        <v>28</v>
      </c>
      <c r="P246" s="36">
        <v>50433580</v>
      </c>
      <c r="Q246" s="63" t="s">
        <v>882</v>
      </c>
      <c r="R246" s="62"/>
      <c r="S246" s="63" t="s">
        <v>651</v>
      </c>
      <c r="T246" s="63" t="s">
        <v>652</v>
      </c>
      <c r="U246" s="64">
        <v>1000</v>
      </c>
      <c r="V246" s="64">
        <v>0</v>
      </c>
      <c r="W246" s="64">
        <v>0</v>
      </c>
      <c r="X246" s="64">
        <v>1000</v>
      </c>
      <c r="Y246" s="64">
        <v>1000</v>
      </c>
      <c r="Z246" s="64">
        <v>0</v>
      </c>
      <c r="AA246" s="64">
        <v>0</v>
      </c>
      <c r="AB246" s="64">
        <v>1000</v>
      </c>
    </row>
    <row r="247" spans="1:28" s="65" customFormat="1" ht="15" customHeight="1" x14ac:dyDescent="0.3">
      <c r="A247" s="59">
        <v>60</v>
      </c>
      <c r="B247" s="34" t="s">
        <v>646</v>
      </c>
      <c r="C247" s="34" t="s">
        <v>647</v>
      </c>
      <c r="D247" s="62" t="s">
        <v>718</v>
      </c>
      <c r="E247" s="62" t="s">
        <v>725</v>
      </c>
      <c r="F247" s="63" t="s">
        <v>664</v>
      </c>
      <c r="G247" s="63"/>
      <c r="H247" s="63"/>
      <c r="I247" s="63" t="s">
        <v>648</v>
      </c>
      <c r="J247" s="63" t="s">
        <v>649</v>
      </c>
      <c r="K247" s="11" t="s">
        <v>206</v>
      </c>
      <c r="L247" s="63" t="s">
        <v>799</v>
      </c>
      <c r="M247" s="11" t="s">
        <v>800</v>
      </c>
      <c r="N247" s="34" t="s">
        <v>650</v>
      </c>
      <c r="O247" s="63" t="s">
        <v>28</v>
      </c>
      <c r="P247" s="36">
        <v>50433582</v>
      </c>
      <c r="Q247" s="63" t="s">
        <v>883</v>
      </c>
      <c r="R247" s="62"/>
      <c r="S247" s="63" t="s">
        <v>651</v>
      </c>
      <c r="T247" s="63" t="s">
        <v>652</v>
      </c>
      <c r="U247" s="64">
        <v>3700</v>
      </c>
      <c r="V247" s="64">
        <v>0</v>
      </c>
      <c r="W247" s="64">
        <v>0</v>
      </c>
      <c r="X247" s="64">
        <v>3700</v>
      </c>
      <c r="Y247" s="64">
        <v>3700</v>
      </c>
      <c r="Z247" s="64">
        <v>0</v>
      </c>
      <c r="AA247" s="64">
        <v>0</v>
      </c>
      <c r="AB247" s="64">
        <v>3700</v>
      </c>
    </row>
    <row r="248" spans="1:28" s="65" customFormat="1" ht="15" customHeight="1" x14ac:dyDescent="0.3">
      <c r="A248" s="59">
        <v>61</v>
      </c>
      <c r="B248" s="34" t="s">
        <v>646</v>
      </c>
      <c r="C248" s="34" t="s">
        <v>647</v>
      </c>
      <c r="D248" s="62" t="s">
        <v>718</v>
      </c>
      <c r="E248" s="62" t="s">
        <v>726</v>
      </c>
      <c r="F248" s="63" t="s">
        <v>664</v>
      </c>
      <c r="G248" s="63"/>
      <c r="H248" s="63"/>
      <c r="I248" s="63" t="s">
        <v>648</v>
      </c>
      <c r="J248" s="63" t="s">
        <v>649</v>
      </c>
      <c r="K248" s="11" t="s">
        <v>206</v>
      </c>
      <c r="L248" s="63" t="s">
        <v>799</v>
      </c>
      <c r="M248" s="11" t="s">
        <v>800</v>
      </c>
      <c r="N248" s="34" t="s">
        <v>650</v>
      </c>
      <c r="O248" s="63" t="s">
        <v>28</v>
      </c>
      <c r="P248" s="36">
        <v>50433657</v>
      </c>
      <c r="Q248" s="63" t="s">
        <v>884</v>
      </c>
      <c r="R248" s="62"/>
      <c r="S248" s="63" t="s">
        <v>651</v>
      </c>
      <c r="T248" s="63" t="s">
        <v>652</v>
      </c>
      <c r="U248" s="64">
        <v>3300</v>
      </c>
      <c r="V248" s="64">
        <v>0</v>
      </c>
      <c r="W248" s="64">
        <v>0</v>
      </c>
      <c r="X248" s="64">
        <v>3300</v>
      </c>
      <c r="Y248" s="64">
        <v>3300</v>
      </c>
      <c r="Z248" s="64">
        <v>0</v>
      </c>
      <c r="AA248" s="64">
        <v>0</v>
      </c>
      <c r="AB248" s="64">
        <v>3300</v>
      </c>
    </row>
    <row r="249" spans="1:28" s="65" customFormat="1" ht="15" customHeight="1" x14ac:dyDescent="0.3">
      <c r="A249" s="59">
        <v>62</v>
      </c>
      <c r="B249" s="34" t="s">
        <v>646</v>
      </c>
      <c r="C249" s="34" t="s">
        <v>647</v>
      </c>
      <c r="D249" s="62" t="s">
        <v>718</v>
      </c>
      <c r="E249" s="62" t="s">
        <v>727</v>
      </c>
      <c r="F249" s="63" t="s">
        <v>657</v>
      </c>
      <c r="G249" s="63"/>
      <c r="H249" s="63"/>
      <c r="I249" s="63" t="s">
        <v>204</v>
      </c>
      <c r="J249" s="63" t="s">
        <v>205</v>
      </c>
      <c r="K249" s="11" t="s">
        <v>206</v>
      </c>
      <c r="L249" s="63" t="s">
        <v>799</v>
      </c>
      <c r="M249" s="11" t="s">
        <v>800</v>
      </c>
      <c r="N249" s="34" t="s">
        <v>650</v>
      </c>
      <c r="O249" s="63" t="s">
        <v>28</v>
      </c>
      <c r="P249" s="36">
        <v>91422164</v>
      </c>
      <c r="Q249" s="63" t="s">
        <v>885</v>
      </c>
      <c r="R249" s="62"/>
      <c r="S249" s="63" t="s">
        <v>651</v>
      </c>
      <c r="T249" s="63" t="s">
        <v>652</v>
      </c>
      <c r="U249" s="64">
        <v>6200</v>
      </c>
      <c r="V249" s="64">
        <v>0</v>
      </c>
      <c r="W249" s="64">
        <v>0</v>
      </c>
      <c r="X249" s="64">
        <v>6200</v>
      </c>
      <c r="Y249" s="64">
        <v>6200</v>
      </c>
      <c r="Z249" s="64">
        <v>0</v>
      </c>
      <c r="AA249" s="64">
        <v>0</v>
      </c>
      <c r="AB249" s="64">
        <v>6200</v>
      </c>
    </row>
    <row r="250" spans="1:28" s="65" customFormat="1" ht="15" customHeight="1" x14ac:dyDescent="0.3">
      <c r="A250" s="59">
        <v>63</v>
      </c>
      <c r="B250" s="34" t="s">
        <v>646</v>
      </c>
      <c r="C250" s="34" t="s">
        <v>647</v>
      </c>
      <c r="D250" s="62" t="s">
        <v>718</v>
      </c>
      <c r="E250" s="62" t="s">
        <v>728</v>
      </c>
      <c r="F250" s="63" t="s">
        <v>690</v>
      </c>
      <c r="G250" s="63"/>
      <c r="H250" s="63"/>
      <c r="I250" s="63" t="s">
        <v>204</v>
      </c>
      <c r="J250" s="63" t="s">
        <v>205</v>
      </c>
      <c r="K250" s="11" t="s">
        <v>206</v>
      </c>
      <c r="L250" s="63" t="s">
        <v>799</v>
      </c>
      <c r="M250" s="11" t="s">
        <v>800</v>
      </c>
      <c r="N250" s="34" t="s">
        <v>650</v>
      </c>
      <c r="O250" s="63" t="s">
        <v>28</v>
      </c>
      <c r="P250" s="36">
        <v>91343336</v>
      </c>
      <c r="Q250" s="63" t="s">
        <v>886</v>
      </c>
      <c r="R250" s="62"/>
      <c r="S250" s="63" t="s">
        <v>651</v>
      </c>
      <c r="T250" s="63" t="s">
        <v>652</v>
      </c>
      <c r="U250" s="64">
        <v>4800</v>
      </c>
      <c r="V250" s="64">
        <v>0</v>
      </c>
      <c r="W250" s="64">
        <v>0</v>
      </c>
      <c r="X250" s="64">
        <v>4800</v>
      </c>
      <c r="Y250" s="64">
        <v>4800</v>
      </c>
      <c r="Z250" s="64">
        <v>0</v>
      </c>
      <c r="AA250" s="64">
        <v>0</v>
      </c>
      <c r="AB250" s="64">
        <v>4800</v>
      </c>
    </row>
    <row r="251" spans="1:28" s="65" customFormat="1" ht="15" customHeight="1" x14ac:dyDescent="0.3">
      <c r="A251" s="59">
        <v>64</v>
      </c>
      <c r="B251" s="34" t="s">
        <v>646</v>
      </c>
      <c r="C251" s="34" t="s">
        <v>647</v>
      </c>
      <c r="D251" s="62" t="s">
        <v>718</v>
      </c>
      <c r="E251" s="62" t="s">
        <v>729</v>
      </c>
      <c r="F251" s="63" t="s">
        <v>690</v>
      </c>
      <c r="G251" s="63"/>
      <c r="H251" s="63"/>
      <c r="I251" s="63" t="s">
        <v>204</v>
      </c>
      <c r="J251" s="63" t="s">
        <v>205</v>
      </c>
      <c r="K251" s="11" t="s">
        <v>206</v>
      </c>
      <c r="L251" s="63" t="s">
        <v>799</v>
      </c>
      <c r="M251" s="11" t="s">
        <v>800</v>
      </c>
      <c r="N251" s="34" t="s">
        <v>650</v>
      </c>
      <c r="O251" s="63" t="s">
        <v>28</v>
      </c>
      <c r="P251" s="36" t="s">
        <v>730</v>
      </c>
      <c r="Q251" s="63" t="s">
        <v>887</v>
      </c>
      <c r="R251" s="62"/>
      <c r="S251" s="63" t="s">
        <v>651</v>
      </c>
      <c r="T251" s="63" t="s">
        <v>652</v>
      </c>
      <c r="U251" s="64">
        <v>5800</v>
      </c>
      <c r="V251" s="64">
        <v>0</v>
      </c>
      <c r="W251" s="64">
        <v>0</v>
      </c>
      <c r="X251" s="64">
        <v>5800</v>
      </c>
      <c r="Y251" s="64">
        <v>5800</v>
      </c>
      <c r="Z251" s="64">
        <v>0</v>
      </c>
      <c r="AA251" s="64">
        <v>0</v>
      </c>
      <c r="AB251" s="64">
        <v>5800</v>
      </c>
    </row>
    <row r="252" spans="1:28" s="65" customFormat="1" ht="15" customHeight="1" x14ac:dyDescent="0.3">
      <c r="A252" s="59">
        <v>65</v>
      </c>
      <c r="B252" s="34" t="s">
        <v>646</v>
      </c>
      <c r="C252" s="34" t="s">
        <v>647</v>
      </c>
      <c r="D252" s="62" t="s">
        <v>718</v>
      </c>
      <c r="E252" s="62" t="s">
        <v>731</v>
      </c>
      <c r="F252" s="63" t="s">
        <v>684</v>
      </c>
      <c r="G252" s="63"/>
      <c r="H252" s="63"/>
      <c r="I252" s="63" t="s">
        <v>204</v>
      </c>
      <c r="J252" s="63" t="s">
        <v>205</v>
      </c>
      <c r="K252" s="11" t="s">
        <v>206</v>
      </c>
      <c r="L252" s="63" t="s">
        <v>799</v>
      </c>
      <c r="M252" s="11" t="s">
        <v>800</v>
      </c>
      <c r="N252" s="34" t="s">
        <v>650</v>
      </c>
      <c r="O252" s="63" t="s">
        <v>28</v>
      </c>
      <c r="P252" s="36">
        <v>93247547</v>
      </c>
      <c r="Q252" s="63" t="s">
        <v>888</v>
      </c>
      <c r="R252" s="62"/>
      <c r="S252" s="63" t="s">
        <v>651</v>
      </c>
      <c r="T252" s="63" t="s">
        <v>652</v>
      </c>
      <c r="U252" s="64">
        <v>8100</v>
      </c>
      <c r="V252" s="64">
        <v>0</v>
      </c>
      <c r="W252" s="64">
        <v>0</v>
      </c>
      <c r="X252" s="64">
        <v>8100</v>
      </c>
      <c r="Y252" s="64">
        <v>8100</v>
      </c>
      <c r="Z252" s="64">
        <v>0</v>
      </c>
      <c r="AA252" s="64">
        <v>0</v>
      </c>
      <c r="AB252" s="64">
        <v>8100</v>
      </c>
    </row>
    <row r="253" spans="1:28" s="65" customFormat="1" ht="15" customHeight="1" x14ac:dyDescent="0.3">
      <c r="A253" s="59">
        <v>66</v>
      </c>
      <c r="B253" s="34" t="s">
        <v>646</v>
      </c>
      <c r="C253" s="34" t="s">
        <v>647</v>
      </c>
      <c r="D253" s="62" t="s">
        <v>718</v>
      </c>
      <c r="E253" s="62" t="s">
        <v>732</v>
      </c>
      <c r="F253" s="63" t="s">
        <v>684</v>
      </c>
      <c r="G253" s="63"/>
      <c r="H253" s="63"/>
      <c r="I253" s="63" t="s">
        <v>204</v>
      </c>
      <c r="J253" s="63" t="s">
        <v>205</v>
      </c>
      <c r="K253" s="11" t="s">
        <v>206</v>
      </c>
      <c r="L253" s="63" t="s">
        <v>799</v>
      </c>
      <c r="M253" s="11" t="s">
        <v>800</v>
      </c>
      <c r="N253" s="34" t="s">
        <v>650</v>
      </c>
      <c r="O253" s="63" t="s">
        <v>28</v>
      </c>
      <c r="P253" s="36">
        <v>93356029</v>
      </c>
      <c r="Q253" s="63" t="s">
        <v>889</v>
      </c>
      <c r="R253" s="62"/>
      <c r="S253" s="63" t="s">
        <v>651</v>
      </c>
      <c r="T253" s="63" t="s">
        <v>652</v>
      </c>
      <c r="U253" s="64">
        <v>7700</v>
      </c>
      <c r="V253" s="64">
        <v>0</v>
      </c>
      <c r="W253" s="64">
        <v>0</v>
      </c>
      <c r="X253" s="64">
        <v>7700</v>
      </c>
      <c r="Y253" s="64">
        <v>7700</v>
      </c>
      <c r="Z253" s="64">
        <v>0</v>
      </c>
      <c r="AA253" s="64">
        <v>0</v>
      </c>
      <c r="AB253" s="64">
        <v>7700</v>
      </c>
    </row>
    <row r="254" spans="1:28" s="65" customFormat="1" ht="15" customHeight="1" x14ac:dyDescent="0.3">
      <c r="A254" s="59">
        <v>67</v>
      </c>
      <c r="B254" s="34" t="s">
        <v>646</v>
      </c>
      <c r="C254" s="34" t="s">
        <v>647</v>
      </c>
      <c r="D254" s="62" t="s">
        <v>718</v>
      </c>
      <c r="E254" s="62" t="s">
        <v>733</v>
      </c>
      <c r="F254" s="63" t="s">
        <v>678</v>
      </c>
      <c r="G254" s="63"/>
      <c r="H254" s="63"/>
      <c r="I254" s="63" t="s">
        <v>655</v>
      </c>
      <c r="J254" s="63" t="s">
        <v>678</v>
      </c>
      <c r="K254" s="11" t="s">
        <v>206</v>
      </c>
      <c r="L254" s="63" t="s">
        <v>799</v>
      </c>
      <c r="M254" s="11" t="s">
        <v>800</v>
      </c>
      <c r="N254" s="34" t="s">
        <v>650</v>
      </c>
      <c r="O254" s="63" t="s">
        <v>28</v>
      </c>
      <c r="P254" s="36">
        <v>94797409</v>
      </c>
      <c r="Q254" s="63" t="s">
        <v>890</v>
      </c>
      <c r="R254" s="62"/>
      <c r="S254" s="63" t="s">
        <v>651</v>
      </c>
      <c r="T254" s="63" t="s">
        <v>652</v>
      </c>
      <c r="U254" s="64">
        <v>5100</v>
      </c>
      <c r="V254" s="64">
        <v>0</v>
      </c>
      <c r="W254" s="64">
        <v>0</v>
      </c>
      <c r="X254" s="64">
        <v>5100</v>
      </c>
      <c r="Y254" s="64">
        <v>5100</v>
      </c>
      <c r="Z254" s="64">
        <v>0</v>
      </c>
      <c r="AA254" s="64">
        <v>0</v>
      </c>
      <c r="AB254" s="64">
        <v>5100</v>
      </c>
    </row>
    <row r="255" spans="1:28" s="65" customFormat="1" ht="15" customHeight="1" x14ac:dyDescent="0.3">
      <c r="A255" s="59">
        <v>68</v>
      </c>
      <c r="B255" s="34" t="s">
        <v>646</v>
      </c>
      <c r="C255" s="34" t="s">
        <v>647</v>
      </c>
      <c r="D255" s="62" t="s">
        <v>718</v>
      </c>
      <c r="E255" s="62" t="s">
        <v>734</v>
      </c>
      <c r="F255" s="63" t="s">
        <v>654</v>
      </c>
      <c r="G255" s="63"/>
      <c r="H255" s="63"/>
      <c r="I255" s="63" t="s">
        <v>655</v>
      </c>
      <c r="J255" s="63" t="s">
        <v>654</v>
      </c>
      <c r="K255" s="11" t="s">
        <v>206</v>
      </c>
      <c r="L255" s="63" t="s">
        <v>799</v>
      </c>
      <c r="M255" s="11" t="s">
        <v>800</v>
      </c>
      <c r="N255" s="34" t="s">
        <v>650</v>
      </c>
      <c r="O255" s="63" t="s">
        <v>28</v>
      </c>
      <c r="P255" s="36">
        <v>50432675</v>
      </c>
      <c r="Q255" s="63" t="s">
        <v>891</v>
      </c>
      <c r="R255" s="62"/>
      <c r="S255" s="63" t="s">
        <v>651</v>
      </c>
      <c r="T255" s="63" t="s">
        <v>652</v>
      </c>
      <c r="U255" s="64">
        <v>1200</v>
      </c>
      <c r="V255" s="64">
        <v>0</v>
      </c>
      <c r="W255" s="64">
        <v>0</v>
      </c>
      <c r="X255" s="64">
        <v>1200</v>
      </c>
      <c r="Y255" s="64">
        <v>1200</v>
      </c>
      <c r="Z255" s="64">
        <v>0</v>
      </c>
      <c r="AA255" s="64">
        <v>0</v>
      </c>
      <c r="AB255" s="64">
        <v>1200</v>
      </c>
    </row>
    <row r="256" spans="1:28" s="65" customFormat="1" ht="15" customHeight="1" x14ac:dyDescent="0.3">
      <c r="A256" s="59">
        <v>69</v>
      </c>
      <c r="B256" s="34" t="s">
        <v>646</v>
      </c>
      <c r="C256" s="34" t="s">
        <v>647</v>
      </c>
      <c r="D256" s="62" t="s">
        <v>718</v>
      </c>
      <c r="E256" s="62" t="s">
        <v>735</v>
      </c>
      <c r="F256" s="63" t="s">
        <v>654</v>
      </c>
      <c r="G256" s="63"/>
      <c r="H256" s="63"/>
      <c r="I256" s="63" t="s">
        <v>655</v>
      </c>
      <c r="J256" s="63" t="s">
        <v>654</v>
      </c>
      <c r="K256" s="11" t="s">
        <v>206</v>
      </c>
      <c r="L256" s="63" t="s">
        <v>799</v>
      </c>
      <c r="M256" s="11" t="s">
        <v>800</v>
      </c>
      <c r="N256" s="34" t="s">
        <v>650</v>
      </c>
      <c r="O256" s="63" t="s">
        <v>28</v>
      </c>
      <c r="P256" s="36">
        <v>50432677</v>
      </c>
      <c r="Q256" s="63" t="s">
        <v>892</v>
      </c>
      <c r="R256" s="62"/>
      <c r="S256" s="63" t="s">
        <v>651</v>
      </c>
      <c r="T256" s="63" t="s">
        <v>652</v>
      </c>
      <c r="U256" s="64">
        <v>16000</v>
      </c>
      <c r="V256" s="64">
        <v>0</v>
      </c>
      <c r="W256" s="64">
        <v>0</v>
      </c>
      <c r="X256" s="64">
        <v>16000</v>
      </c>
      <c r="Y256" s="64">
        <v>16000</v>
      </c>
      <c r="Z256" s="64">
        <v>0</v>
      </c>
      <c r="AA256" s="64">
        <v>0</v>
      </c>
      <c r="AB256" s="64">
        <v>16000</v>
      </c>
    </row>
    <row r="257" spans="1:28" s="65" customFormat="1" ht="15" customHeight="1" x14ac:dyDescent="0.3">
      <c r="A257" s="59">
        <v>70</v>
      </c>
      <c r="B257" s="34" t="s">
        <v>646</v>
      </c>
      <c r="C257" s="34" t="s">
        <v>647</v>
      </c>
      <c r="D257" s="62" t="s">
        <v>718</v>
      </c>
      <c r="E257" s="62" t="s">
        <v>736</v>
      </c>
      <c r="F257" s="63" t="s">
        <v>654</v>
      </c>
      <c r="G257" s="63"/>
      <c r="H257" s="63"/>
      <c r="I257" s="63" t="s">
        <v>655</v>
      </c>
      <c r="J257" s="63" t="s">
        <v>654</v>
      </c>
      <c r="K257" s="11" t="s">
        <v>206</v>
      </c>
      <c r="L257" s="63" t="s">
        <v>799</v>
      </c>
      <c r="M257" s="11" t="s">
        <v>800</v>
      </c>
      <c r="N257" s="34" t="s">
        <v>650</v>
      </c>
      <c r="O257" s="63" t="s">
        <v>28</v>
      </c>
      <c r="P257" s="36">
        <v>50432668</v>
      </c>
      <c r="Q257" s="63" t="s">
        <v>893</v>
      </c>
      <c r="R257" s="62"/>
      <c r="S257" s="63" t="s">
        <v>651</v>
      </c>
      <c r="T257" s="63" t="s">
        <v>652</v>
      </c>
      <c r="U257" s="64">
        <v>4100</v>
      </c>
      <c r="V257" s="64">
        <v>0</v>
      </c>
      <c r="W257" s="64">
        <v>0</v>
      </c>
      <c r="X257" s="64">
        <v>4100</v>
      </c>
      <c r="Y257" s="64">
        <v>4100</v>
      </c>
      <c r="Z257" s="64">
        <v>0</v>
      </c>
      <c r="AA257" s="64">
        <v>0</v>
      </c>
      <c r="AB257" s="64">
        <v>4100</v>
      </c>
    </row>
    <row r="258" spans="1:28" s="65" customFormat="1" ht="15" customHeight="1" x14ac:dyDescent="0.3">
      <c r="A258" s="59">
        <v>71</v>
      </c>
      <c r="B258" s="34" t="s">
        <v>646</v>
      </c>
      <c r="C258" s="34" t="s">
        <v>647</v>
      </c>
      <c r="D258" s="62" t="s">
        <v>718</v>
      </c>
      <c r="E258" s="62" t="s">
        <v>737</v>
      </c>
      <c r="F258" s="63" t="s">
        <v>654</v>
      </c>
      <c r="G258" s="63"/>
      <c r="H258" s="63"/>
      <c r="I258" s="63" t="s">
        <v>655</v>
      </c>
      <c r="J258" s="63" t="s">
        <v>654</v>
      </c>
      <c r="K258" s="11" t="s">
        <v>206</v>
      </c>
      <c r="L258" s="63" t="s">
        <v>799</v>
      </c>
      <c r="M258" s="11" t="s">
        <v>800</v>
      </c>
      <c r="N258" s="34" t="s">
        <v>650</v>
      </c>
      <c r="O258" s="63" t="s">
        <v>28</v>
      </c>
      <c r="P258" s="36">
        <v>50432676</v>
      </c>
      <c r="Q258" s="63" t="s">
        <v>894</v>
      </c>
      <c r="R258" s="62"/>
      <c r="S258" s="63" t="s">
        <v>651</v>
      </c>
      <c r="T258" s="63" t="s">
        <v>652</v>
      </c>
      <c r="U258" s="64">
        <v>400</v>
      </c>
      <c r="V258" s="64">
        <v>0</v>
      </c>
      <c r="W258" s="64">
        <v>0</v>
      </c>
      <c r="X258" s="64">
        <v>400</v>
      </c>
      <c r="Y258" s="64">
        <v>400</v>
      </c>
      <c r="Z258" s="64">
        <v>0</v>
      </c>
      <c r="AA258" s="64">
        <v>0</v>
      </c>
      <c r="AB258" s="64">
        <v>400</v>
      </c>
    </row>
    <row r="259" spans="1:28" s="65" customFormat="1" ht="15" customHeight="1" x14ac:dyDescent="0.3">
      <c r="A259" s="59">
        <v>72</v>
      </c>
      <c r="B259" s="34" t="s">
        <v>646</v>
      </c>
      <c r="C259" s="34" t="s">
        <v>647</v>
      </c>
      <c r="D259" s="62" t="s">
        <v>718</v>
      </c>
      <c r="E259" s="62" t="s">
        <v>738</v>
      </c>
      <c r="F259" s="63" t="s">
        <v>654</v>
      </c>
      <c r="G259" s="63"/>
      <c r="H259" s="63"/>
      <c r="I259" s="63" t="s">
        <v>655</v>
      </c>
      <c r="J259" s="63" t="s">
        <v>654</v>
      </c>
      <c r="K259" s="11" t="s">
        <v>206</v>
      </c>
      <c r="L259" s="63" t="s">
        <v>799</v>
      </c>
      <c r="M259" s="11" t="s">
        <v>800</v>
      </c>
      <c r="N259" s="34" t="s">
        <v>650</v>
      </c>
      <c r="O259" s="63" t="s">
        <v>28</v>
      </c>
      <c r="P259" s="36">
        <v>50433581</v>
      </c>
      <c r="Q259" s="63" t="s">
        <v>927</v>
      </c>
      <c r="R259" s="62"/>
      <c r="S259" s="63" t="s">
        <v>651</v>
      </c>
      <c r="T259" s="63" t="s">
        <v>652</v>
      </c>
      <c r="U259" s="64">
        <v>300</v>
      </c>
      <c r="V259" s="64">
        <v>0</v>
      </c>
      <c r="W259" s="64">
        <v>0</v>
      </c>
      <c r="X259" s="64">
        <v>300</v>
      </c>
      <c r="Y259" s="64">
        <v>300</v>
      </c>
      <c r="Z259" s="64">
        <v>0</v>
      </c>
      <c r="AA259" s="64">
        <v>0</v>
      </c>
      <c r="AB259" s="64">
        <v>300</v>
      </c>
    </row>
    <row r="260" spans="1:28" s="65" customFormat="1" ht="15" customHeight="1" x14ac:dyDescent="0.3">
      <c r="A260" s="59">
        <v>73</v>
      </c>
      <c r="B260" s="34" t="s">
        <v>646</v>
      </c>
      <c r="C260" s="34" t="s">
        <v>647</v>
      </c>
      <c r="D260" s="62" t="s">
        <v>718</v>
      </c>
      <c r="E260" s="62" t="s">
        <v>794</v>
      </c>
      <c r="F260" s="63" t="s">
        <v>659</v>
      </c>
      <c r="G260" s="63"/>
      <c r="H260" s="63"/>
      <c r="I260" s="63" t="s">
        <v>204</v>
      </c>
      <c r="J260" s="63" t="s">
        <v>205</v>
      </c>
      <c r="K260" s="11" t="s">
        <v>206</v>
      </c>
      <c r="L260" s="63" t="s">
        <v>799</v>
      </c>
      <c r="M260" s="11" t="s">
        <v>800</v>
      </c>
      <c r="N260" s="34" t="s">
        <v>650</v>
      </c>
      <c r="O260" s="63" t="s">
        <v>29</v>
      </c>
      <c r="P260" s="36">
        <v>50432720</v>
      </c>
      <c r="Q260" s="63" t="s">
        <v>895</v>
      </c>
      <c r="R260" s="62"/>
      <c r="S260" s="63" t="s">
        <v>651</v>
      </c>
      <c r="T260" s="63" t="s">
        <v>652</v>
      </c>
      <c r="U260" s="64">
        <v>3800</v>
      </c>
      <c r="V260" s="64">
        <v>11200</v>
      </c>
      <c r="W260" s="64">
        <v>0</v>
      </c>
      <c r="X260" s="64">
        <v>15000</v>
      </c>
      <c r="Y260" s="64">
        <v>3800</v>
      </c>
      <c r="Z260" s="64">
        <v>11200</v>
      </c>
      <c r="AA260" s="64">
        <v>0</v>
      </c>
      <c r="AB260" s="64">
        <v>15000</v>
      </c>
    </row>
    <row r="261" spans="1:28" s="65" customFormat="1" ht="15" customHeight="1" x14ac:dyDescent="0.3">
      <c r="A261" s="59">
        <v>74</v>
      </c>
      <c r="B261" s="34" t="s">
        <v>646</v>
      </c>
      <c r="C261" s="34" t="s">
        <v>647</v>
      </c>
      <c r="D261" s="62" t="s">
        <v>718</v>
      </c>
      <c r="E261" s="62" t="s">
        <v>739</v>
      </c>
      <c r="F261" s="63" t="s">
        <v>695</v>
      </c>
      <c r="G261" s="63"/>
      <c r="H261" s="63"/>
      <c r="I261" s="63" t="s">
        <v>648</v>
      </c>
      <c r="J261" s="63" t="s">
        <v>649</v>
      </c>
      <c r="K261" s="11" t="s">
        <v>206</v>
      </c>
      <c r="L261" s="63" t="s">
        <v>799</v>
      </c>
      <c r="M261" s="11" t="s">
        <v>800</v>
      </c>
      <c r="N261" s="34" t="s">
        <v>650</v>
      </c>
      <c r="O261" s="63" t="s">
        <v>740</v>
      </c>
      <c r="P261" s="36">
        <v>96963459</v>
      </c>
      <c r="Q261" s="63" t="s">
        <v>896</v>
      </c>
      <c r="R261" s="62"/>
      <c r="S261" s="63" t="s">
        <v>651</v>
      </c>
      <c r="T261" s="63" t="s">
        <v>652</v>
      </c>
      <c r="U261" s="64">
        <v>40000</v>
      </c>
      <c r="V261" s="64">
        <v>115000</v>
      </c>
      <c r="W261" s="64">
        <v>0</v>
      </c>
      <c r="X261" s="64">
        <v>155000</v>
      </c>
      <c r="Y261" s="64">
        <v>40000</v>
      </c>
      <c r="Z261" s="64">
        <v>115000</v>
      </c>
      <c r="AA261" s="64">
        <v>0</v>
      </c>
      <c r="AB261" s="64">
        <v>155000</v>
      </c>
    </row>
    <row r="262" spans="1:28" s="65" customFormat="1" ht="15" customHeight="1" x14ac:dyDescent="0.3">
      <c r="A262" s="59">
        <v>75</v>
      </c>
      <c r="B262" s="34" t="s">
        <v>646</v>
      </c>
      <c r="C262" s="34" t="s">
        <v>647</v>
      </c>
      <c r="D262" s="62" t="s">
        <v>718</v>
      </c>
      <c r="E262" s="62" t="s">
        <v>795</v>
      </c>
      <c r="F262" s="63" t="s">
        <v>695</v>
      </c>
      <c r="G262" s="63"/>
      <c r="H262" s="63"/>
      <c r="I262" s="63" t="s">
        <v>648</v>
      </c>
      <c r="J262" s="63" t="s">
        <v>649</v>
      </c>
      <c r="K262" s="11" t="s">
        <v>206</v>
      </c>
      <c r="L262" s="63" t="s">
        <v>799</v>
      </c>
      <c r="M262" s="11" t="s">
        <v>800</v>
      </c>
      <c r="N262" s="34" t="s">
        <v>650</v>
      </c>
      <c r="O262" s="63" t="s">
        <v>29</v>
      </c>
      <c r="P262" s="36">
        <v>50432723</v>
      </c>
      <c r="Q262" s="63" t="s">
        <v>897</v>
      </c>
      <c r="R262" s="62"/>
      <c r="S262" s="63" t="s">
        <v>651</v>
      </c>
      <c r="T262" s="63" t="s">
        <v>652</v>
      </c>
      <c r="U262" s="64">
        <v>1400</v>
      </c>
      <c r="V262" s="64">
        <v>4400</v>
      </c>
      <c r="W262" s="64">
        <v>0</v>
      </c>
      <c r="X262" s="64">
        <v>5800</v>
      </c>
      <c r="Y262" s="64">
        <v>1400</v>
      </c>
      <c r="Z262" s="64">
        <v>4400</v>
      </c>
      <c r="AA262" s="64">
        <v>0</v>
      </c>
      <c r="AB262" s="64">
        <v>5800</v>
      </c>
    </row>
    <row r="263" spans="1:28" s="65" customFormat="1" ht="15" customHeight="1" x14ac:dyDescent="0.3">
      <c r="A263" s="59">
        <v>76</v>
      </c>
      <c r="B263" s="34" t="s">
        <v>646</v>
      </c>
      <c r="C263" s="34" t="s">
        <v>647</v>
      </c>
      <c r="D263" s="62" t="s">
        <v>718</v>
      </c>
      <c r="E263" s="62" t="s">
        <v>784</v>
      </c>
      <c r="F263" s="63" t="s">
        <v>649</v>
      </c>
      <c r="G263" s="63"/>
      <c r="H263" s="63"/>
      <c r="I263" s="63" t="s">
        <v>648</v>
      </c>
      <c r="J263" s="63" t="s">
        <v>649</v>
      </c>
      <c r="K263" s="11" t="s">
        <v>206</v>
      </c>
      <c r="L263" s="63" t="s">
        <v>799</v>
      </c>
      <c r="M263" s="11" t="s">
        <v>800</v>
      </c>
      <c r="N263" s="34" t="s">
        <v>650</v>
      </c>
      <c r="O263" s="63" t="s">
        <v>29</v>
      </c>
      <c r="P263" s="36">
        <v>50432719</v>
      </c>
      <c r="Q263" s="63" t="s">
        <v>898</v>
      </c>
      <c r="R263" s="62"/>
      <c r="S263" s="63" t="s">
        <v>651</v>
      </c>
      <c r="T263" s="63" t="s">
        <v>652</v>
      </c>
      <c r="U263" s="64">
        <v>1550</v>
      </c>
      <c r="V263" s="64">
        <v>4440</v>
      </c>
      <c r="W263" s="64">
        <v>0</v>
      </c>
      <c r="X263" s="64">
        <v>5990</v>
      </c>
      <c r="Y263" s="64">
        <v>1550</v>
      </c>
      <c r="Z263" s="64">
        <v>4440</v>
      </c>
      <c r="AA263" s="64">
        <v>0</v>
      </c>
      <c r="AB263" s="64">
        <v>5990</v>
      </c>
    </row>
    <row r="264" spans="1:28" s="65" customFormat="1" ht="15" customHeight="1" x14ac:dyDescent="0.3">
      <c r="A264" s="59">
        <v>77</v>
      </c>
      <c r="B264" s="34" t="s">
        <v>646</v>
      </c>
      <c r="C264" s="34" t="s">
        <v>647</v>
      </c>
      <c r="D264" s="62" t="s">
        <v>718</v>
      </c>
      <c r="E264" s="62" t="s">
        <v>796</v>
      </c>
      <c r="F264" s="63" t="s">
        <v>649</v>
      </c>
      <c r="G264" s="63"/>
      <c r="H264" s="63"/>
      <c r="I264" s="63" t="s">
        <v>648</v>
      </c>
      <c r="J264" s="63" t="s">
        <v>649</v>
      </c>
      <c r="K264" s="11" t="s">
        <v>206</v>
      </c>
      <c r="L264" s="63" t="s">
        <v>799</v>
      </c>
      <c r="M264" s="11" t="s">
        <v>800</v>
      </c>
      <c r="N264" s="34" t="s">
        <v>650</v>
      </c>
      <c r="O264" s="63" t="s">
        <v>29</v>
      </c>
      <c r="P264" s="36">
        <v>96249116</v>
      </c>
      <c r="Q264" s="63" t="s">
        <v>899</v>
      </c>
      <c r="R264" s="62"/>
      <c r="S264" s="63" t="s">
        <v>651</v>
      </c>
      <c r="T264" s="63" t="s">
        <v>652</v>
      </c>
      <c r="U264" s="64">
        <v>4600</v>
      </c>
      <c r="V264" s="64">
        <v>10800</v>
      </c>
      <c r="W264" s="64">
        <v>0</v>
      </c>
      <c r="X264" s="64">
        <v>15400</v>
      </c>
      <c r="Y264" s="64">
        <v>4600</v>
      </c>
      <c r="Z264" s="64">
        <v>10800</v>
      </c>
      <c r="AA264" s="64">
        <v>0</v>
      </c>
      <c r="AB264" s="64">
        <v>15400</v>
      </c>
    </row>
    <row r="265" spans="1:28" s="65" customFormat="1" ht="15" customHeight="1" x14ac:dyDescent="0.3">
      <c r="A265" s="59">
        <v>78</v>
      </c>
      <c r="B265" s="34" t="s">
        <v>646</v>
      </c>
      <c r="C265" s="34" t="s">
        <v>647</v>
      </c>
      <c r="D265" s="62" t="s">
        <v>718</v>
      </c>
      <c r="E265" s="62" t="s">
        <v>741</v>
      </c>
      <c r="F265" s="63" t="s">
        <v>695</v>
      </c>
      <c r="G265" s="63"/>
      <c r="H265" s="63"/>
      <c r="I265" s="63" t="s">
        <v>648</v>
      </c>
      <c r="J265" s="63" t="s">
        <v>649</v>
      </c>
      <c r="K265" s="11" t="s">
        <v>206</v>
      </c>
      <c r="L265" s="63" t="s">
        <v>799</v>
      </c>
      <c r="M265" s="11" t="s">
        <v>800</v>
      </c>
      <c r="N265" s="34" t="s">
        <v>650</v>
      </c>
      <c r="O265" s="63" t="s">
        <v>29</v>
      </c>
      <c r="P265" s="36">
        <v>50432724</v>
      </c>
      <c r="Q265" s="63" t="s">
        <v>900</v>
      </c>
      <c r="R265" s="62"/>
      <c r="S265" s="63" t="s">
        <v>651</v>
      </c>
      <c r="T265" s="63" t="s">
        <v>652</v>
      </c>
      <c r="U265" s="64">
        <v>1000</v>
      </c>
      <c r="V265" s="64">
        <v>3000</v>
      </c>
      <c r="W265" s="64">
        <v>0</v>
      </c>
      <c r="X265" s="64">
        <v>4000</v>
      </c>
      <c r="Y265" s="64">
        <v>1000</v>
      </c>
      <c r="Z265" s="64">
        <v>3000</v>
      </c>
      <c r="AA265" s="64">
        <v>0</v>
      </c>
      <c r="AB265" s="64">
        <v>4000</v>
      </c>
    </row>
    <row r="266" spans="1:28" s="65" customFormat="1" ht="15" customHeight="1" x14ac:dyDescent="0.3">
      <c r="A266" s="59">
        <v>79</v>
      </c>
      <c r="B266" s="34" t="s">
        <v>646</v>
      </c>
      <c r="C266" s="34" t="s">
        <v>647</v>
      </c>
      <c r="D266" s="62" t="s">
        <v>718</v>
      </c>
      <c r="E266" s="62" t="s">
        <v>742</v>
      </c>
      <c r="F266" s="63" t="s">
        <v>664</v>
      </c>
      <c r="G266" s="63"/>
      <c r="H266" s="63"/>
      <c r="I266" s="63" t="s">
        <v>648</v>
      </c>
      <c r="J266" s="63" t="s">
        <v>649</v>
      </c>
      <c r="K266" s="11" t="s">
        <v>206</v>
      </c>
      <c r="L266" s="63" t="s">
        <v>799</v>
      </c>
      <c r="M266" s="11" t="s">
        <v>800</v>
      </c>
      <c r="N266" s="34" t="s">
        <v>650</v>
      </c>
      <c r="O266" s="63" t="s">
        <v>29</v>
      </c>
      <c r="P266" s="36">
        <v>50432631</v>
      </c>
      <c r="Q266" s="63" t="s">
        <v>901</v>
      </c>
      <c r="R266" s="62"/>
      <c r="S266" s="63" t="s">
        <v>651</v>
      </c>
      <c r="T266" s="63" t="s">
        <v>652</v>
      </c>
      <c r="U266" s="64">
        <v>1900</v>
      </c>
      <c r="V266" s="64">
        <v>5700</v>
      </c>
      <c r="W266" s="64">
        <v>0</v>
      </c>
      <c r="X266" s="64">
        <v>7600</v>
      </c>
      <c r="Y266" s="64">
        <v>1900</v>
      </c>
      <c r="Z266" s="64">
        <v>5700</v>
      </c>
      <c r="AA266" s="64">
        <v>0</v>
      </c>
      <c r="AB266" s="64">
        <v>7600</v>
      </c>
    </row>
    <row r="267" spans="1:28" s="65" customFormat="1" ht="15" customHeight="1" x14ac:dyDescent="0.3">
      <c r="A267" s="59">
        <v>80</v>
      </c>
      <c r="B267" s="34" t="s">
        <v>646</v>
      </c>
      <c r="C267" s="34" t="s">
        <v>647</v>
      </c>
      <c r="D267" s="62" t="s">
        <v>718</v>
      </c>
      <c r="E267" s="62" t="s">
        <v>743</v>
      </c>
      <c r="F267" s="63" t="s">
        <v>664</v>
      </c>
      <c r="G267" s="63"/>
      <c r="H267" s="63"/>
      <c r="I267" s="63" t="s">
        <v>648</v>
      </c>
      <c r="J267" s="63" t="s">
        <v>649</v>
      </c>
      <c r="K267" s="11" t="s">
        <v>206</v>
      </c>
      <c r="L267" s="63" t="s">
        <v>799</v>
      </c>
      <c r="M267" s="11" t="s">
        <v>800</v>
      </c>
      <c r="N267" s="34" t="s">
        <v>650</v>
      </c>
      <c r="O267" s="63" t="s">
        <v>29</v>
      </c>
      <c r="P267" s="36">
        <v>91343491</v>
      </c>
      <c r="Q267" s="63" t="s">
        <v>902</v>
      </c>
      <c r="R267" s="62"/>
      <c r="S267" s="63" t="s">
        <v>651</v>
      </c>
      <c r="T267" s="63" t="s">
        <v>652</v>
      </c>
      <c r="U267" s="64">
        <v>2700</v>
      </c>
      <c r="V267" s="64">
        <v>7600</v>
      </c>
      <c r="W267" s="64">
        <v>0</v>
      </c>
      <c r="X267" s="64">
        <v>10300</v>
      </c>
      <c r="Y267" s="64">
        <v>2700</v>
      </c>
      <c r="Z267" s="64">
        <v>7600</v>
      </c>
      <c r="AA267" s="64">
        <v>0</v>
      </c>
      <c r="AB267" s="64">
        <v>10300</v>
      </c>
    </row>
    <row r="268" spans="1:28" s="65" customFormat="1" ht="15" customHeight="1" x14ac:dyDescent="0.3">
      <c r="A268" s="59">
        <v>81</v>
      </c>
      <c r="B268" s="34" t="s">
        <v>646</v>
      </c>
      <c r="C268" s="34" t="s">
        <v>647</v>
      </c>
      <c r="D268" s="62" t="s">
        <v>718</v>
      </c>
      <c r="E268" s="62" t="s">
        <v>744</v>
      </c>
      <c r="F268" s="63" t="s">
        <v>678</v>
      </c>
      <c r="G268" s="63"/>
      <c r="H268" s="63"/>
      <c r="I268" s="63" t="s">
        <v>655</v>
      </c>
      <c r="J268" s="63" t="s">
        <v>678</v>
      </c>
      <c r="K268" s="11" t="s">
        <v>206</v>
      </c>
      <c r="L268" s="63" t="s">
        <v>799</v>
      </c>
      <c r="M268" s="11" t="s">
        <v>800</v>
      </c>
      <c r="N268" s="34" t="s">
        <v>650</v>
      </c>
      <c r="O268" s="63" t="s">
        <v>29</v>
      </c>
      <c r="P268" s="36">
        <v>50432633</v>
      </c>
      <c r="Q268" s="63" t="s">
        <v>903</v>
      </c>
      <c r="R268" s="62"/>
      <c r="S268" s="63" t="s">
        <v>651</v>
      </c>
      <c r="T268" s="63" t="s">
        <v>652</v>
      </c>
      <c r="U268" s="64">
        <v>3100</v>
      </c>
      <c r="V268" s="64">
        <v>10500</v>
      </c>
      <c r="W268" s="64">
        <v>0</v>
      </c>
      <c r="X268" s="64">
        <v>13600</v>
      </c>
      <c r="Y268" s="64">
        <v>3100</v>
      </c>
      <c r="Z268" s="64">
        <v>10500</v>
      </c>
      <c r="AA268" s="64">
        <v>0</v>
      </c>
      <c r="AB268" s="64">
        <v>13600</v>
      </c>
    </row>
    <row r="269" spans="1:28" s="65" customFormat="1" ht="15" customHeight="1" x14ac:dyDescent="0.3">
      <c r="A269" s="59">
        <v>82</v>
      </c>
      <c r="B269" s="34" t="s">
        <v>646</v>
      </c>
      <c r="C269" s="34" t="s">
        <v>647</v>
      </c>
      <c r="D269" s="62" t="s">
        <v>718</v>
      </c>
      <c r="E269" s="62" t="s">
        <v>797</v>
      </c>
      <c r="F269" s="63" t="s">
        <v>680</v>
      </c>
      <c r="G269" s="63"/>
      <c r="H269" s="63"/>
      <c r="I269" s="63" t="s">
        <v>204</v>
      </c>
      <c r="J269" s="63" t="s">
        <v>205</v>
      </c>
      <c r="K269" s="11" t="s">
        <v>206</v>
      </c>
      <c r="L269" s="63" t="s">
        <v>799</v>
      </c>
      <c r="M269" s="11" t="s">
        <v>800</v>
      </c>
      <c r="N269" s="34" t="s">
        <v>650</v>
      </c>
      <c r="O269" s="63" t="s">
        <v>29</v>
      </c>
      <c r="P269" s="36">
        <v>9521782</v>
      </c>
      <c r="Q269" s="63" t="s">
        <v>904</v>
      </c>
      <c r="R269" s="62"/>
      <c r="S269" s="63" t="s">
        <v>651</v>
      </c>
      <c r="T269" s="63" t="s">
        <v>652</v>
      </c>
      <c r="U269" s="64">
        <v>2900</v>
      </c>
      <c r="V269" s="64">
        <v>11100</v>
      </c>
      <c r="W269" s="64">
        <v>0</v>
      </c>
      <c r="X269" s="64">
        <v>14000</v>
      </c>
      <c r="Y269" s="64">
        <v>2900</v>
      </c>
      <c r="Z269" s="64">
        <v>11100</v>
      </c>
      <c r="AA269" s="64">
        <v>0</v>
      </c>
      <c r="AB269" s="64">
        <v>14000</v>
      </c>
    </row>
    <row r="270" spans="1:28" s="65" customFormat="1" ht="15" customHeight="1" x14ac:dyDescent="0.3">
      <c r="A270" s="59">
        <v>83</v>
      </c>
      <c r="B270" s="34" t="s">
        <v>646</v>
      </c>
      <c r="C270" s="34" t="s">
        <v>647</v>
      </c>
      <c r="D270" s="62" t="s">
        <v>718</v>
      </c>
      <c r="E270" s="62" t="s">
        <v>745</v>
      </c>
      <c r="F270" s="63" t="s">
        <v>684</v>
      </c>
      <c r="G270" s="63"/>
      <c r="H270" s="63"/>
      <c r="I270" s="63" t="s">
        <v>204</v>
      </c>
      <c r="J270" s="63" t="s">
        <v>205</v>
      </c>
      <c r="K270" s="11" t="s">
        <v>206</v>
      </c>
      <c r="L270" s="63" t="s">
        <v>799</v>
      </c>
      <c r="M270" s="11" t="s">
        <v>800</v>
      </c>
      <c r="N270" s="34" t="s">
        <v>650</v>
      </c>
      <c r="O270" s="63" t="s">
        <v>29</v>
      </c>
      <c r="P270" s="36" t="s">
        <v>746</v>
      </c>
      <c r="Q270" s="63" t="s">
        <v>905</v>
      </c>
      <c r="R270" s="62"/>
      <c r="S270" s="63" t="s">
        <v>651</v>
      </c>
      <c r="T270" s="63" t="s">
        <v>652</v>
      </c>
      <c r="U270" s="64">
        <v>2530</v>
      </c>
      <c r="V270" s="64">
        <v>7700</v>
      </c>
      <c r="W270" s="64">
        <v>0</v>
      </c>
      <c r="X270" s="64">
        <v>10230</v>
      </c>
      <c r="Y270" s="64">
        <v>2530</v>
      </c>
      <c r="Z270" s="64">
        <v>7700</v>
      </c>
      <c r="AA270" s="64">
        <v>0</v>
      </c>
      <c r="AB270" s="64">
        <v>10230</v>
      </c>
    </row>
    <row r="271" spans="1:28" s="65" customFormat="1" ht="15" customHeight="1" x14ac:dyDescent="0.3">
      <c r="A271" s="59">
        <v>84</v>
      </c>
      <c r="B271" s="34" t="s">
        <v>646</v>
      </c>
      <c r="C271" s="34" t="s">
        <v>647</v>
      </c>
      <c r="D271" s="62" t="s">
        <v>718</v>
      </c>
      <c r="E271" s="62" t="s">
        <v>747</v>
      </c>
      <c r="F271" s="63" t="s">
        <v>684</v>
      </c>
      <c r="G271" s="63"/>
      <c r="H271" s="63"/>
      <c r="I271" s="63" t="s">
        <v>204</v>
      </c>
      <c r="J271" s="63" t="s">
        <v>205</v>
      </c>
      <c r="K271" s="11" t="s">
        <v>206</v>
      </c>
      <c r="L271" s="63" t="s">
        <v>799</v>
      </c>
      <c r="M271" s="11" t="s">
        <v>800</v>
      </c>
      <c r="N271" s="34" t="s">
        <v>650</v>
      </c>
      <c r="O271" s="63" t="s">
        <v>29</v>
      </c>
      <c r="P271" s="36" t="s">
        <v>748</v>
      </c>
      <c r="Q271" s="63" t="s">
        <v>906</v>
      </c>
      <c r="R271" s="62"/>
      <c r="S271" s="63" t="s">
        <v>651</v>
      </c>
      <c r="T271" s="63" t="s">
        <v>652</v>
      </c>
      <c r="U271" s="64">
        <v>2100</v>
      </c>
      <c r="V271" s="64">
        <v>6900</v>
      </c>
      <c r="W271" s="64">
        <v>0</v>
      </c>
      <c r="X271" s="64">
        <v>9000</v>
      </c>
      <c r="Y271" s="64">
        <v>2100</v>
      </c>
      <c r="Z271" s="64">
        <v>6900</v>
      </c>
      <c r="AA271" s="64">
        <v>0</v>
      </c>
      <c r="AB271" s="64">
        <v>9000</v>
      </c>
    </row>
    <row r="272" spans="1:28" s="65" customFormat="1" ht="15" customHeight="1" x14ac:dyDescent="0.3">
      <c r="A272" s="59">
        <v>85</v>
      </c>
      <c r="B272" s="34" t="s">
        <v>646</v>
      </c>
      <c r="C272" s="34" t="s">
        <v>647</v>
      </c>
      <c r="D272" s="62" t="s">
        <v>718</v>
      </c>
      <c r="E272" s="62" t="s">
        <v>798</v>
      </c>
      <c r="F272" s="63" t="s">
        <v>678</v>
      </c>
      <c r="G272" s="63"/>
      <c r="H272" s="63"/>
      <c r="I272" s="63" t="s">
        <v>655</v>
      </c>
      <c r="J272" s="63" t="s">
        <v>678</v>
      </c>
      <c r="K272" s="11" t="s">
        <v>206</v>
      </c>
      <c r="L272" s="63" t="s">
        <v>799</v>
      </c>
      <c r="M272" s="11" t="s">
        <v>800</v>
      </c>
      <c r="N272" s="34" t="s">
        <v>650</v>
      </c>
      <c r="O272" s="63" t="s">
        <v>29</v>
      </c>
      <c r="P272" s="36">
        <v>50432657</v>
      </c>
      <c r="Q272" s="63" t="s">
        <v>907</v>
      </c>
      <c r="R272" s="62"/>
      <c r="S272" s="63" t="s">
        <v>651</v>
      </c>
      <c r="T272" s="63" t="s">
        <v>652</v>
      </c>
      <c r="U272" s="64">
        <v>1950</v>
      </c>
      <c r="V272" s="64">
        <v>4700</v>
      </c>
      <c r="W272" s="64">
        <v>0</v>
      </c>
      <c r="X272" s="64">
        <v>6650</v>
      </c>
      <c r="Y272" s="64">
        <v>1950</v>
      </c>
      <c r="Z272" s="64">
        <v>4700</v>
      </c>
      <c r="AA272" s="64">
        <v>0</v>
      </c>
      <c r="AB272" s="64">
        <v>6650</v>
      </c>
    </row>
    <row r="273" spans="1:28" s="65" customFormat="1" ht="15" customHeight="1" x14ac:dyDescent="0.3">
      <c r="A273" s="59">
        <v>86</v>
      </c>
      <c r="B273" s="34" t="s">
        <v>646</v>
      </c>
      <c r="C273" s="34" t="s">
        <v>647</v>
      </c>
      <c r="D273" s="62" t="s">
        <v>718</v>
      </c>
      <c r="E273" s="62" t="s">
        <v>749</v>
      </c>
      <c r="F273" s="63" t="s">
        <v>678</v>
      </c>
      <c r="G273" s="63"/>
      <c r="H273" s="63"/>
      <c r="I273" s="63" t="s">
        <v>655</v>
      </c>
      <c r="J273" s="63" t="s">
        <v>678</v>
      </c>
      <c r="K273" s="11" t="s">
        <v>206</v>
      </c>
      <c r="L273" s="63" t="s">
        <v>799</v>
      </c>
      <c r="M273" s="11" t="s">
        <v>800</v>
      </c>
      <c r="N273" s="34" t="s">
        <v>650</v>
      </c>
      <c r="O273" s="63" t="s">
        <v>29</v>
      </c>
      <c r="P273" s="36">
        <v>50432632</v>
      </c>
      <c r="Q273" s="63" t="s">
        <v>908</v>
      </c>
      <c r="R273" s="62"/>
      <c r="S273" s="63" t="s">
        <v>651</v>
      </c>
      <c r="T273" s="63" t="s">
        <v>652</v>
      </c>
      <c r="U273" s="64">
        <v>1900</v>
      </c>
      <c r="V273" s="64">
        <v>5300</v>
      </c>
      <c r="W273" s="64">
        <v>0</v>
      </c>
      <c r="X273" s="64">
        <v>7200</v>
      </c>
      <c r="Y273" s="64">
        <v>1900</v>
      </c>
      <c r="Z273" s="64">
        <v>5300</v>
      </c>
      <c r="AA273" s="64">
        <v>0</v>
      </c>
      <c r="AB273" s="64">
        <v>7200</v>
      </c>
    </row>
    <row r="274" spans="1:28" s="65" customFormat="1" ht="15" customHeight="1" x14ac:dyDescent="0.3">
      <c r="A274" s="59">
        <v>87</v>
      </c>
      <c r="B274" s="34" t="s">
        <v>646</v>
      </c>
      <c r="C274" s="34" t="s">
        <v>647</v>
      </c>
      <c r="D274" s="62" t="s">
        <v>718</v>
      </c>
      <c r="E274" s="62" t="s">
        <v>750</v>
      </c>
      <c r="F274" s="63" t="s">
        <v>654</v>
      </c>
      <c r="G274" s="63"/>
      <c r="H274" s="63"/>
      <c r="I274" s="63" t="s">
        <v>655</v>
      </c>
      <c r="J274" s="63" t="s">
        <v>654</v>
      </c>
      <c r="K274" s="11" t="s">
        <v>206</v>
      </c>
      <c r="L274" s="63" t="s">
        <v>799</v>
      </c>
      <c r="M274" s="11" t="s">
        <v>800</v>
      </c>
      <c r="N274" s="34" t="s">
        <v>650</v>
      </c>
      <c r="O274" s="63" t="s">
        <v>29</v>
      </c>
      <c r="P274" s="36">
        <v>50432678</v>
      </c>
      <c r="Q274" s="63" t="s">
        <v>909</v>
      </c>
      <c r="R274" s="62"/>
      <c r="S274" s="63" t="s">
        <v>651</v>
      </c>
      <c r="T274" s="63" t="s">
        <v>652</v>
      </c>
      <c r="U274" s="64">
        <v>6100</v>
      </c>
      <c r="V274" s="64">
        <v>19900</v>
      </c>
      <c r="W274" s="64">
        <v>0</v>
      </c>
      <c r="X274" s="64">
        <v>26000</v>
      </c>
      <c r="Y274" s="64">
        <v>6100</v>
      </c>
      <c r="Z274" s="64">
        <v>19900</v>
      </c>
      <c r="AA274" s="64">
        <v>0</v>
      </c>
      <c r="AB274" s="64">
        <v>26000</v>
      </c>
    </row>
    <row r="275" spans="1:28" s="65" customFormat="1" ht="15" customHeight="1" x14ac:dyDescent="0.3">
      <c r="A275" s="59">
        <v>88</v>
      </c>
      <c r="B275" s="34" t="s">
        <v>646</v>
      </c>
      <c r="C275" s="34" t="s">
        <v>647</v>
      </c>
      <c r="D275" s="62" t="s">
        <v>718</v>
      </c>
      <c r="E275" s="62" t="s">
        <v>751</v>
      </c>
      <c r="F275" s="63" t="s">
        <v>654</v>
      </c>
      <c r="G275" s="63"/>
      <c r="H275" s="63"/>
      <c r="I275" s="63" t="s">
        <v>655</v>
      </c>
      <c r="J275" s="63" t="s">
        <v>654</v>
      </c>
      <c r="K275" s="11" t="s">
        <v>206</v>
      </c>
      <c r="L275" s="63" t="s">
        <v>799</v>
      </c>
      <c r="M275" s="11" t="s">
        <v>800</v>
      </c>
      <c r="N275" s="34" t="s">
        <v>650</v>
      </c>
      <c r="O275" s="63" t="s">
        <v>29</v>
      </c>
      <c r="P275" s="36">
        <v>1694768</v>
      </c>
      <c r="Q275" s="63" t="s">
        <v>910</v>
      </c>
      <c r="R275" s="62"/>
      <c r="S275" s="63" t="s">
        <v>651</v>
      </c>
      <c r="T275" s="63" t="s">
        <v>652</v>
      </c>
      <c r="U275" s="64">
        <v>19800</v>
      </c>
      <c r="V275" s="64">
        <v>52700</v>
      </c>
      <c r="W275" s="64">
        <v>0</v>
      </c>
      <c r="X275" s="64">
        <v>72500</v>
      </c>
      <c r="Y275" s="64">
        <v>19800</v>
      </c>
      <c r="Z275" s="64">
        <v>52700</v>
      </c>
      <c r="AA275" s="64">
        <v>0</v>
      </c>
      <c r="AB275" s="64">
        <v>72500</v>
      </c>
    </row>
    <row r="276" spans="1:28" s="65" customFormat="1" ht="15" customHeight="1" x14ac:dyDescent="0.3">
      <c r="A276" s="59">
        <v>89</v>
      </c>
      <c r="B276" s="34" t="s">
        <v>646</v>
      </c>
      <c r="C276" s="34" t="s">
        <v>647</v>
      </c>
      <c r="D276" s="62" t="s">
        <v>718</v>
      </c>
      <c r="E276" s="62" t="s">
        <v>751</v>
      </c>
      <c r="F276" s="63" t="s">
        <v>664</v>
      </c>
      <c r="G276" s="63"/>
      <c r="H276" s="63"/>
      <c r="I276" s="63" t="s">
        <v>204</v>
      </c>
      <c r="J276" s="63" t="s">
        <v>205</v>
      </c>
      <c r="K276" s="11" t="s">
        <v>206</v>
      </c>
      <c r="L276" s="63" t="s">
        <v>799</v>
      </c>
      <c r="M276" s="11" t="s">
        <v>800</v>
      </c>
      <c r="N276" s="34" t="s">
        <v>650</v>
      </c>
      <c r="O276" s="63" t="s">
        <v>94</v>
      </c>
      <c r="P276" s="36">
        <v>95296833</v>
      </c>
      <c r="Q276" s="63" t="s">
        <v>911</v>
      </c>
      <c r="R276" s="62"/>
      <c r="S276" s="63" t="s">
        <v>651</v>
      </c>
      <c r="T276" s="63" t="s">
        <v>652</v>
      </c>
      <c r="U276" s="64">
        <v>17000</v>
      </c>
      <c r="V276" s="64">
        <v>13000</v>
      </c>
      <c r="W276" s="64">
        <v>60000</v>
      </c>
      <c r="X276" s="64">
        <v>90000</v>
      </c>
      <c r="Y276" s="64">
        <v>17000</v>
      </c>
      <c r="Z276" s="64">
        <v>13000</v>
      </c>
      <c r="AA276" s="64">
        <v>60000</v>
      </c>
      <c r="AB276" s="64">
        <v>90000</v>
      </c>
    </row>
    <row r="277" spans="1:28" s="65" customFormat="1" ht="15" customHeight="1" x14ac:dyDescent="0.3">
      <c r="A277" s="59">
        <v>90</v>
      </c>
      <c r="B277" s="34" t="s">
        <v>646</v>
      </c>
      <c r="C277" s="34" t="s">
        <v>647</v>
      </c>
      <c r="D277" s="62" t="s">
        <v>718</v>
      </c>
      <c r="E277" s="62" t="s">
        <v>751</v>
      </c>
      <c r="F277" s="63" t="s">
        <v>684</v>
      </c>
      <c r="G277" s="63"/>
      <c r="H277" s="63"/>
      <c r="I277" s="63" t="s">
        <v>204</v>
      </c>
      <c r="J277" s="63" t="s">
        <v>205</v>
      </c>
      <c r="K277" s="11" t="s">
        <v>206</v>
      </c>
      <c r="L277" s="63" t="s">
        <v>799</v>
      </c>
      <c r="M277" s="11" t="s">
        <v>800</v>
      </c>
      <c r="N277" s="34" t="s">
        <v>650</v>
      </c>
      <c r="O277" s="63" t="s">
        <v>94</v>
      </c>
      <c r="P277" s="36">
        <v>95836614</v>
      </c>
      <c r="Q277" s="63" t="s">
        <v>912</v>
      </c>
      <c r="R277" s="62"/>
      <c r="S277" s="63" t="s">
        <v>651</v>
      </c>
      <c r="T277" s="63" t="s">
        <v>652</v>
      </c>
      <c r="U277" s="64">
        <v>26000</v>
      </c>
      <c r="V277" s="64">
        <v>20000</v>
      </c>
      <c r="W277" s="64">
        <v>102000</v>
      </c>
      <c r="X277" s="64">
        <v>148000</v>
      </c>
      <c r="Y277" s="64">
        <v>26000</v>
      </c>
      <c r="Z277" s="64">
        <v>20000</v>
      </c>
      <c r="AA277" s="64">
        <v>102000</v>
      </c>
      <c r="AB277" s="64">
        <v>148000</v>
      </c>
    </row>
    <row r="278" spans="1:28" s="65" customFormat="1" ht="15" customHeight="1" x14ac:dyDescent="0.3">
      <c r="A278" s="59">
        <v>91</v>
      </c>
      <c r="B278" s="34" t="s">
        <v>646</v>
      </c>
      <c r="C278" s="34" t="s">
        <v>647</v>
      </c>
      <c r="D278" s="62" t="s">
        <v>718</v>
      </c>
      <c r="E278" s="62" t="s">
        <v>97</v>
      </c>
      <c r="F278" s="63" t="s">
        <v>654</v>
      </c>
      <c r="G278" s="63"/>
      <c r="H278" s="63"/>
      <c r="I278" s="63" t="s">
        <v>655</v>
      </c>
      <c r="J278" s="63" t="s">
        <v>654</v>
      </c>
      <c r="K278" s="11" t="s">
        <v>206</v>
      </c>
      <c r="L278" s="63" t="s">
        <v>799</v>
      </c>
      <c r="M278" s="11" t="s">
        <v>800</v>
      </c>
      <c r="N278" s="34" t="s">
        <v>650</v>
      </c>
      <c r="O278" s="63" t="s">
        <v>98</v>
      </c>
      <c r="P278" s="36">
        <v>96600246</v>
      </c>
      <c r="Q278" s="63" t="s">
        <v>913</v>
      </c>
      <c r="R278" s="12" t="s">
        <v>931</v>
      </c>
      <c r="S278" s="63" t="s">
        <v>651</v>
      </c>
      <c r="T278" s="63" t="s">
        <v>652</v>
      </c>
      <c r="U278" s="64">
        <v>43000</v>
      </c>
      <c r="V278" s="64">
        <v>31000</v>
      </c>
      <c r="W278" s="64">
        <v>183000</v>
      </c>
      <c r="X278" s="64">
        <v>257000</v>
      </c>
      <c r="Y278" s="64">
        <v>43000</v>
      </c>
      <c r="Z278" s="64">
        <v>31000</v>
      </c>
      <c r="AA278" s="64">
        <v>183000</v>
      </c>
      <c r="AB278" s="64">
        <v>257000</v>
      </c>
    </row>
    <row r="279" spans="1:28" s="65" customFormat="1" ht="15" customHeight="1" x14ac:dyDescent="0.3">
      <c r="A279" s="59">
        <v>92</v>
      </c>
      <c r="B279" s="34" t="s">
        <v>646</v>
      </c>
      <c r="C279" s="34" t="s">
        <v>647</v>
      </c>
      <c r="D279" s="62" t="s">
        <v>718</v>
      </c>
      <c r="E279" s="62" t="s">
        <v>752</v>
      </c>
      <c r="F279" s="63" t="s">
        <v>684</v>
      </c>
      <c r="G279" s="63"/>
      <c r="H279" s="63"/>
      <c r="I279" s="63" t="s">
        <v>204</v>
      </c>
      <c r="J279" s="63" t="s">
        <v>205</v>
      </c>
      <c r="K279" s="11" t="s">
        <v>206</v>
      </c>
      <c r="L279" s="63" t="s">
        <v>799</v>
      </c>
      <c r="M279" s="11" t="s">
        <v>800</v>
      </c>
      <c r="N279" s="34" t="s">
        <v>650</v>
      </c>
      <c r="O279" s="63" t="s">
        <v>28</v>
      </c>
      <c r="P279" s="36">
        <v>30425143</v>
      </c>
      <c r="Q279" s="66" t="s">
        <v>914</v>
      </c>
      <c r="R279" s="67"/>
      <c r="S279" s="63" t="s">
        <v>651</v>
      </c>
      <c r="T279" s="63" t="s">
        <v>652</v>
      </c>
      <c r="U279" s="64">
        <v>70</v>
      </c>
      <c r="V279" s="64">
        <v>0</v>
      </c>
      <c r="W279" s="64">
        <v>0</v>
      </c>
      <c r="X279" s="64">
        <v>70</v>
      </c>
      <c r="Y279" s="64">
        <v>70</v>
      </c>
      <c r="Z279" s="64">
        <v>0</v>
      </c>
      <c r="AA279" s="64">
        <v>0</v>
      </c>
      <c r="AB279" s="64">
        <v>70</v>
      </c>
    </row>
    <row r="280" spans="1:28" s="65" customFormat="1" ht="15" customHeight="1" x14ac:dyDescent="0.3">
      <c r="A280" s="59">
        <v>93</v>
      </c>
      <c r="B280" s="34" t="s">
        <v>646</v>
      </c>
      <c r="C280" s="34" t="s">
        <v>647</v>
      </c>
      <c r="D280" s="62" t="s">
        <v>718</v>
      </c>
      <c r="E280" s="62" t="s">
        <v>753</v>
      </c>
      <c r="F280" s="63" t="s">
        <v>690</v>
      </c>
      <c r="G280" s="63"/>
      <c r="H280" s="63" t="s">
        <v>754</v>
      </c>
      <c r="I280" s="63" t="s">
        <v>204</v>
      </c>
      <c r="J280" s="63" t="s">
        <v>205</v>
      </c>
      <c r="K280" s="11" t="s">
        <v>206</v>
      </c>
      <c r="L280" s="63" t="s">
        <v>799</v>
      </c>
      <c r="M280" s="11" t="s">
        <v>800</v>
      </c>
      <c r="N280" s="34" t="s">
        <v>650</v>
      </c>
      <c r="O280" s="63" t="s">
        <v>28</v>
      </c>
      <c r="P280" s="36">
        <v>14892051</v>
      </c>
      <c r="Q280" s="63" t="s">
        <v>915</v>
      </c>
      <c r="R280" s="62"/>
      <c r="S280" s="63" t="s">
        <v>651</v>
      </c>
      <c r="T280" s="63" t="s">
        <v>652</v>
      </c>
      <c r="U280" s="64">
        <v>600</v>
      </c>
      <c r="V280" s="64">
        <v>0</v>
      </c>
      <c r="W280" s="64">
        <v>0</v>
      </c>
      <c r="X280" s="64">
        <v>600</v>
      </c>
      <c r="Y280" s="64">
        <v>600</v>
      </c>
      <c r="Z280" s="64">
        <v>0</v>
      </c>
      <c r="AA280" s="64">
        <v>0</v>
      </c>
      <c r="AB280" s="64">
        <v>600</v>
      </c>
    </row>
    <row r="281" spans="1:28" s="65" customFormat="1" ht="15" customHeight="1" x14ac:dyDescent="0.3">
      <c r="A281" s="59">
        <v>94</v>
      </c>
      <c r="B281" s="34" t="s">
        <v>646</v>
      </c>
      <c r="C281" s="34" t="s">
        <v>647</v>
      </c>
      <c r="D281" s="62" t="s">
        <v>755</v>
      </c>
      <c r="E281" s="62" t="s">
        <v>756</v>
      </c>
      <c r="F281" s="63" t="s">
        <v>659</v>
      </c>
      <c r="G281" s="63"/>
      <c r="H281" s="63">
        <v>17</v>
      </c>
      <c r="I281" s="63" t="s">
        <v>204</v>
      </c>
      <c r="J281" s="63" t="s">
        <v>205</v>
      </c>
      <c r="K281" s="11" t="s">
        <v>206</v>
      </c>
      <c r="L281" s="63" t="s">
        <v>799</v>
      </c>
      <c r="M281" s="11" t="s">
        <v>800</v>
      </c>
      <c r="N281" s="34" t="s">
        <v>650</v>
      </c>
      <c r="O281" s="63" t="s">
        <v>28</v>
      </c>
      <c r="P281" s="36">
        <v>42669750</v>
      </c>
      <c r="Q281" s="63" t="s">
        <v>916</v>
      </c>
      <c r="R281" s="62"/>
      <c r="S281" s="63" t="s">
        <v>651</v>
      </c>
      <c r="T281" s="63" t="s">
        <v>652</v>
      </c>
      <c r="U281" s="64">
        <v>16500</v>
      </c>
      <c r="V281" s="64">
        <v>0</v>
      </c>
      <c r="W281" s="64">
        <v>0</v>
      </c>
      <c r="X281" s="64">
        <v>16500</v>
      </c>
      <c r="Y281" s="64">
        <v>16500</v>
      </c>
      <c r="Z281" s="64">
        <v>0</v>
      </c>
      <c r="AA281" s="64">
        <v>0</v>
      </c>
      <c r="AB281" s="64">
        <v>16500</v>
      </c>
    </row>
    <row r="282" spans="1:28" s="65" customFormat="1" ht="15" customHeight="1" x14ac:dyDescent="0.3">
      <c r="A282" s="59">
        <v>95</v>
      </c>
      <c r="B282" s="34" t="s">
        <v>646</v>
      </c>
      <c r="C282" s="34" t="s">
        <v>647</v>
      </c>
      <c r="D282" s="62" t="s">
        <v>757</v>
      </c>
      <c r="E282" s="62" t="s">
        <v>758</v>
      </c>
      <c r="F282" s="63" t="s">
        <v>677</v>
      </c>
      <c r="G282" s="63"/>
      <c r="H282" s="63"/>
      <c r="I282" s="63" t="s">
        <v>759</v>
      </c>
      <c r="J282" s="63" t="s">
        <v>678</v>
      </c>
      <c r="K282" s="11" t="s">
        <v>206</v>
      </c>
      <c r="L282" s="63" t="s">
        <v>799</v>
      </c>
      <c r="M282" s="11" t="s">
        <v>800</v>
      </c>
      <c r="N282" s="34" t="s">
        <v>650</v>
      </c>
      <c r="O282" s="63" t="s">
        <v>29</v>
      </c>
      <c r="P282" s="36" t="s">
        <v>760</v>
      </c>
      <c r="Q282" s="63" t="s">
        <v>917</v>
      </c>
      <c r="R282" s="62"/>
      <c r="S282" s="63" t="s">
        <v>651</v>
      </c>
      <c r="T282" s="63" t="s">
        <v>652</v>
      </c>
      <c r="U282" s="64">
        <v>6270</v>
      </c>
      <c r="V282" s="64">
        <v>14511</v>
      </c>
      <c r="W282" s="64">
        <v>0</v>
      </c>
      <c r="X282" s="64">
        <v>20781</v>
      </c>
      <c r="Y282" s="64">
        <v>6270</v>
      </c>
      <c r="Z282" s="64">
        <v>14511</v>
      </c>
      <c r="AA282" s="64">
        <v>0</v>
      </c>
      <c r="AB282" s="64">
        <v>20781</v>
      </c>
    </row>
    <row r="283" spans="1:28" s="65" customFormat="1" ht="15" customHeight="1" x14ac:dyDescent="0.3">
      <c r="A283" s="59">
        <v>96</v>
      </c>
      <c r="B283" s="34" t="s">
        <v>646</v>
      </c>
      <c r="C283" s="34" t="s">
        <v>647</v>
      </c>
      <c r="D283" s="62" t="s">
        <v>761</v>
      </c>
      <c r="E283" s="62" t="s">
        <v>86</v>
      </c>
      <c r="F283" s="63" t="s">
        <v>762</v>
      </c>
      <c r="G283" s="63"/>
      <c r="H283" s="63"/>
      <c r="I283" s="63" t="s">
        <v>648</v>
      </c>
      <c r="J283" s="63" t="s">
        <v>649</v>
      </c>
      <c r="K283" s="11" t="s">
        <v>206</v>
      </c>
      <c r="L283" s="63" t="s">
        <v>799</v>
      </c>
      <c r="M283" s="11" t="s">
        <v>800</v>
      </c>
      <c r="N283" s="34" t="s">
        <v>650</v>
      </c>
      <c r="O283" s="63" t="s">
        <v>28</v>
      </c>
      <c r="P283" s="36" t="s">
        <v>763</v>
      </c>
      <c r="Q283" s="63" t="s">
        <v>918</v>
      </c>
      <c r="R283" s="62"/>
      <c r="S283" s="63" t="s">
        <v>651</v>
      </c>
      <c r="T283" s="63" t="s">
        <v>652</v>
      </c>
      <c r="U283" s="64">
        <v>32034</v>
      </c>
      <c r="V283" s="64">
        <v>0</v>
      </c>
      <c r="W283" s="64">
        <v>0</v>
      </c>
      <c r="X283" s="64">
        <v>32034</v>
      </c>
      <c r="Y283" s="64">
        <v>32034</v>
      </c>
      <c r="Z283" s="64">
        <v>0</v>
      </c>
      <c r="AA283" s="64">
        <v>0</v>
      </c>
      <c r="AB283" s="64">
        <v>32034</v>
      </c>
    </row>
    <row r="284" spans="1:28" s="65" customFormat="1" ht="15" customHeight="1" x14ac:dyDescent="0.3">
      <c r="A284" s="59">
        <v>97</v>
      </c>
      <c r="B284" s="34" t="s">
        <v>646</v>
      </c>
      <c r="C284" s="34" t="s">
        <v>647</v>
      </c>
      <c r="D284" s="62" t="s">
        <v>764</v>
      </c>
      <c r="E284" s="62" t="s">
        <v>765</v>
      </c>
      <c r="F284" s="63" t="s">
        <v>684</v>
      </c>
      <c r="G284" s="63"/>
      <c r="H284" s="63"/>
      <c r="I284" s="63" t="s">
        <v>204</v>
      </c>
      <c r="J284" s="63" t="s">
        <v>205</v>
      </c>
      <c r="K284" s="11" t="s">
        <v>206</v>
      </c>
      <c r="L284" s="63" t="s">
        <v>799</v>
      </c>
      <c r="M284" s="11" t="s">
        <v>800</v>
      </c>
      <c r="N284" s="34" t="s">
        <v>650</v>
      </c>
      <c r="O284" s="63" t="s">
        <v>28</v>
      </c>
      <c r="P284" s="36" t="s">
        <v>766</v>
      </c>
      <c r="Q284" s="63" t="s">
        <v>919</v>
      </c>
      <c r="R284" s="62"/>
      <c r="S284" s="63" t="s">
        <v>651</v>
      </c>
      <c r="T284" s="63" t="s">
        <v>652</v>
      </c>
      <c r="U284" s="64">
        <v>8103</v>
      </c>
      <c r="V284" s="64">
        <v>0</v>
      </c>
      <c r="W284" s="64">
        <v>0</v>
      </c>
      <c r="X284" s="64">
        <v>8103</v>
      </c>
      <c r="Y284" s="64">
        <v>8103</v>
      </c>
      <c r="Z284" s="64">
        <v>0</v>
      </c>
      <c r="AA284" s="64">
        <v>0</v>
      </c>
      <c r="AB284" s="64">
        <v>8103</v>
      </c>
    </row>
    <row r="285" spans="1:28" s="65" customFormat="1" ht="15" customHeight="1" x14ac:dyDescent="0.3">
      <c r="A285" s="59">
        <v>98</v>
      </c>
      <c r="B285" s="34" t="s">
        <v>646</v>
      </c>
      <c r="C285" s="34" t="s">
        <v>647</v>
      </c>
      <c r="D285" s="62" t="s">
        <v>764</v>
      </c>
      <c r="E285" s="62" t="s">
        <v>86</v>
      </c>
      <c r="F285" s="63" t="s">
        <v>684</v>
      </c>
      <c r="G285" s="63"/>
      <c r="H285" s="63"/>
      <c r="I285" s="63" t="s">
        <v>204</v>
      </c>
      <c r="J285" s="63" t="s">
        <v>205</v>
      </c>
      <c r="K285" s="11" t="s">
        <v>206</v>
      </c>
      <c r="L285" s="63" t="s">
        <v>799</v>
      </c>
      <c r="M285" s="11" t="s">
        <v>800</v>
      </c>
      <c r="N285" s="34" t="s">
        <v>650</v>
      </c>
      <c r="O285" s="63" t="s">
        <v>28</v>
      </c>
      <c r="P285" s="36">
        <v>93617161</v>
      </c>
      <c r="Q285" s="63" t="s">
        <v>920</v>
      </c>
      <c r="R285" s="62"/>
      <c r="S285" s="63" t="s">
        <v>651</v>
      </c>
      <c r="T285" s="63" t="s">
        <v>652</v>
      </c>
      <c r="U285" s="64">
        <v>12843</v>
      </c>
      <c r="V285" s="64">
        <v>0</v>
      </c>
      <c r="W285" s="64">
        <v>0</v>
      </c>
      <c r="X285" s="64">
        <v>12843</v>
      </c>
      <c r="Y285" s="64">
        <v>12843</v>
      </c>
      <c r="Z285" s="64">
        <v>0</v>
      </c>
      <c r="AA285" s="64">
        <v>0</v>
      </c>
      <c r="AB285" s="64">
        <v>12843</v>
      </c>
    </row>
    <row r="286" spans="1:28" s="65" customFormat="1" ht="15" customHeight="1" x14ac:dyDescent="0.3">
      <c r="A286" s="59">
        <v>99</v>
      </c>
      <c r="B286" s="34" t="s">
        <v>646</v>
      </c>
      <c r="C286" s="34" t="s">
        <v>647</v>
      </c>
      <c r="D286" s="62" t="s">
        <v>767</v>
      </c>
      <c r="E286" s="62" t="s">
        <v>765</v>
      </c>
      <c r="F286" s="63" t="s">
        <v>654</v>
      </c>
      <c r="G286" s="63"/>
      <c r="H286" s="63"/>
      <c r="I286" s="63" t="s">
        <v>655</v>
      </c>
      <c r="J286" s="63" t="s">
        <v>678</v>
      </c>
      <c r="K286" s="11" t="s">
        <v>206</v>
      </c>
      <c r="L286" s="63" t="s">
        <v>799</v>
      </c>
      <c r="M286" s="11" t="s">
        <v>800</v>
      </c>
      <c r="N286" s="34" t="s">
        <v>650</v>
      </c>
      <c r="O286" s="63" t="s">
        <v>29</v>
      </c>
      <c r="P286" s="36" t="s">
        <v>768</v>
      </c>
      <c r="Q286" s="63" t="s">
        <v>921</v>
      </c>
      <c r="R286" s="62"/>
      <c r="S286" s="63" t="s">
        <v>651</v>
      </c>
      <c r="T286" s="63" t="s">
        <v>652</v>
      </c>
      <c r="U286" s="64">
        <v>6378</v>
      </c>
      <c r="V286" s="68">
        <v>11844</v>
      </c>
      <c r="W286" s="64">
        <v>0</v>
      </c>
      <c r="X286" s="64">
        <v>18222</v>
      </c>
      <c r="Y286" s="64">
        <v>6378</v>
      </c>
      <c r="Z286" s="68">
        <v>11844</v>
      </c>
      <c r="AA286" s="64">
        <v>0</v>
      </c>
      <c r="AB286" s="64">
        <v>18222</v>
      </c>
    </row>
    <row r="287" spans="1:28" s="65" customFormat="1" ht="15" customHeight="1" x14ac:dyDescent="0.3">
      <c r="A287" s="59">
        <v>100</v>
      </c>
      <c r="B287" s="34" t="s">
        <v>646</v>
      </c>
      <c r="C287" s="34" t="s">
        <v>647</v>
      </c>
      <c r="D287" s="62" t="s">
        <v>767</v>
      </c>
      <c r="E287" s="62" t="s">
        <v>769</v>
      </c>
      <c r="F287" s="63" t="s">
        <v>654</v>
      </c>
      <c r="G287" s="63"/>
      <c r="H287" s="63"/>
      <c r="I287" s="63" t="s">
        <v>655</v>
      </c>
      <c r="J287" s="63" t="s">
        <v>678</v>
      </c>
      <c r="K287" s="11" t="s">
        <v>206</v>
      </c>
      <c r="L287" s="63" t="s">
        <v>799</v>
      </c>
      <c r="M287" s="11" t="s">
        <v>800</v>
      </c>
      <c r="N287" s="34" t="s">
        <v>650</v>
      </c>
      <c r="O287" s="63" t="s">
        <v>28</v>
      </c>
      <c r="P287" s="36">
        <v>42669590</v>
      </c>
      <c r="Q287" s="63" t="s">
        <v>922</v>
      </c>
      <c r="R287" s="62"/>
      <c r="S287" s="63" t="s">
        <v>651</v>
      </c>
      <c r="T287" s="63" t="s">
        <v>652</v>
      </c>
      <c r="U287" s="64">
        <v>23207</v>
      </c>
      <c r="V287" s="64">
        <v>0</v>
      </c>
      <c r="W287" s="64">
        <v>0</v>
      </c>
      <c r="X287" s="64">
        <v>23207</v>
      </c>
      <c r="Y287" s="64">
        <v>23207</v>
      </c>
      <c r="Z287" s="64">
        <v>0</v>
      </c>
      <c r="AA287" s="64">
        <v>0</v>
      </c>
      <c r="AB287" s="64">
        <v>23207</v>
      </c>
    </row>
    <row r="288" spans="1:28" s="65" customFormat="1" ht="15" customHeight="1" x14ac:dyDescent="0.3">
      <c r="A288" s="59">
        <v>101</v>
      </c>
      <c r="B288" s="34" t="s">
        <v>646</v>
      </c>
      <c r="C288" s="34" t="s">
        <v>647</v>
      </c>
      <c r="D288" s="62" t="s">
        <v>770</v>
      </c>
      <c r="E288" s="62" t="s">
        <v>771</v>
      </c>
      <c r="F288" s="63" t="s">
        <v>649</v>
      </c>
      <c r="G288" s="63"/>
      <c r="H288" s="63"/>
      <c r="I288" s="63" t="s">
        <v>648</v>
      </c>
      <c r="J288" s="63" t="s">
        <v>649</v>
      </c>
      <c r="K288" s="11" t="s">
        <v>206</v>
      </c>
      <c r="L288" s="63" t="s">
        <v>799</v>
      </c>
      <c r="M288" s="11" t="s">
        <v>800</v>
      </c>
      <c r="N288" s="34" t="s">
        <v>650</v>
      </c>
      <c r="O288" s="63" t="s">
        <v>29</v>
      </c>
      <c r="P288" s="36">
        <v>96321774</v>
      </c>
      <c r="Q288" s="63" t="s">
        <v>923</v>
      </c>
      <c r="R288" s="62"/>
      <c r="S288" s="63" t="s">
        <v>651</v>
      </c>
      <c r="T288" s="63" t="s">
        <v>652</v>
      </c>
      <c r="U288" s="64">
        <v>11184</v>
      </c>
      <c r="V288" s="64">
        <v>22709</v>
      </c>
      <c r="W288" s="64">
        <v>0</v>
      </c>
      <c r="X288" s="64">
        <v>33893</v>
      </c>
      <c r="Y288" s="64">
        <v>11184</v>
      </c>
      <c r="Z288" s="64">
        <v>22709</v>
      </c>
      <c r="AA288" s="64">
        <v>0</v>
      </c>
      <c r="AB288" s="64">
        <v>33893</v>
      </c>
    </row>
    <row r="289" spans="1:28" s="65" customFormat="1" ht="15" customHeight="1" x14ac:dyDescent="0.3">
      <c r="A289" s="59">
        <v>102</v>
      </c>
      <c r="B289" s="34" t="s">
        <v>646</v>
      </c>
      <c r="C289" s="34" t="s">
        <v>647</v>
      </c>
      <c r="D289" s="62" t="s">
        <v>770</v>
      </c>
      <c r="E289" s="62" t="s">
        <v>86</v>
      </c>
      <c r="F289" s="63" t="s">
        <v>649</v>
      </c>
      <c r="G289" s="63"/>
      <c r="H289" s="63"/>
      <c r="I289" s="63" t="s">
        <v>648</v>
      </c>
      <c r="J289" s="63" t="s">
        <v>649</v>
      </c>
      <c r="K289" s="11" t="s">
        <v>206</v>
      </c>
      <c r="L289" s="63" t="s">
        <v>799</v>
      </c>
      <c r="M289" s="11" t="s">
        <v>800</v>
      </c>
      <c r="N289" s="34" t="s">
        <v>650</v>
      </c>
      <c r="O289" s="63" t="s">
        <v>29</v>
      </c>
      <c r="P289" s="36">
        <v>96471287</v>
      </c>
      <c r="Q289" s="63" t="s">
        <v>924</v>
      </c>
      <c r="R289" s="62"/>
      <c r="S289" s="63" t="s">
        <v>651</v>
      </c>
      <c r="T289" s="63" t="s">
        <v>652</v>
      </c>
      <c r="U289" s="64">
        <v>15446</v>
      </c>
      <c r="V289" s="64">
        <v>29019</v>
      </c>
      <c r="W289" s="64">
        <v>0</v>
      </c>
      <c r="X289" s="64">
        <v>44465</v>
      </c>
      <c r="Y289" s="64">
        <v>15446</v>
      </c>
      <c r="Z289" s="64">
        <v>29019</v>
      </c>
      <c r="AA289" s="64">
        <v>0</v>
      </c>
      <c r="AB289" s="64">
        <v>44465</v>
      </c>
    </row>
    <row r="290" spans="1:28" s="65" customFormat="1" ht="15" customHeight="1" x14ac:dyDescent="0.3">
      <c r="A290" s="59">
        <v>103</v>
      </c>
      <c r="B290" s="34" t="s">
        <v>646</v>
      </c>
      <c r="C290" s="34" t="s">
        <v>647</v>
      </c>
      <c r="D290" s="62" t="s">
        <v>770</v>
      </c>
      <c r="E290" s="62" t="s">
        <v>772</v>
      </c>
      <c r="F290" s="63" t="s">
        <v>649</v>
      </c>
      <c r="G290" s="63"/>
      <c r="H290" s="63"/>
      <c r="I290" s="63" t="s">
        <v>648</v>
      </c>
      <c r="J290" s="63" t="s">
        <v>649</v>
      </c>
      <c r="K290" s="11" t="s">
        <v>206</v>
      </c>
      <c r="L290" s="63" t="s">
        <v>799</v>
      </c>
      <c r="M290" s="11" t="s">
        <v>800</v>
      </c>
      <c r="N290" s="34" t="s">
        <v>650</v>
      </c>
      <c r="O290" s="63" t="s">
        <v>29</v>
      </c>
      <c r="P290" s="36" t="s">
        <v>773</v>
      </c>
      <c r="Q290" s="66" t="s">
        <v>925</v>
      </c>
      <c r="R290" s="67"/>
      <c r="S290" s="63" t="s">
        <v>651</v>
      </c>
      <c r="T290" s="63" t="s">
        <v>652</v>
      </c>
      <c r="U290" s="64">
        <v>36543</v>
      </c>
      <c r="V290" s="64">
        <v>67865</v>
      </c>
      <c r="W290" s="64">
        <v>0</v>
      </c>
      <c r="X290" s="64">
        <v>104408</v>
      </c>
      <c r="Y290" s="64">
        <v>36543</v>
      </c>
      <c r="Z290" s="64">
        <v>67865</v>
      </c>
      <c r="AA290" s="64">
        <v>0</v>
      </c>
      <c r="AB290" s="64">
        <v>104408</v>
      </c>
    </row>
    <row r="291" spans="1:28" s="65" customFormat="1" ht="15" customHeight="1" x14ac:dyDescent="0.3">
      <c r="A291" s="59">
        <v>104</v>
      </c>
      <c r="B291" s="34" t="s">
        <v>646</v>
      </c>
      <c r="C291" s="34" t="s">
        <v>647</v>
      </c>
      <c r="D291" s="62" t="s">
        <v>774</v>
      </c>
      <c r="E291" s="62" t="s">
        <v>775</v>
      </c>
      <c r="F291" s="63" t="s">
        <v>678</v>
      </c>
      <c r="G291" s="63"/>
      <c r="H291" s="63"/>
      <c r="I291" s="63" t="s">
        <v>655</v>
      </c>
      <c r="J291" s="63" t="s">
        <v>678</v>
      </c>
      <c r="K291" s="11" t="s">
        <v>206</v>
      </c>
      <c r="L291" s="63" t="s">
        <v>799</v>
      </c>
      <c r="M291" s="11" t="s">
        <v>800</v>
      </c>
      <c r="N291" s="34" t="s">
        <v>650</v>
      </c>
      <c r="O291" s="63" t="s">
        <v>613</v>
      </c>
      <c r="P291" s="36" t="s">
        <v>707</v>
      </c>
      <c r="Q291" s="63" t="s">
        <v>926</v>
      </c>
      <c r="R291" s="12" t="s">
        <v>931</v>
      </c>
      <c r="S291" s="63" t="s">
        <v>651</v>
      </c>
      <c r="T291" s="63" t="s">
        <v>652</v>
      </c>
      <c r="U291" s="64">
        <v>53860</v>
      </c>
      <c r="V291" s="64">
        <v>0</v>
      </c>
      <c r="W291" s="64">
        <v>0</v>
      </c>
      <c r="X291" s="64">
        <v>53860</v>
      </c>
      <c r="Y291" s="64">
        <v>53860</v>
      </c>
      <c r="Z291" s="64">
        <v>0</v>
      </c>
      <c r="AA291" s="64">
        <v>0</v>
      </c>
      <c r="AB291" s="64">
        <v>53860</v>
      </c>
    </row>
    <row r="292" spans="1:28" x14ac:dyDescent="0.3">
      <c r="U292" s="74">
        <f>SUM(U3:U291)</f>
        <v>2218125</v>
      </c>
      <c r="V292" s="74">
        <f>SUM(V3:V291)</f>
        <v>981728</v>
      </c>
      <c r="W292" s="74">
        <f>SUM(W3:W291)</f>
        <v>586266</v>
      </c>
      <c r="X292" s="74">
        <f>SUM(X3:X291)</f>
        <v>3786119</v>
      </c>
      <c r="Y292" s="74">
        <f>SUM(Y3:Y291)</f>
        <v>2218125</v>
      </c>
      <c r="Z292" s="74">
        <f t="shared" ref="Z292:AB292" si="11">SUBTOTAL(9,Z3:Z291)</f>
        <v>981728</v>
      </c>
      <c r="AA292" s="74">
        <f t="shared" si="11"/>
        <v>586266</v>
      </c>
      <c r="AB292" s="74">
        <f t="shared" si="11"/>
        <v>3786119</v>
      </c>
    </row>
    <row r="293" spans="1:28" x14ac:dyDescent="0.3">
      <c r="U293" s="90">
        <f>X292+AB292</f>
        <v>7572238</v>
      </c>
      <c r="V293" s="91"/>
      <c r="W293" s="91"/>
      <c r="X293" s="91"/>
      <c r="Y293" s="91"/>
      <c r="Z293" s="91"/>
      <c r="AA293" s="91"/>
      <c r="AB293" s="92"/>
    </row>
    <row r="295" spans="1:28" x14ac:dyDescent="0.3">
      <c r="B295" s="75" t="s">
        <v>801</v>
      </c>
      <c r="C295" s="76"/>
      <c r="D295" s="76"/>
      <c r="E295" s="76"/>
      <c r="F295" s="77"/>
      <c r="V295" s="79"/>
    </row>
    <row r="296" spans="1:28" x14ac:dyDescent="0.3">
      <c r="B296" s="80"/>
      <c r="C296" s="80"/>
      <c r="D296" s="80"/>
      <c r="E296" s="80"/>
      <c r="F296" s="80"/>
      <c r="V296" s="79"/>
    </row>
    <row r="297" spans="1:28" x14ac:dyDescent="0.3">
      <c r="B297" s="81" t="s">
        <v>801</v>
      </c>
      <c r="C297" s="80"/>
      <c r="D297" s="80"/>
      <c r="E297" s="80"/>
      <c r="F297" s="80"/>
      <c r="V297" s="79"/>
    </row>
    <row r="298" spans="1:28" ht="101.4" customHeight="1" x14ac:dyDescent="0.3">
      <c r="B298" s="88" t="s">
        <v>802</v>
      </c>
      <c r="C298" s="88" t="s">
        <v>803</v>
      </c>
      <c r="D298" s="88" t="s">
        <v>804</v>
      </c>
      <c r="E298" s="88" t="s">
        <v>805</v>
      </c>
      <c r="F298" s="88" t="s">
        <v>806</v>
      </c>
      <c r="V298" s="79"/>
    </row>
    <row r="299" spans="1:28" ht="28.5" customHeight="1" x14ac:dyDescent="0.3">
      <c r="B299" s="82" t="s">
        <v>807</v>
      </c>
      <c r="C299" s="82" t="s">
        <v>808</v>
      </c>
      <c r="D299" s="82" t="s">
        <v>809</v>
      </c>
      <c r="E299" s="82" t="s">
        <v>810</v>
      </c>
      <c r="F299" s="82" t="s">
        <v>811</v>
      </c>
    </row>
    <row r="300" spans="1:28" x14ac:dyDescent="0.3">
      <c r="B300" s="84" t="s">
        <v>613</v>
      </c>
      <c r="C300" s="85">
        <v>923714</v>
      </c>
      <c r="D300" s="86">
        <f t="shared" ref="D300" si="12">C300*0.2</f>
        <v>184742.80000000002</v>
      </c>
      <c r="E300" s="86">
        <f t="shared" ref="E300" si="13">C300*0.3</f>
        <v>277114.2</v>
      </c>
      <c r="F300" s="86">
        <f t="shared" ref="F300" si="14">C300+D300</f>
        <v>1108456.8</v>
      </c>
    </row>
    <row r="301" spans="1:28" x14ac:dyDescent="0.3">
      <c r="B301" s="84" t="s">
        <v>816</v>
      </c>
      <c r="C301" s="85">
        <v>153600</v>
      </c>
      <c r="D301" s="86">
        <f t="shared" ref="D301:D313" si="15">C301*0.2</f>
        <v>30720</v>
      </c>
      <c r="E301" s="86">
        <f t="shared" ref="E301:E313" si="16">C301*0.3</f>
        <v>46080</v>
      </c>
      <c r="F301" s="86">
        <f t="shared" ref="F301:F313" si="17">C301+D301</f>
        <v>184320</v>
      </c>
    </row>
    <row r="302" spans="1:28" x14ac:dyDescent="0.3">
      <c r="B302" s="84" t="s">
        <v>817</v>
      </c>
      <c r="C302" s="85">
        <v>107920</v>
      </c>
      <c r="D302" s="86">
        <f t="shared" si="15"/>
        <v>21584</v>
      </c>
      <c r="E302" s="86">
        <f t="shared" si="16"/>
        <v>32376</v>
      </c>
      <c r="F302" s="86">
        <f t="shared" si="17"/>
        <v>129504</v>
      </c>
    </row>
    <row r="303" spans="1:28" x14ac:dyDescent="0.3">
      <c r="B303" s="84" t="s">
        <v>818</v>
      </c>
      <c r="C303" s="85">
        <v>626134</v>
      </c>
      <c r="D303" s="86">
        <f t="shared" si="15"/>
        <v>125226.8</v>
      </c>
      <c r="E303" s="86">
        <f t="shared" si="16"/>
        <v>187840.19999999998</v>
      </c>
      <c r="F303" s="86">
        <f t="shared" si="17"/>
        <v>751360.8</v>
      </c>
    </row>
    <row r="304" spans="1:28" x14ac:dyDescent="0.3">
      <c r="B304" s="84" t="s">
        <v>28</v>
      </c>
      <c r="C304" s="85">
        <v>2189798</v>
      </c>
      <c r="D304" s="86">
        <f t="shared" si="15"/>
        <v>437959.60000000003</v>
      </c>
      <c r="E304" s="86">
        <f t="shared" si="16"/>
        <v>656939.4</v>
      </c>
      <c r="F304" s="86">
        <f t="shared" si="17"/>
        <v>2627757.6</v>
      </c>
    </row>
    <row r="305" spans="2:6" x14ac:dyDescent="0.3">
      <c r="B305" s="84" t="s">
        <v>812</v>
      </c>
      <c r="C305" s="85">
        <v>608446</v>
      </c>
      <c r="D305" s="86">
        <f t="shared" si="15"/>
        <v>121689.20000000001</v>
      </c>
      <c r="E305" s="86">
        <f t="shared" si="16"/>
        <v>182533.8</v>
      </c>
      <c r="F305" s="86">
        <f t="shared" si="17"/>
        <v>730135.2</v>
      </c>
    </row>
    <row r="306" spans="2:6" x14ac:dyDescent="0.3">
      <c r="B306" s="84" t="s">
        <v>813</v>
      </c>
      <c r="C306" s="85">
        <v>1511662</v>
      </c>
      <c r="D306" s="86">
        <f t="shared" si="15"/>
        <v>302332.40000000002</v>
      </c>
      <c r="E306" s="86">
        <f t="shared" si="16"/>
        <v>453498.6</v>
      </c>
      <c r="F306" s="86">
        <f t="shared" si="17"/>
        <v>1813994.4</v>
      </c>
    </row>
    <row r="307" spans="2:6" x14ac:dyDescent="0.3">
      <c r="B307" s="84" t="s">
        <v>87</v>
      </c>
      <c r="C307" s="85">
        <v>317992</v>
      </c>
      <c r="D307" s="86">
        <f t="shared" si="15"/>
        <v>63598.400000000001</v>
      </c>
      <c r="E307" s="86">
        <f t="shared" si="16"/>
        <v>95397.599999999991</v>
      </c>
      <c r="F307" s="86">
        <f t="shared" si="17"/>
        <v>381590.4</v>
      </c>
    </row>
    <row r="308" spans="2:6" x14ac:dyDescent="0.3">
      <c r="B308" s="84" t="s">
        <v>819</v>
      </c>
      <c r="C308" s="85">
        <v>80000</v>
      </c>
      <c r="D308" s="86">
        <f t="shared" si="15"/>
        <v>16000</v>
      </c>
      <c r="E308" s="86">
        <f t="shared" si="16"/>
        <v>24000</v>
      </c>
      <c r="F308" s="86">
        <f t="shared" si="17"/>
        <v>96000</v>
      </c>
    </row>
    <row r="309" spans="2:6" x14ac:dyDescent="0.3">
      <c r="B309" s="84" t="s">
        <v>820</v>
      </c>
      <c r="C309" s="85">
        <v>230000</v>
      </c>
      <c r="D309" s="86">
        <f t="shared" si="15"/>
        <v>46000</v>
      </c>
      <c r="E309" s="86">
        <f t="shared" si="16"/>
        <v>69000</v>
      </c>
      <c r="F309" s="86">
        <f t="shared" si="17"/>
        <v>276000</v>
      </c>
    </row>
    <row r="310" spans="2:6" x14ac:dyDescent="0.3">
      <c r="B310" s="84" t="s">
        <v>821</v>
      </c>
      <c r="C310" s="85">
        <v>156550</v>
      </c>
      <c r="D310" s="86">
        <f t="shared" si="15"/>
        <v>31310</v>
      </c>
      <c r="E310" s="86">
        <f t="shared" si="16"/>
        <v>46965</v>
      </c>
      <c r="F310" s="86">
        <f t="shared" si="17"/>
        <v>187860</v>
      </c>
    </row>
    <row r="311" spans="2:6" x14ac:dyDescent="0.3">
      <c r="B311" s="84" t="s">
        <v>822</v>
      </c>
      <c r="C311" s="85">
        <v>113874</v>
      </c>
      <c r="D311" s="86">
        <f t="shared" si="15"/>
        <v>22774.800000000003</v>
      </c>
      <c r="E311" s="86">
        <f t="shared" si="16"/>
        <v>34162.199999999997</v>
      </c>
      <c r="F311" s="86">
        <f t="shared" si="17"/>
        <v>136648.79999999999</v>
      </c>
    </row>
    <row r="312" spans="2:6" x14ac:dyDescent="0.3">
      <c r="B312" s="84" t="s">
        <v>823</v>
      </c>
      <c r="C312" s="85">
        <v>546398</v>
      </c>
      <c r="D312" s="86">
        <f t="shared" si="15"/>
        <v>109279.6</v>
      </c>
      <c r="E312" s="86">
        <f t="shared" si="16"/>
        <v>163919.4</v>
      </c>
      <c r="F312" s="86">
        <f t="shared" si="17"/>
        <v>655677.6</v>
      </c>
    </row>
    <row r="313" spans="2:6" x14ac:dyDescent="0.3">
      <c r="B313" s="84" t="s">
        <v>814</v>
      </c>
      <c r="C313" s="85">
        <v>6150</v>
      </c>
      <c r="D313" s="86">
        <f t="shared" si="15"/>
        <v>1230</v>
      </c>
      <c r="E313" s="86">
        <f t="shared" si="16"/>
        <v>1845</v>
      </c>
      <c r="F313" s="86">
        <f t="shared" si="17"/>
        <v>7380</v>
      </c>
    </row>
    <row r="314" spans="2:6" ht="27.6" x14ac:dyDescent="0.3">
      <c r="B314" s="83" t="s">
        <v>815</v>
      </c>
      <c r="C314" s="87">
        <f>SUBTOTAL(9,C300:C313)</f>
        <v>7572238</v>
      </c>
      <c r="D314" s="87">
        <f>SUM(D300:D313)</f>
        <v>1514447.6000000003</v>
      </c>
      <c r="E314" s="87">
        <f>SUM(E300:E313)</f>
        <v>2271671.4000000004</v>
      </c>
      <c r="F314" s="87">
        <f>SUM(F300:F313)</f>
        <v>9086685.6000000015</v>
      </c>
    </row>
  </sheetData>
  <autoFilter ref="A1:AE293" xr:uid="{00000000-0009-0000-0000-000000000000}">
    <filterColumn colId="5" showButton="0"/>
    <filterColumn colId="6" showButton="0"/>
    <filterColumn colId="7" showButton="0"/>
    <filterColumn colId="8" showButton="0"/>
    <filterColumn colId="10" showButton="0"/>
    <filterColumn colId="21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</autoFilter>
  <mergeCells count="32">
    <mergeCell ref="A1:A2"/>
    <mergeCell ref="B1:B2"/>
    <mergeCell ref="D1:D2"/>
    <mergeCell ref="C1:C2"/>
    <mergeCell ref="P1:P2"/>
    <mergeCell ref="E1:E2"/>
    <mergeCell ref="F1:J1"/>
    <mergeCell ref="L1:L2"/>
    <mergeCell ref="R1:R2"/>
    <mergeCell ref="M1:M2"/>
    <mergeCell ref="N1:N2"/>
    <mergeCell ref="O1:O2"/>
    <mergeCell ref="Q1:Q2"/>
    <mergeCell ref="BW1:BZ1"/>
    <mergeCell ref="CA1:CD1"/>
    <mergeCell ref="AV1:AX1"/>
    <mergeCell ref="AY1:BA1"/>
    <mergeCell ref="BB1:BD1"/>
    <mergeCell ref="BE1:BG1"/>
    <mergeCell ref="BH1:BJ1"/>
    <mergeCell ref="BK1:BM1"/>
    <mergeCell ref="BN1:BP1"/>
    <mergeCell ref="U293:AB293"/>
    <mergeCell ref="S1:T1"/>
    <mergeCell ref="U1:X1"/>
    <mergeCell ref="Y1:AB1"/>
    <mergeCell ref="BQ1:BS1"/>
    <mergeCell ref="AG1:AI1"/>
    <mergeCell ref="AJ1:AL1"/>
    <mergeCell ref="AM1:AO1"/>
    <mergeCell ref="AP1:AR1"/>
    <mergeCell ref="AS1:AU1"/>
  </mergeCells>
  <phoneticPr fontId="1" type="noConversion"/>
  <conditionalFormatting sqref="B25:D25 S3:T45 B26:J45 B3:J24 L25 L26:M45 O40:Q45 L3:R24 M99:M100 O26:R39 N25:N187 R219 R278 R291 R176:R177">
    <cfRule type="expression" dxfId="264" priority="475" stopIfTrue="1">
      <formula>#REF!="nie"</formula>
    </cfRule>
  </conditionalFormatting>
  <conditionalFormatting sqref="E25:J25 M25 O25:Q25">
    <cfRule type="expression" dxfId="263" priority="471" stopIfTrue="1">
      <formula>#REF!="nie"</formula>
    </cfRule>
  </conditionalFormatting>
  <conditionalFormatting sqref="R69 O86 O82 O69:P81 O83:P85 Q70:R86 O87:R92 R46 D57:D88 O93:Q93 R93:R98 B47:B100 C57:C98 E57:L93 B46:M46 C47:L56 O47:R68 M47:M98 O46:P46">
    <cfRule type="expression" dxfId="262" priority="470" stopIfTrue="1">
      <formula>#REF!="nie"</formula>
    </cfRule>
  </conditionalFormatting>
  <conditionalFormatting sqref="D98">
    <cfRule type="expression" dxfId="261" priority="469" stopIfTrue="1">
      <formula>#REF!="nie"</formula>
    </cfRule>
  </conditionalFormatting>
  <conditionalFormatting sqref="C99:C100 D89:D97">
    <cfRule type="expression" dxfId="260" priority="468" stopIfTrue="1">
      <formula>#REF!="nie"</formula>
    </cfRule>
  </conditionalFormatting>
  <conditionalFormatting sqref="D99">
    <cfRule type="expression" dxfId="259" priority="466" stopIfTrue="1">
      <formula>#REF!="nie"</formula>
    </cfRule>
  </conditionalFormatting>
  <conditionalFormatting sqref="D100">
    <cfRule type="expression" dxfId="258" priority="464" stopIfTrue="1">
      <formula>#REF!="nie"</formula>
    </cfRule>
  </conditionalFormatting>
  <conditionalFormatting sqref="AC26:AC45 AC3:AC24">
    <cfRule type="expression" dxfId="257" priority="463" stopIfTrue="1">
      <formula>#REF!="nie"</formula>
    </cfRule>
  </conditionalFormatting>
  <conditionalFormatting sqref="K3:K45">
    <cfRule type="expression" dxfId="256" priority="462" stopIfTrue="1">
      <formula>#REF!="nie"</formula>
    </cfRule>
  </conditionalFormatting>
  <conditionalFormatting sqref="R99">
    <cfRule type="expression" dxfId="255" priority="455" stopIfTrue="1">
      <formula>#REF!="nie"</formula>
    </cfRule>
  </conditionalFormatting>
  <conditionalFormatting sqref="R100">
    <cfRule type="expression" dxfId="254" priority="454" stopIfTrue="1">
      <formula>#REF!="nie"</formula>
    </cfRule>
  </conditionalFormatting>
  <conditionalFormatting sqref="S46:T46 S49:T49 S52:T52 S55:T55 S58:T58 S61:T61 S64:T64 S67:T67 S70:T70 S73:T73 S76:T76 S79:T79 S82:T82 S85:T85 S88:T88 S91:T91 S94:T94 S97:T97 S100:T100">
    <cfRule type="expression" dxfId="253" priority="453" stopIfTrue="1">
      <formula>#REF!="nie"</formula>
    </cfRule>
  </conditionalFormatting>
  <conditionalFormatting sqref="S47:T47 S50:T50 S53:T53 S56:T56 S59:T59 S62:T62 S65:T65 S68:T68 S71:T71 S74:T74 S77:T77 S80:T80 S83:T83 S86:T86 S89:T89 S92:T92 S95:T95 S98:T98">
    <cfRule type="expression" dxfId="252" priority="452" stopIfTrue="1">
      <formula>#REF!="nie"</formula>
    </cfRule>
  </conditionalFormatting>
  <conditionalFormatting sqref="S48:T48 S51:T51 S54:T54 S57:T57 S60:T60 S63:T63 S66:T66 S69:T69 S72:T72 S75:T75 S78:T78 S81:T81 S84:T84 S87:T87 S90:T90 S93:T93 S96:T96 S99:T99">
    <cfRule type="expression" dxfId="251" priority="451" stopIfTrue="1">
      <formula>#REF!="nie"</formula>
    </cfRule>
  </conditionalFormatting>
  <conditionalFormatting sqref="P124:P136 P138:P140 Q125:Q141 P142:Q187 P102:Q123 D102:J187 C102:C147 C187 B101:J101 B102:B187 O101:P101 L101:L187">
    <cfRule type="expression" dxfId="250" priority="450" stopIfTrue="1">
      <formula>#REF!="nie"</formula>
    </cfRule>
  </conditionalFormatting>
  <conditionalFormatting sqref="O102:O187">
    <cfRule type="expression" dxfId="249" priority="449" stopIfTrue="1">
      <formula>#REF!="nie"</formula>
    </cfRule>
  </conditionalFormatting>
  <conditionalFormatting sqref="C148:C186">
    <cfRule type="expression" dxfId="248" priority="447" stopIfTrue="1">
      <formula>#REF!="nie"</formula>
    </cfRule>
  </conditionalFormatting>
  <conditionalFormatting sqref="R101:R175 R178:R187">
    <cfRule type="expression" dxfId="247" priority="444" stopIfTrue="1">
      <formula>#REF!="nie"</formula>
    </cfRule>
  </conditionalFormatting>
  <conditionalFormatting sqref="S101:T187">
    <cfRule type="expression" dxfId="246" priority="443" stopIfTrue="1">
      <formula>#REF!="nie"</formula>
    </cfRule>
  </conditionalFormatting>
  <conditionalFormatting sqref="S279">
    <cfRule type="expression" dxfId="245" priority="195" stopIfTrue="1">
      <formula>#REF!="nie"</formula>
    </cfRule>
  </conditionalFormatting>
  <conditionalFormatting sqref="S278">
    <cfRule type="expression" dxfId="244" priority="194" stopIfTrue="1">
      <formula>#REF!="nie"</formula>
    </cfRule>
  </conditionalFormatting>
  <conditionalFormatting sqref="S277">
    <cfRule type="expression" dxfId="243" priority="193" stopIfTrue="1">
      <formula>#REF!="nie"</formula>
    </cfRule>
  </conditionalFormatting>
  <conditionalFormatting sqref="S276">
    <cfRule type="expression" dxfId="242" priority="192" stopIfTrue="1">
      <formula>#REF!="nie"</formula>
    </cfRule>
  </conditionalFormatting>
  <conditionalFormatting sqref="S275">
    <cfRule type="expression" dxfId="241" priority="191" stopIfTrue="1">
      <formula>#REF!="nie"</formula>
    </cfRule>
  </conditionalFormatting>
  <conditionalFormatting sqref="S274">
    <cfRule type="expression" dxfId="240" priority="190" stopIfTrue="1">
      <formula>#REF!="nie"</formula>
    </cfRule>
  </conditionalFormatting>
  <conditionalFormatting sqref="S273">
    <cfRule type="expression" dxfId="239" priority="189" stopIfTrue="1">
      <formula>#REF!="nie"</formula>
    </cfRule>
  </conditionalFormatting>
  <conditionalFormatting sqref="S272">
    <cfRule type="expression" dxfId="238" priority="188" stopIfTrue="1">
      <formula>#REF!="nie"</formula>
    </cfRule>
  </conditionalFormatting>
  <conditionalFormatting sqref="S271">
    <cfRule type="expression" dxfId="237" priority="187" stopIfTrue="1">
      <formula>#REF!="nie"</formula>
    </cfRule>
  </conditionalFormatting>
  <conditionalFormatting sqref="S270">
    <cfRule type="expression" dxfId="236" priority="186" stopIfTrue="1">
      <formula>#REF!="nie"</formula>
    </cfRule>
  </conditionalFormatting>
  <conditionalFormatting sqref="S269">
    <cfRule type="expression" dxfId="235" priority="185" stopIfTrue="1">
      <formula>#REF!="nie"</formula>
    </cfRule>
  </conditionalFormatting>
  <conditionalFormatting sqref="S268">
    <cfRule type="expression" dxfId="234" priority="184" stopIfTrue="1">
      <formula>#REF!="nie"</formula>
    </cfRule>
  </conditionalFormatting>
  <conditionalFormatting sqref="S267">
    <cfRule type="expression" dxfId="233" priority="183" stopIfTrue="1">
      <formula>#REF!="nie"</formula>
    </cfRule>
  </conditionalFormatting>
  <conditionalFormatting sqref="S266">
    <cfRule type="expression" dxfId="232" priority="182" stopIfTrue="1">
      <formula>#REF!="nie"</formula>
    </cfRule>
  </conditionalFormatting>
  <conditionalFormatting sqref="S265">
    <cfRule type="expression" dxfId="231" priority="181" stopIfTrue="1">
      <formula>#REF!="nie"</formula>
    </cfRule>
  </conditionalFormatting>
  <conditionalFormatting sqref="S264">
    <cfRule type="expression" dxfId="230" priority="180" stopIfTrue="1">
      <formula>#REF!="nie"</formula>
    </cfRule>
  </conditionalFormatting>
  <conditionalFormatting sqref="S263">
    <cfRule type="expression" dxfId="229" priority="179" stopIfTrue="1">
      <formula>#REF!="nie"</formula>
    </cfRule>
  </conditionalFormatting>
  <conditionalFormatting sqref="S262">
    <cfRule type="expression" dxfId="228" priority="178" stopIfTrue="1">
      <formula>#REF!="nie"</formula>
    </cfRule>
  </conditionalFormatting>
  <conditionalFormatting sqref="S261">
    <cfRule type="expression" dxfId="227" priority="177" stopIfTrue="1">
      <formula>#REF!="nie"</formula>
    </cfRule>
  </conditionalFormatting>
  <conditionalFormatting sqref="S260">
    <cfRule type="expression" dxfId="226" priority="176" stopIfTrue="1">
      <formula>#REF!="nie"</formula>
    </cfRule>
  </conditionalFormatting>
  <conditionalFormatting sqref="S259">
    <cfRule type="expression" dxfId="225" priority="175" stopIfTrue="1">
      <formula>#REF!="nie"</formula>
    </cfRule>
  </conditionalFormatting>
  <conditionalFormatting sqref="S257">
    <cfRule type="expression" dxfId="224" priority="173" stopIfTrue="1">
      <formula>#REF!="nie"</formula>
    </cfRule>
  </conditionalFormatting>
  <conditionalFormatting sqref="S255">
    <cfRule type="expression" dxfId="223" priority="171" stopIfTrue="1">
      <formula>#REF!="nie"</formula>
    </cfRule>
  </conditionalFormatting>
  <conditionalFormatting sqref="S253">
    <cfRule type="expression" dxfId="222" priority="169" stopIfTrue="1">
      <formula>#REF!="nie"</formula>
    </cfRule>
  </conditionalFormatting>
  <conditionalFormatting sqref="S251">
    <cfRule type="expression" dxfId="221" priority="167" stopIfTrue="1">
      <formula>#REF!="nie"</formula>
    </cfRule>
  </conditionalFormatting>
  <conditionalFormatting sqref="S249">
    <cfRule type="expression" dxfId="220" priority="165" stopIfTrue="1">
      <formula>#REF!="nie"</formula>
    </cfRule>
  </conditionalFormatting>
  <conditionalFormatting sqref="S247">
    <cfRule type="expression" dxfId="219" priority="163" stopIfTrue="1">
      <formula>#REF!="nie"</formula>
    </cfRule>
  </conditionalFormatting>
  <conditionalFormatting sqref="S258">
    <cfRule type="expression" dxfId="218" priority="174" stopIfTrue="1">
      <formula>#REF!="nie"</formula>
    </cfRule>
  </conditionalFormatting>
  <conditionalFormatting sqref="S256">
    <cfRule type="expression" dxfId="217" priority="172" stopIfTrue="1">
      <formula>#REF!="nie"</formula>
    </cfRule>
  </conditionalFormatting>
  <conditionalFormatting sqref="S254">
    <cfRule type="expression" dxfId="216" priority="170" stopIfTrue="1">
      <formula>#REF!="nie"</formula>
    </cfRule>
  </conditionalFormatting>
  <conditionalFormatting sqref="S252">
    <cfRule type="expression" dxfId="215" priority="168" stopIfTrue="1">
      <formula>#REF!="nie"</formula>
    </cfRule>
  </conditionalFormatting>
  <conditionalFormatting sqref="S250">
    <cfRule type="expression" dxfId="214" priority="166" stopIfTrue="1">
      <formula>#REF!="nie"</formula>
    </cfRule>
  </conditionalFormatting>
  <conditionalFormatting sqref="S248">
    <cfRule type="expression" dxfId="213" priority="164" stopIfTrue="1">
      <formula>#REF!="nie"</formula>
    </cfRule>
  </conditionalFormatting>
  <conditionalFormatting sqref="S246">
    <cfRule type="expression" dxfId="212" priority="162" stopIfTrue="1">
      <formula>#REF!="nie"</formula>
    </cfRule>
  </conditionalFormatting>
  <conditionalFormatting sqref="S245">
    <cfRule type="expression" dxfId="211" priority="161" stopIfTrue="1">
      <formula>#REF!="nie"</formula>
    </cfRule>
  </conditionalFormatting>
  <conditionalFormatting sqref="S244">
    <cfRule type="expression" dxfId="210" priority="160" stopIfTrue="1">
      <formula>#REF!="nie"</formula>
    </cfRule>
  </conditionalFormatting>
  <conditionalFormatting sqref="S243">
    <cfRule type="expression" dxfId="209" priority="159" stopIfTrue="1">
      <formula>#REF!="nie"</formula>
    </cfRule>
  </conditionalFormatting>
  <conditionalFormatting sqref="S242">
    <cfRule type="expression" dxfId="208" priority="158" stopIfTrue="1">
      <formula>#REF!="nie"</formula>
    </cfRule>
  </conditionalFormatting>
  <conditionalFormatting sqref="S241">
    <cfRule type="expression" dxfId="207" priority="157" stopIfTrue="1">
      <formula>#REF!="nie"</formula>
    </cfRule>
  </conditionalFormatting>
  <conditionalFormatting sqref="S240">
    <cfRule type="expression" dxfId="206" priority="156" stopIfTrue="1">
      <formula>#REF!="nie"</formula>
    </cfRule>
  </conditionalFormatting>
  <conditionalFormatting sqref="S239">
    <cfRule type="expression" dxfId="205" priority="155" stopIfTrue="1">
      <formula>#REF!="nie"</formula>
    </cfRule>
  </conditionalFormatting>
  <conditionalFormatting sqref="S238">
    <cfRule type="expression" dxfId="204" priority="154" stopIfTrue="1">
      <formula>#REF!="nie"</formula>
    </cfRule>
  </conditionalFormatting>
  <conditionalFormatting sqref="S237">
    <cfRule type="expression" dxfId="203" priority="153" stopIfTrue="1">
      <formula>#REF!="nie"</formula>
    </cfRule>
  </conditionalFormatting>
  <conditionalFormatting sqref="S236">
    <cfRule type="expression" dxfId="202" priority="152" stopIfTrue="1">
      <formula>#REF!="nie"</formula>
    </cfRule>
  </conditionalFormatting>
  <conditionalFormatting sqref="S235">
    <cfRule type="expression" dxfId="201" priority="151" stopIfTrue="1">
      <formula>#REF!="nie"</formula>
    </cfRule>
  </conditionalFormatting>
  <conditionalFormatting sqref="S234">
    <cfRule type="expression" dxfId="200" priority="150" stopIfTrue="1">
      <formula>#REF!="nie"</formula>
    </cfRule>
  </conditionalFormatting>
  <conditionalFormatting sqref="S233">
    <cfRule type="expression" dxfId="199" priority="149" stopIfTrue="1">
      <formula>#REF!="nie"</formula>
    </cfRule>
  </conditionalFormatting>
  <conditionalFormatting sqref="S232">
    <cfRule type="expression" dxfId="198" priority="148" stopIfTrue="1">
      <formula>#REF!="nie"</formula>
    </cfRule>
  </conditionalFormatting>
  <conditionalFormatting sqref="S231">
    <cfRule type="expression" dxfId="197" priority="147" stopIfTrue="1">
      <formula>#REF!="nie"</formula>
    </cfRule>
  </conditionalFormatting>
  <conditionalFormatting sqref="S230">
    <cfRule type="expression" dxfId="196" priority="146" stopIfTrue="1">
      <formula>#REF!="nie"</formula>
    </cfRule>
  </conditionalFormatting>
  <conditionalFormatting sqref="S229">
    <cfRule type="expression" dxfId="195" priority="145" stopIfTrue="1">
      <formula>#REF!="nie"</formula>
    </cfRule>
  </conditionalFormatting>
  <conditionalFormatting sqref="S228">
    <cfRule type="expression" dxfId="194" priority="144" stopIfTrue="1">
      <formula>#REF!="nie"</formula>
    </cfRule>
  </conditionalFormatting>
  <conditionalFormatting sqref="S227">
    <cfRule type="expression" dxfId="193" priority="143" stopIfTrue="1">
      <formula>#REF!="nie"</formula>
    </cfRule>
  </conditionalFormatting>
  <conditionalFormatting sqref="S226">
    <cfRule type="expression" dxfId="192" priority="142" stopIfTrue="1">
      <formula>#REF!="nie"</formula>
    </cfRule>
  </conditionalFormatting>
  <conditionalFormatting sqref="S225">
    <cfRule type="expression" dxfId="191" priority="141" stopIfTrue="1">
      <formula>#REF!="nie"</formula>
    </cfRule>
  </conditionalFormatting>
  <conditionalFormatting sqref="S224">
    <cfRule type="expression" dxfId="190" priority="140" stopIfTrue="1">
      <formula>#REF!="nie"</formula>
    </cfRule>
  </conditionalFormatting>
  <conditionalFormatting sqref="S223">
    <cfRule type="expression" dxfId="189" priority="139" stopIfTrue="1">
      <formula>#REF!="nie"</formula>
    </cfRule>
  </conditionalFormatting>
  <conditionalFormatting sqref="S222">
    <cfRule type="expression" dxfId="188" priority="138" stopIfTrue="1">
      <formula>#REF!="nie"</formula>
    </cfRule>
  </conditionalFormatting>
  <conditionalFormatting sqref="S221">
    <cfRule type="expression" dxfId="187" priority="137" stopIfTrue="1">
      <formula>#REF!="nie"</formula>
    </cfRule>
  </conditionalFormatting>
  <conditionalFormatting sqref="S220">
    <cfRule type="expression" dxfId="186" priority="136" stopIfTrue="1">
      <formula>#REF!="nie"</formula>
    </cfRule>
  </conditionalFormatting>
  <conditionalFormatting sqref="S219">
    <cfRule type="expression" dxfId="185" priority="135" stopIfTrue="1">
      <formula>#REF!="nie"</formula>
    </cfRule>
  </conditionalFormatting>
  <conditionalFormatting sqref="S218">
    <cfRule type="expression" dxfId="184" priority="134" stopIfTrue="1">
      <formula>#REF!="nie"</formula>
    </cfRule>
  </conditionalFormatting>
  <conditionalFormatting sqref="S217">
    <cfRule type="expression" dxfId="183" priority="133" stopIfTrue="1">
      <formula>#REF!="nie"</formula>
    </cfRule>
  </conditionalFormatting>
  <conditionalFormatting sqref="S216">
    <cfRule type="expression" dxfId="182" priority="132" stopIfTrue="1">
      <formula>#REF!="nie"</formula>
    </cfRule>
  </conditionalFormatting>
  <conditionalFormatting sqref="S215">
    <cfRule type="expression" dxfId="181" priority="131" stopIfTrue="1">
      <formula>#REF!="nie"</formula>
    </cfRule>
  </conditionalFormatting>
  <conditionalFormatting sqref="S213">
    <cfRule type="expression" dxfId="180" priority="129" stopIfTrue="1">
      <formula>#REF!="nie"</formula>
    </cfRule>
  </conditionalFormatting>
  <conditionalFormatting sqref="S210">
    <cfRule type="expression" dxfId="179" priority="126" stopIfTrue="1">
      <formula>#REF!="nie"</formula>
    </cfRule>
  </conditionalFormatting>
  <conditionalFormatting sqref="S208">
    <cfRule type="expression" dxfId="178" priority="124" stopIfTrue="1">
      <formula>#REF!="nie"</formula>
    </cfRule>
  </conditionalFormatting>
  <conditionalFormatting sqref="S206">
    <cfRule type="expression" dxfId="177" priority="122" stopIfTrue="1">
      <formula>#REF!="nie"</formula>
    </cfRule>
  </conditionalFormatting>
  <conditionalFormatting sqref="S204">
    <cfRule type="expression" dxfId="176" priority="120" stopIfTrue="1">
      <formula>#REF!="nie"</formula>
    </cfRule>
  </conditionalFormatting>
  <conditionalFormatting sqref="S202">
    <cfRule type="expression" dxfId="175" priority="118" stopIfTrue="1">
      <formula>#REF!="nie"</formula>
    </cfRule>
  </conditionalFormatting>
  <conditionalFormatting sqref="S200">
    <cfRule type="expression" dxfId="174" priority="116" stopIfTrue="1">
      <formula>#REF!="nie"</formula>
    </cfRule>
  </conditionalFormatting>
  <conditionalFormatting sqref="S198">
    <cfRule type="expression" dxfId="173" priority="114" stopIfTrue="1">
      <formula>#REF!="nie"</formula>
    </cfRule>
  </conditionalFormatting>
  <conditionalFormatting sqref="S196">
    <cfRule type="expression" dxfId="172" priority="112" stopIfTrue="1">
      <formula>#REF!="nie"</formula>
    </cfRule>
  </conditionalFormatting>
  <conditionalFormatting sqref="S214">
    <cfRule type="expression" dxfId="171" priority="130" stopIfTrue="1">
      <formula>#REF!="nie"</formula>
    </cfRule>
  </conditionalFormatting>
  <conditionalFormatting sqref="S212">
    <cfRule type="expression" dxfId="170" priority="128" stopIfTrue="1">
      <formula>#REF!="nie"</formula>
    </cfRule>
  </conditionalFormatting>
  <conditionalFormatting sqref="S211">
    <cfRule type="expression" dxfId="169" priority="127" stopIfTrue="1">
      <formula>#REF!="nie"</formula>
    </cfRule>
  </conditionalFormatting>
  <conditionalFormatting sqref="S209">
    <cfRule type="expression" dxfId="168" priority="125" stopIfTrue="1">
      <formula>#REF!="nie"</formula>
    </cfRule>
  </conditionalFormatting>
  <conditionalFormatting sqref="S207">
    <cfRule type="expression" dxfId="167" priority="123" stopIfTrue="1">
      <formula>#REF!="nie"</formula>
    </cfRule>
  </conditionalFormatting>
  <conditionalFormatting sqref="S205">
    <cfRule type="expression" dxfId="166" priority="121" stopIfTrue="1">
      <formula>#REF!="nie"</formula>
    </cfRule>
  </conditionalFormatting>
  <conditionalFormatting sqref="S203">
    <cfRule type="expression" dxfId="165" priority="119" stopIfTrue="1">
      <formula>#REF!="nie"</formula>
    </cfRule>
  </conditionalFormatting>
  <conditionalFormatting sqref="S201">
    <cfRule type="expression" dxfId="164" priority="117" stopIfTrue="1">
      <formula>#REF!="nie"</formula>
    </cfRule>
  </conditionalFormatting>
  <conditionalFormatting sqref="S199">
    <cfRule type="expression" dxfId="163" priority="115" stopIfTrue="1">
      <formula>#REF!="nie"</formula>
    </cfRule>
  </conditionalFormatting>
  <conditionalFormatting sqref="S197">
    <cfRule type="expression" dxfId="162" priority="113" stopIfTrue="1">
      <formula>#REF!="nie"</formula>
    </cfRule>
  </conditionalFormatting>
  <conditionalFormatting sqref="S195">
    <cfRule type="expression" dxfId="161" priority="111" stopIfTrue="1">
      <formula>#REF!="nie"</formula>
    </cfRule>
  </conditionalFormatting>
  <conditionalFormatting sqref="S194">
    <cfRule type="expression" dxfId="160" priority="110" stopIfTrue="1">
      <formula>#REF!="nie"</formula>
    </cfRule>
  </conditionalFormatting>
  <conditionalFormatting sqref="S193">
    <cfRule type="expression" dxfId="159" priority="109" stopIfTrue="1">
      <formula>#REF!="nie"</formula>
    </cfRule>
  </conditionalFormatting>
  <conditionalFormatting sqref="S192">
    <cfRule type="expression" dxfId="158" priority="108" stopIfTrue="1">
      <formula>#REF!="nie"</formula>
    </cfRule>
  </conditionalFormatting>
  <conditionalFormatting sqref="S191">
    <cfRule type="expression" dxfId="157" priority="107" stopIfTrue="1">
      <formula>#REF!="nie"</formula>
    </cfRule>
  </conditionalFormatting>
  <conditionalFormatting sqref="S190">
    <cfRule type="expression" dxfId="156" priority="106" stopIfTrue="1">
      <formula>#REF!="nie"</formula>
    </cfRule>
  </conditionalFormatting>
  <conditionalFormatting sqref="S189">
    <cfRule type="expression" dxfId="155" priority="105" stopIfTrue="1">
      <formula>#REF!="nie"</formula>
    </cfRule>
  </conditionalFormatting>
  <conditionalFormatting sqref="T189">
    <cfRule type="expression" dxfId="154" priority="104" stopIfTrue="1">
      <formula>#REF!="nie"</formula>
    </cfRule>
  </conditionalFormatting>
  <conditionalFormatting sqref="T190">
    <cfRule type="expression" dxfId="153" priority="103" stopIfTrue="1">
      <formula>#REF!="nie"</formula>
    </cfRule>
  </conditionalFormatting>
  <conditionalFormatting sqref="T191">
    <cfRule type="expression" dxfId="152" priority="102" stopIfTrue="1">
      <formula>#REF!="nie"</formula>
    </cfRule>
  </conditionalFormatting>
  <conditionalFormatting sqref="T192">
    <cfRule type="expression" dxfId="151" priority="101" stopIfTrue="1">
      <formula>#REF!="nie"</formula>
    </cfRule>
  </conditionalFormatting>
  <conditionalFormatting sqref="T193">
    <cfRule type="expression" dxfId="150" priority="100" stopIfTrue="1">
      <formula>#REF!="nie"</formula>
    </cfRule>
  </conditionalFormatting>
  <conditionalFormatting sqref="T194">
    <cfRule type="expression" dxfId="149" priority="99" stopIfTrue="1">
      <formula>#REF!="nie"</formula>
    </cfRule>
  </conditionalFormatting>
  <conditionalFormatting sqref="T195">
    <cfRule type="expression" dxfId="148" priority="98" stopIfTrue="1">
      <formula>#REF!="nie"</formula>
    </cfRule>
  </conditionalFormatting>
  <conditionalFormatting sqref="T196">
    <cfRule type="expression" dxfId="147" priority="97" stopIfTrue="1">
      <formula>#REF!="nie"</formula>
    </cfRule>
  </conditionalFormatting>
  <conditionalFormatting sqref="T197">
    <cfRule type="expression" dxfId="146" priority="96" stopIfTrue="1">
      <formula>#REF!="nie"</formula>
    </cfRule>
  </conditionalFormatting>
  <conditionalFormatting sqref="T198">
    <cfRule type="expression" dxfId="145" priority="95" stopIfTrue="1">
      <formula>#REF!="nie"</formula>
    </cfRule>
  </conditionalFormatting>
  <conditionalFormatting sqref="T199">
    <cfRule type="expression" dxfId="144" priority="94" stopIfTrue="1">
      <formula>#REF!="nie"</formula>
    </cfRule>
  </conditionalFormatting>
  <conditionalFormatting sqref="T200">
    <cfRule type="expression" dxfId="143" priority="93" stopIfTrue="1">
      <formula>#REF!="nie"</formula>
    </cfRule>
  </conditionalFormatting>
  <conditionalFormatting sqref="T201">
    <cfRule type="expression" dxfId="142" priority="92" stopIfTrue="1">
      <formula>#REF!="nie"</formula>
    </cfRule>
  </conditionalFormatting>
  <conditionalFormatting sqref="T202">
    <cfRule type="expression" dxfId="141" priority="91" stopIfTrue="1">
      <formula>#REF!="nie"</formula>
    </cfRule>
  </conditionalFormatting>
  <conditionalFormatting sqref="T203">
    <cfRule type="expression" dxfId="140" priority="90" stopIfTrue="1">
      <formula>#REF!="nie"</formula>
    </cfRule>
  </conditionalFormatting>
  <conditionalFormatting sqref="T204">
    <cfRule type="expression" dxfId="139" priority="89" stopIfTrue="1">
      <formula>#REF!="nie"</formula>
    </cfRule>
  </conditionalFormatting>
  <conditionalFormatting sqref="T205">
    <cfRule type="expression" dxfId="138" priority="88" stopIfTrue="1">
      <formula>#REF!="nie"</formula>
    </cfRule>
  </conditionalFormatting>
  <conditionalFormatting sqref="T206">
    <cfRule type="expression" dxfId="137" priority="87" stopIfTrue="1">
      <formula>#REF!="nie"</formula>
    </cfRule>
  </conditionalFormatting>
  <conditionalFormatting sqref="T207">
    <cfRule type="expression" dxfId="136" priority="86" stopIfTrue="1">
      <formula>#REF!="nie"</formula>
    </cfRule>
  </conditionalFormatting>
  <conditionalFormatting sqref="T208">
    <cfRule type="expression" dxfId="135" priority="85" stopIfTrue="1">
      <formula>#REF!="nie"</formula>
    </cfRule>
  </conditionalFormatting>
  <conditionalFormatting sqref="T209">
    <cfRule type="expression" dxfId="134" priority="84" stopIfTrue="1">
      <formula>#REF!="nie"</formula>
    </cfRule>
  </conditionalFormatting>
  <conditionalFormatting sqref="T210">
    <cfRule type="expression" dxfId="133" priority="83" stopIfTrue="1">
      <formula>#REF!="nie"</formula>
    </cfRule>
  </conditionalFormatting>
  <conditionalFormatting sqref="T211">
    <cfRule type="expression" dxfId="132" priority="82" stopIfTrue="1">
      <formula>#REF!="nie"</formula>
    </cfRule>
  </conditionalFormatting>
  <conditionalFormatting sqref="T212">
    <cfRule type="expression" dxfId="131" priority="81" stopIfTrue="1">
      <formula>#REF!="nie"</formula>
    </cfRule>
  </conditionalFormatting>
  <conditionalFormatting sqref="T213">
    <cfRule type="expression" dxfId="130" priority="80" stopIfTrue="1">
      <formula>#REF!="nie"</formula>
    </cfRule>
  </conditionalFormatting>
  <conditionalFormatting sqref="T214">
    <cfRule type="expression" dxfId="129" priority="79" stopIfTrue="1">
      <formula>#REF!="nie"</formula>
    </cfRule>
  </conditionalFormatting>
  <conditionalFormatting sqref="T215">
    <cfRule type="expression" dxfId="128" priority="78" stopIfTrue="1">
      <formula>#REF!="nie"</formula>
    </cfRule>
  </conditionalFormatting>
  <conditionalFormatting sqref="T216">
    <cfRule type="expression" dxfId="127" priority="77" stopIfTrue="1">
      <formula>#REF!="nie"</formula>
    </cfRule>
  </conditionalFormatting>
  <conditionalFormatting sqref="T291">
    <cfRule type="expression" dxfId="126" priority="76" stopIfTrue="1">
      <formula>#REF!="nie"</formula>
    </cfRule>
  </conditionalFormatting>
  <conditionalFormatting sqref="T290">
    <cfRule type="expression" dxfId="125" priority="75" stopIfTrue="1">
      <formula>#REF!="nie"</formula>
    </cfRule>
  </conditionalFormatting>
  <conditionalFormatting sqref="T289">
    <cfRule type="expression" dxfId="124" priority="74" stopIfTrue="1">
      <formula>#REF!="nie"</formula>
    </cfRule>
  </conditionalFormatting>
  <conditionalFormatting sqref="T288">
    <cfRule type="expression" dxfId="123" priority="73" stopIfTrue="1">
      <formula>#REF!="nie"</formula>
    </cfRule>
  </conditionalFormatting>
  <conditionalFormatting sqref="T287">
    <cfRule type="expression" dxfId="122" priority="72" stopIfTrue="1">
      <formula>#REF!="nie"</formula>
    </cfRule>
  </conditionalFormatting>
  <conditionalFormatting sqref="T286">
    <cfRule type="expression" dxfId="121" priority="71" stopIfTrue="1">
      <formula>#REF!="nie"</formula>
    </cfRule>
  </conditionalFormatting>
  <conditionalFormatting sqref="T285">
    <cfRule type="expression" dxfId="120" priority="70" stopIfTrue="1">
      <formula>#REF!="nie"</formula>
    </cfRule>
  </conditionalFormatting>
  <conditionalFormatting sqref="T284">
    <cfRule type="expression" dxfId="119" priority="69" stopIfTrue="1">
      <formula>#REF!="nie"</formula>
    </cfRule>
  </conditionalFormatting>
  <conditionalFormatting sqref="T283">
    <cfRule type="expression" dxfId="118" priority="68" stopIfTrue="1">
      <formula>#REF!="nie"</formula>
    </cfRule>
  </conditionalFormatting>
  <conditionalFormatting sqref="T282">
    <cfRule type="expression" dxfId="117" priority="67" stopIfTrue="1">
      <formula>#REF!="nie"</formula>
    </cfRule>
  </conditionalFormatting>
  <conditionalFormatting sqref="T281">
    <cfRule type="expression" dxfId="116" priority="66" stopIfTrue="1">
      <formula>#REF!="nie"</formula>
    </cfRule>
  </conditionalFormatting>
  <conditionalFormatting sqref="T280">
    <cfRule type="expression" dxfId="115" priority="65" stopIfTrue="1">
      <formula>#REF!="nie"</formula>
    </cfRule>
  </conditionalFormatting>
  <conditionalFormatting sqref="T279">
    <cfRule type="expression" dxfId="114" priority="64" stopIfTrue="1">
      <formula>#REF!="nie"</formula>
    </cfRule>
  </conditionalFormatting>
  <conditionalFormatting sqref="T278">
    <cfRule type="expression" dxfId="113" priority="63" stopIfTrue="1">
      <formula>#REF!="nie"</formula>
    </cfRule>
  </conditionalFormatting>
  <conditionalFormatting sqref="T277">
    <cfRule type="expression" dxfId="112" priority="62" stopIfTrue="1">
      <formula>#REF!="nie"</formula>
    </cfRule>
  </conditionalFormatting>
  <conditionalFormatting sqref="T276">
    <cfRule type="expression" dxfId="111" priority="61" stopIfTrue="1">
      <formula>#REF!="nie"</formula>
    </cfRule>
  </conditionalFormatting>
  <conditionalFormatting sqref="T275">
    <cfRule type="expression" dxfId="110" priority="60" stopIfTrue="1">
      <formula>#REF!="nie"</formula>
    </cfRule>
  </conditionalFormatting>
  <conditionalFormatting sqref="T274">
    <cfRule type="expression" dxfId="109" priority="59" stopIfTrue="1">
      <formula>#REF!="nie"</formula>
    </cfRule>
  </conditionalFormatting>
  <conditionalFormatting sqref="T273">
    <cfRule type="expression" dxfId="108" priority="58" stopIfTrue="1">
      <formula>#REF!="nie"</formula>
    </cfRule>
  </conditionalFormatting>
  <conditionalFormatting sqref="T272">
    <cfRule type="expression" dxfId="107" priority="57" stopIfTrue="1">
      <formula>#REF!="nie"</formula>
    </cfRule>
  </conditionalFormatting>
  <conditionalFormatting sqref="T218">
    <cfRule type="expression" dxfId="106" priority="53" stopIfTrue="1">
      <formula>#REF!="nie"</formula>
    </cfRule>
  </conditionalFormatting>
  <conditionalFormatting sqref="T271">
    <cfRule type="expression" dxfId="105" priority="56" stopIfTrue="1">
      <formula>#REF!="nie"</formula>
    </cfRule>
  </conditionalFormatting>
  <conditionalFormatting sqref="T270">
    <cfRule type="expression" dxfId="104" priority="55" stopIfTrue="1">
      <formula>#REF!="nie"</formula>
    </cfRule>
  </conditionalFormatting>
  <conditionalFormatting sqref="T217">
    <cfRule type="expression" dxfId="103" priority="54" stopIfTrue="1">
      <formula>#REF!="nie"</formula>
    </cfRule>
  </conditionalFormatting>
  <conditionalFormatting sqref="T219">
    <cfRule type="expression" dxfId="102" priority="52" stopIfTrue="1">
      <formula>#REF!="nie"</formula>
    </cfRule>
  </conditionalFormatting>
  <conditionalFormatting sqref="T220">
    <cfRule type="expression" dxfId="101" priority="51" stopIfTrue="1">
      <formula>#REF!="nie"</formula>
    </cfRule>
  </conditionalFormatting>
  <conditionalFormatting sqref="T221">
    <cfRule type="expression" dxfId="100" priority="50" stopIfTrue="1">
      <formula>#REF!="nie"</formula>
    </cfRule>
  </conditionalFormatting>
  <conditionalFormatting sqref="T222">
    <cfRule type="expression" dxfId="99" priority="49" stopIfTrue="1">
      <formula>#REF!="nie"</formula>
    </cfRule>
  </conditionalFormatting>
  <conditionalFormatting sqref="T223">
    <cfRule type="expression" dxfId="98" priority="48" stopIfTrue="1">
      <formula>#REF!="nie"</formula>
    </cfRule>
  </conditionalFormatting>
  <conditionalFormatting sqref="T224">
    <cfRule type="expression" dxfId="97" priority="47" stopIfTrue="1">
      <formula>#REF!="nie"</formula>
    </cfRule>
  </conditionalFormatting>
  <conditionalFormatting sqref="T225">
    <cfRule type="expression" dxfId="96" priority="46" stopIfTrue="1">
      <formula>#REF!="nie"</formula>
    </cfRule>
  </conditionalFormatting>
  <conditionalFormatting sqref="T226">
    <cfRule type="expression" dxfId="95" priority="45" stopIfTrue="1">
      <formula>#REF!="nie"</formula>
    </cfRule>
  </conditionalFormatting>
  <conditionalFormatting sqref="T227">
    <cfRule type="expression" dxfId="94" priority="44" stopIfTrue="1">
      <formula>#REF!="nie"</formula>
    </cfRule>
  </conditionalFormatting>
  <conditionalFormatting sqref="T228">
    <cfRule type="expression" dxfId="93" priority="43" stopIfTrue="1">
      <formula>#REF!="nie"</formula>
    </cfRule>
  </conditionalFormatting>
  <conditionalFormatting sqref="T229">
    <cfRule type="expression" dxfId="92" priority="42" stopIfTrue="1">
      <formula>#REF!="nie"</formula>
    </cfRule>
  </conditionalFormatting>
  <conditionalFormatting sqref="T230">
    <cfRule type="expression" dxfId="91" priority="41" stopIfTrue="1">
      <formula>#REF!="nie"</formula>
    </cfRule>
  </conditionalFormatting>
  <conditionalFormatting sqref="T231">
    <cfRule type="expression" dxfId="90" priority="40" stopIfTrue="1">
      <formula>#REF!="nie"</formula>
    </cfRule>
  </conditionalFormatting>
  <conditionalFormatting sqref="T232">
    <cfRule type="expression" dxfId="89" priority="39" stopIfTrue="1">
      <formula>#REF!="nie"</formula>
    </cfRule>
  </conditionalFormatting>
  <conditionalFormatting sqref="T233">
    <cfRule type="expression" dxfId="88" priority="38" stopIfTrue="1">
      <formula>#REF!="nie"</formula>
    </cfRule>
  </conditionalFormatting>
  <conditionalFormatting sqref="T234">
    <cfRule type="expression" dxfId="87" priority="37" stopIfTrue="1">
      <formula>#REF!="nie"</formula>
    </cfRule>
  </conditionalFormatting>
  <conditionalFormatting sqref="T235">
    <cfRule type="expression" dxfId="86" priority="36" stopIfTrue="1">
      <formula>#REF!="nie"</formula>
    </cfRule>
  </conditionalFormatting>
  <conditionalFormatting sqref="T236">
    <cfRule type="expression" dxfId="85" priority="35" stopIfTrue="1">
      <formula>#REF!="nie"</formula>
    </cfRule>
  </conditionalFormatting>
  <conditionalFormatting sqref="T237">
    <cfRule type="expression" dxfId="84" priority="34" stopIfTrue="1">
      <formula>#REF!="nie"</formula>
    </cfRule>
  </conditionalFormatting>
  <conditionalFormatting sqref="T238">
    <cfRule type="expression" dxfId="83" priority="33" stopIfTrue="1">
      <formula>#REF!="nie"</formula>
    </cfRule>
  </conditionalFormatting>
  <conditionalFormatting sqref="T239">
    <cfRule type="expression" dxfId="82" priority="32" stopIfTrue="1">
      <formula>#REF!="nie"</formula>
    </cfRule>
  </conditionalFormatting>
  <conditionalFormatting sqref="T240">
    <cfRule type="expression" dxfId="81" priority="31" stopIfTrue="1">
      <formula>#REF!="nie"</formula>
    </cfRule>
  </conditionalFormatting>
  <conditionalFormatting sqref="T241">
    <cfRule type="expression" dxfId="80" priority="30" stopIfTrue="1">
      <formula>#REF!="nie"</formula>
    </cfRule>
  </conditionalFormatting>
  <conditionalFormatting sqref="T242">
    <cfRule type="expression" dxfId="79" priority="29" stopIfTrue="1">
      <formula>#REF!="nie"</formula>
    </cfRule>
  </conditionalFormatting>
  <conditionalFormatting sqref="T243">
    <cfRule type="expression" dxfId="78" priority="28" stopIfTrue="1">
      <formula>#REF!="nie"</formula>
    </cfRule>
  </conditionalFormatting>
  <conditionalFormatting sqref="T244">
    <cfRule type="expression" dxfId="77" priority="27" stopIfTrue="1">
      <formula>#REF!="nie"</formula>
    </cfRule>
  </conditionalFormatting>
  <conditionalFormatting sqref="T245">
    <cfRule type="expression" dxfId="76" priority="26" stopIfTrue="1">
      <formula>#REF!="nie"</formula>
    </cfRule>
  </conditionalFormatting>
  <conditionalFormatting sqref="T246">
    <cfRule type="expression" dxfId="75" priority="25" stopIfTrue="1">
      <formula>#REF!="nie"</formula>
    </cfRule>
  </conditionalFormatting>
  <conditionalFormatting sqref="T247">
    <cfRule type="expression" dxfId="74" priority="24" stopIfTrue="1">
      <formula>#REF!="nie"</formula>
    </cfRule>
  </conditionalFormatting>
  <conditionalFormatting sqref="T248">
    <cfRule type="expression" dxfId="73" priority="23" stopIfTrue="1">
      <formula>#REF!="nie"</formula>
    </cfRule>
  </conditionalFormatting>
  <conditionalFormatting sqref="T249">
    <cfRule type="expression" dxfId="72" priority="22" stopIfTrue="1">
      <formula>#REF!="nie"</formula>
    </cfRule>
  </conditionalFormatting>
  <conditionalFormatting sqref="T250">
    <cfRule type="expression" dxfId="71" priority="21" stopIfTrue="1">
      <formula>#REF!="nie"</formula>
    </cfRule>
  </conditionalFormatting>
  <conditionalFormatting sqref="T251">
    <cfRule type="expression" dxfId="70" priority="20" stopIfTrue="1">
      <formula>#REF!="nie"</formula>
    </cfRule>
  </conditionalFormatting>
  <conditionalFormatting sqref="T252">
    <cfRule type="expression" dxfId="69" priority="19" stopIfTrue="1">
      <formula>#REF!="nie"</formula>
    </cfRule>
  </conditionalFormatting>
  <conditionalFormatting sqref="T253">
    <cfRule type="expression" dxfId="68" priority="18" stopIfTrue="1">
      <formula>#REF!="nie"</formula>
    </cfRule>
  </conditionalFormatting>
  <conditionalFormatting sqref="T254">
    <cfRule type="expression" dxfId="67" priority="17" stopIfTrue="1">
      <formula>#REF!="nie"</formula>
    </cfRule>
  </conditionalFormatting>
  <conditionalFormatting sqref="T269">
    <cfRule type="expression" dxfId="66" priority="16" stopIfTrue="1">
      <formula>#REF!="nie"</formula>
    </cfRule>
  </conditionalFormatting>
  <conditionalFormatting sqref="T268">
    <cfRule type="expression" dxfId="65" priority="15" stopIfTrue="1">
      <formula>#REF!="nie"</formula>
    </cfRule>
  </conditionalFormatting>
  <conditionalFormatting sqref="T267">
    <cfRule type="expression" dxfId="64" priority="14" stopIfTrue="1">
      <formula>#REF!="nie"</formula>
    </cfRule>
  </conditionalFormatting>
  <conditionalFormatting sqref="T266">
    <cfRule type="expression" dxfId="63" priority="13" stopIfTrue="1">
      <formula>#REF!="nie"</formula>
    </cfRule>
  </conditionalFormatting>
  <conditionalFormatting sqref="T265">
    <cfRule type="expression" dxfId="62" priority="12" stopIfTrue="1">
      <formula>#REF!="nie"</formula>
    </cfRule>
  </conditionalFormatting>
  <conditionalFormatting sqref="T264">
    <cfRule type="expression" dxfId="61" priority="11" stopIfTrue="1">
      <formula>#REF!="nie"</formula>
    </cfRule>
  </conditionalFormatting>
  <conditionalFormatting sqref="T263">
    <cfRule type="expression" dxfId="60" priority="10" stopIfTrue="1">
      <formula>#REF!="nie"</formula>
    </cfRule>
  </conditionalFormatting>
  <conditionalFormatting sqref="T262">
    <cfRule type="expression" dxfId="59" priority="9" stopIfTrue="1">
      <formula>#REF!="nie"</formula>
    </cfRule>
  </conditionalFormatting>
  <conditionalFormatting sqref="T261">
    <cfRule type="expression" dxfId="58" priority="8" stopIfTrue="1">
      <formula>#REF!="nie"</formula>
    </cfRule>
  </conditionalFormatting>
  <conditionalFormatting sqref="T260">
    <cfRule type="expression" dxfId="57" priority="7" stopIfTrue="1">
      <formula>#REF!="nie"</formula>
    </cfRule>
  </conditionalFormatting>
  <conditionalFormatting sqref="T259">
    <cfRule type="expression" dxfId="56" priority="6" stopIfTrue="1">
      <formula>#REF!="nie"</formula>
    </cfRule>
  </conditionalFormatting>
  <conditionalFormatting sqref="T258">
    <cfRule type="expression" dxfId="55" priority="5" stopIfTrue="1">
      <formula>#REF!="nie"</formula>
    </cfRule>
  </conditionalFormatting>
  <conditionalFormatting sqref="T257">
    <cfRule type="expression" dxfId="54" priority="4" stopIfTrue="1">
      <formula>#REF!="nie"</formula>
    </cfRule>
  </conditionalFormatting>
  <conditionalFormatting sqref="T256">
    <cfRule type="expression" dxfId="53" priority="3" stopIfTrue="1">
      <formula>#REF!="nie"</formula>
    </cfRule>
  </conditionalFormatting>
  <conditionalFormatting sqref="T255">
    <cfRule type="expression" dxfId="52" priority="2" stopIfTrue="1">
      <formula>#REF!="nie"</formula>
    </cfRule>
  </conditionalFormatting>
  <conditionalFormatting sqref="B188:B291 D188:D222">
    <cfRule type="expression" dxfId="51" priority="247" stopIfTrue="1">
      <formula>#REF!="nie"</formula>
    </cfRule>
  </conditionalFormatting>
  <conditionalFormatting sqref="C188">
    <cfRule type="expression" dxfId="50" priority="246" stopIfTrue="1">
      <formula>#REF!="nie"</formula>
    </cfRule>
  </conditionalFormatting>
  <conditionalFormatting sqref="C207">
    <cfRule type="expression" dxfId="49" priority="245" stopIfTrue="1">
      <formula>#REF!="nie"</formula>
    </cfRule>
  </conditionalFormatting>
  <conditionalFormatting sqref="C226:C291 N188:N291">
    <cfRule type="expression" dxfId="48" priority="244" stopIfTrue="1">
      <formula>#REF!="nie"</formula>
    </cfRule>
  </conditionalFormatting>
  <conditionalFormatting sqref="S188">
    <cfRule type="expression" dxfId="47" priority="243" stopIfTrue="1">
      <formula>#REF!="nie"</formula>
    </cfRule>
  </conditionalFormatting>
  <conditionalFormatting sqref="T188">
    <cfRule type="expression" dxfId="46" priority="242" stopIfTrue="1">
      <formula>#REF!="nie"</formula>
    </cfRule>
  </conditionalFormatting>
  <conditionalFormatting sqref="C189">
    <cfRule type="expression" dxfId="45" priority="240" stopIfTrue="1">
      <formula>#REF!="nie"</formula>
    </cfRule>
  </conditionalFormatting>
  <conditionalFormatting sqref="C190">
    <cfRule type="expression" dxfId="44" priority="239" stopIfTrue="1">
      <formula>#REF!="nie"</formula>
    </cfRule>
  </conditionalFormatting>
  <conditionalFormatting sqref="C191">
    <cfRule type="expression" dxfId="43" priority="238" stopIfTrue="1">
      <formula>#REF!="nie"</formula>
    </cfRule>
  </conditionalFormatting>
  <conditionalFormatting sqref="C192">
    <cfRule type="expression" dxfId="42" priority="237" stopIfTrue="1">
      <formula>#REF!="nie"</formula>
    </cfRule>
  </conditionalFormatting>
  <conditionalFormatting sqref="C193">
    <cfRule type="expression" dxfId="41" priority="236" stopIfTrue="1">
      <formula>#REF!="nie"</formula>
    </cfRule>
  </conditionalFormatting>
  <conditionalFormatting sqref="C194">
    <cfRule type="expression" dxfId="40" priority="235" stopIfTrue="1">
      <formula>#REF!="nie"</formula>
    </cfRule>
  </conditionalFormatting>
  <conditionalFormatting sqref="C195">
    <cfRule type="expression" dxfId="39" priority="234" stopIfTrue="1">
      <formula>#REF!="nie"</formula>
    </cfRule>
  </conditionalFormatting>
  <conditionalFormatting sqref="C196">
    <cfRule type="expression" dxfId="38" priority="233" stopIfTrue="1">
      <formula>#REF!="nie"</formula>
    </cfRule>
  </conditionalFormatting>
  <conditionalFormatting sqref="C197">
    <cfRule type="expression" dxfId="37" priority="232" stopIfTrue="1">
      <formula>#REF!="nie"</formula>
    </cfRule>
  </conditionalFormatting>
  <conditionalFormatting sqref="C198">
    <cfRule type="expression" dxfId="36" priority="231" stopIfTrue="1">
      <formula>#REF!="nie"</formula>
    </cfRule>
  </conditionalFormatting>
  <conditionalFormatting sqref="C199">
    <cfRule type="expression" dxfId="35" priority="230" stopIfTrue="1">
      <formula>#REF!="nie"</formula>
    </cfRule>
  </conditionalFormatting>
  <conditionalFormatting sqref="C200">
    <cfRule type="expression" dxfId="34" priority="229" stopIfTrue="1">
      <formula>#REF!="nie"</formula>
    </cfRule>
  </conditionalFormatting>
  <conditionalFormatting sqref="C201">
    <cfRule type="expression" dxfId="33" priority="228" stopIfTrue="1">
      <formula>#REF!="nie"</formula>
    </cfRule>
  </conditionalFormatting>
  <conditionalFormatting sqref="C202">
    <cfRule type="expression" dxfId="32" priority="227" stopIfTrue="1">
      <formula>#REF!="nie"</formula>
    </cfRule>
  </conditionalFormatting>
  <conditionalFormatting sqref="C203">
    <cfRule type="expression" dxfId="31" priority="226" stopIfTrue="1">
      <formula>#REF!="nie"</formula>
    </cfRule>
  </conditionalFormatting>
  <conditionalFormatting sqref="C204">
    <cfRule type="expression" dxfId="30" priority="225" stopIfTrue="1">
      <formula>#REF!="nie"</formula>
    </cfRule>
  </conditionalFormatting>
  <conditionalFormatting sqref="C205">
    <cfRule type="expression" dxfId="29" priority="224" stopIfTrue="1">
      <formula>#REF!="nie"</formula>
    </cfRule>
  </conditionalFormatting>
  <conditionalFormatting sqref="C206">
    <cfRule type="expression" dxfId="28" priority="223" stopIfTrue="1">
      <formula>#REF!="nie"</formula>
    </cfRule>
  </conditionalFormatting>
  <conditionalFormatting sqref="C208">
    <cfRule type="expression" dxfId="27" priority="222" stopIfTrue="1">
      <formula>#REF!="nie"</formula>
    </cfRule>
  </conditionalFormatting>
  <conditionalFormatting sqref="C209">
    <cfRule type="expression" dxfId="26" priority="221" stopIfTrue="1">
      <formula>#REF!="nie"</formula>
    </cfRule>
  </conditionalFormatting>
  <conditionalFormatting sqref="C210">
    <cfRule type="expression" dxfId="25" priority="220" stopIfTrue="1">
      <formula>#REF!="nie"</formula>
    </cfRule>
  </conditionalFormatting>
  <conditionalFormatting sqref="C211">
    <cfRule type="expression" dxfId="24" priority="219" stopIfTrue="1">
      <formula>#REF!="nie"</formula>
    </cfRule>
  </conditionalFormatting>
  <conditionalFormatting sqref="C212">
    <cfRule type="expression" dxfId="23" priority="218" stopIfTrue="1">
      <formula>#REF!="nie"</formula>
    </cfRule>
  </conditionalFormatting>
  <conditionalFormatting sqref="C213">
    <cfRule type="expression" dxfId="22" priority="217" stopIfTrue="1">
      <formula>#REF!="nie"</formula>
    </cfRule>
  </conditionalFormatting>
  <conditionalFormatting sqref="C214">
    <cfRule type="expression" dxfId="21" priority="216" stopIfTrue="1">
      <formula>#REF!="nie"</formula>
    </cfRule>
  </conditionalFormatting>
  <conditionalFormatting sqref="C215">
    <cfRule type="expression" dxfId="20" priority="215" stopIfTrue="1">
      <formula>#REF!="nie"</formula>
    </cfRule>
  </conditionalFormatting>
  <conditionalFormatting sqref="C216">
    <cfRule type="expression" dxfId="19" priority="214" stopIfTrue="1">
      <formula>#REF!="nie"</formula>
    </cfRule>
  </conditionalFormatting>
  <conditionalFormatting sqref="C217">
    <cfRule type="expression" dxfId="18" priority="213" stopIfTrue="1">
      <formula>#REF!="nie"</formula>
    </cfRule>
  </conditionalFormatting>
  <conditionalFormatting sqref="C218">
    <cfRule type="expression" dxfId="17" priority="212" stopIfTrue="1">
      <formula>#REF!="nie"</formula>
    </cfRule>
  </conditionalFormatting>
  <conditionalFormatting sqref="C219">
    <cfRule type="expression" dxfId="16" priority="211" stopIfTrue="1">
      <formula>#REF!="nie"</formula>
    </cfRule>
  </conditionalFormatting>
  <conditionalFormatting sqref="C220">
    <cfRule type="expression" dxfId="15" priority="210" stopIfTrue="1">
      <formula>#REF!="nie"</formula>
    </cfRule>
  </conditionalFormatting>
  <conditionalFormatting sqref="C221:C222">
    <cfRule type="expression" dxfId="14" priority="209" stopIfTrue="1">
      <formula>#REF!="nie"</formula>
    </cfRule>
  </conditionalFormatting>
  <conditionalFormatting sqref="C224">
    <cfRule type="expression" dxfId="13" priority="206" stopIfTrue="1">
      <formula>#REF!="nie"</formula>
    </cfRule>
  </conditionalFormatting>
  <conditionalFormatting sqref="S289:S291">
    <cfRule type="expression" dxfId="12" priority="208" stopIfTrue="1">
      <formula>#REF!="nie"</formula>
    </cfRule>
  </conditionalFormatting>
  <conditionalFormatting sqref="C223">
    <cfRule type="expression" dxfId="11" priority="207" stopIfTrue="1">
      <formula>#REF!="nie"</formula>
    </cfRule>
  </conditionalFormatting>
  <conditionalFormatting sqref="C225">
    <cfRule type="expression" dxfId="10" priority="205" stopIfTrue="1">
      <formula>#REF!="nie"</formula>
    </cfRule>
  </conditionalFormatting>
  <conditionalFormatting sqref="S288">
    <cfRule type="expression" dxfId="9" priority="204" stopIfTrue="1">
      <formula>#REF!="nie"</formula>
    </cfRule>
  </conditionalFormatting>
  <conditionalFormatting sqref="S287">
    <cfRule type="expression" dxfId="8" priority="203" stopIfTrue="1">
      <formula>#REF!="nie"</formula>
    </cfRule>
  </conditionalFormatting>
  <conditionalFormatting sqref="S286">
    <cfRule type="expression" dxfId="7" priority="202" stopIfTrue="1">
      <formula>#REF!="nie"</formula>
    </cfRule>
  </conditionalFormatting>
  <conditionalFormatting sqref="S285">
    <cfRule type="expression" dxfId="6" priority="201" stopIfTrue="1">
      <formula>#REF!="nie"</formula>
    </cfRule>
  </conditionalFormatting>
  <conditionalFormatting sqref="S284">
    <cfRule type="expression" dxfId="5" priority="200" stopIfTrue="1">
      <formula>#REF!="nie"</formula>
    </cfRule>
  </conditionalFormatting>
  <conditionalFormatting sqref="S283">
    <cfRule type="expression" dxfId="4" priority="199" stopIfTrue="1">
      <formula>#REF!="nie"</formula>
    </cfRule>
  </conditionalFormatting>
  <conditionalFormatting sqref="S282">
    <cfRule type="expression" dxfId="3" priority="198" stopIfTrue="1">
      <formula>#REF!="nie"</formula>
    </cfRule>
  </conditionalFormatting>
  <conditionalFormatting sqref="S281">
    <cfRule type="expression" dxfId="2" priority="197" stopIfTrue="1">
      <formula>#REF!="nie"</formula>
    </cfRule>
  </conditionalFormatting>
  <conditionalFormatting sqref="S280">
    <cfRule type="expression" dxfId="1" priority="196" stopIfTrue="1">
      <formula>#REF!="nie"</formula>
    </cfRule>
  </conditionalFormatting>
  <conditionalFormatting sqref="M101:M291">
    <cfRule type="expression" dxfId="0" priority="1" stopIfTrue="1">
      <formula>#REF!="nie"</formula>
    </cfRule>
  </conditionalFormatting>
  <pageMargins left="0.31496062992125984" right="0.31496062992125984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Pozostałe obiekty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2021-08-17T08:48:41Z</dcterms:modified>
</cp:coreProperties>
</file>