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zyca\AppData\Local\Microsoft\Windows\INetCache\Content.Outlook\TY4DO213\"/>
    </mc:Choice>
  </mc:AlternateContent>
  <xr:revisionPtr revIDLastSave="0" documentId="8_{3399B1C9-E2B9-496A-A9A2-48DE03D8F2A5}" xr6:coauthVersionLast="46" xr6:coauthVersionMax="46" xr10:uidLastSave="{00000000-0000-0000-0000-000000000000}"/>
  <bookViews>
    <workbookView xWindow="0" yWindow="0" windowWidth="28800" windowHeight="16200" xr2:uid="{32C37B97-02A7-468D-AEC5-A8355069D5C9}"/>
  </bookViews>
  <sheets>
    <sheet name="KO (część GŁÓWNA) - przedmiar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48" i="1" s="1"/>
  <c r="G51" i="1"/>
  <c r="G50" i="1"/>
  <c r="G47" i="1"/>
  <c r="G46" i="1" s="1"/>
  <c r="G45" i="1"/>
  <c r="G43" i="1"/>
  <c r="G42" i="1"/>
  <c r="G40" i="1"/>
  <c r="G38" i="1" s="1"/>
  <c r="G37" i="1"/>
  <c r="G36" i="1"/>
  <c r="G34" i="1" s="1"/>
  <c r="G33" i="1"/>
  <c r="G32" i="1"/>
  <c r="G29" i="1"/>
  <c r="G28" i="1"/>
  <c r="G27" i="1"/>
  <c r="G26" i="1"/>
  <c r="G24" i="1"/>
  <c r="G23" i="1"/>
  <c r="G22" i="1"/>
  <c r="G21" i="1"/>
  <c r="G20" i="1"/>
  <c r="G17" i="1" s="1"/>
  <c r="G19" i="1"/>
  <c r="G18" i="1"/>
  <c r="G7" i="1"/>
  <c r="G6" i="1"/>
  <c r="G5" i="1" s="1"/>
  <c r="G53" i="1" l="1"/>
</calcChain>
</file>

<file path=xl/sharedStrings.xml><?xml version="1.0" encoding="utf-8"?>
<sst xmlns="http://schemas.openxmlformats.org/spreadsheetml/2006/main" count="169" uniqueCount="100">
  <si>
    <r>
      <rPr>
        <b/>
        <sz val="9.5"/>
        <rFont val="Calibri"/>
        <family val="2"/>
      </rPr>
      <t>REMONT MOSTU W CIĄGU DROGI GMINNEJ NR 224005G PRZEZ RZEKĘ WDA W MIEJSCOWOŚCI WOJTAL</t>
    </r>
  </si>
  <si>
    <t>Przedmiar</t>
  </si>
  <si>
    <t>L.p.</t>
  </si>
  <si>
    <t>Nr SST</t>
  </si>
  <si>
    <t>Wyszczególnienie robót</t>
  </si>
  <si>
    <t>J.m.</t>
  </si>
  <si>
    <t>Ilość</t>
  </si>
  <si>
    <r>
      <rPr>
        <b/>
        <sz val="9"/>
        <rFont val="Arial"/>
        <family val="2"/>
        <charset val="238"/>
      </rPr>
      <t>Cena jedn.
[zł]</t>
    </r>
  </si>
  <si>
    <t>Wartość [zł]</t>
  </si>
  <si>
    <t>D.01.00.00</t>
  </si>
  <si>
    <t>ROBOTY PRZYGOTOWAWCZE</t>
  </si>
  <si>
    <t>x</t>
  </si>
  <si>
    <t>D.01.01.01a</t>
  </si>
  <si>
    <t xml:space="preserve">Odtworzenie trasy i punktów wysokościowych oraz sporządzenie inwentaryzacji powykonawczej drogi
</t>
  </si>
  <si>
    <t>ryczałt</t>
  </si>
  <si>
    <t>D.01.02.03 D.01.02.04</t>
  </si>
  <si>
    <r>
      <rPr>
        <sz val="9"/>
        <rFont val="Arial"/>
        <family val="2"/>
        <charset val="238"/>
      </rPr>
      <t>Rozbiórki obiektów kubaturowych
Rozbiórki elementów dróg</t>
    </r>
  </si>
  <si>
    <r>
      <rPr>
        <sz val="9"/>
        <rFont val="Arial"/>
        <family val="2"/>
        <charset val="238"/>
      </rPr>
      <t>Roboty rozbiórkowe elementów istniejącego obiektu inżynierskiego i jego wyposażenia, rozbiórki elementów dróg i wyposażenia wraz z utylizacja materiałów z rozbiórki lub ich wywiezieniem w miejsce wskazane przez
Nadzór Inwestorski:</t>
    </r>
  </si>
  <si>
    <t>- balustrady i krawężniki na obiekcie</t>
  </si>
  <si>
    <t>- pomost drewniany</t>
  </si>
  <si>
    <t>- dźwigary drewniane</t>
  </si>
  <si>
    <t>- częściowy demontaż podpór</t>
  </si>
  <si>
    <t>- rozbiórka podpory od strony wioski</t>
  </si>
  <si>
    <t>- demontaż balustrady stalowej</t>
  </si>
  <si>
    <t>- demontaż umocnienia betonowego</t>
  </si>
  <si>
    <t>- rozbiórka nawierzchni asfaltowych na dojazdach</t>
  </si>
  <si>
    <t>D.04.00.00.</t>
  </si>
  <si>
    <t>PODBUDOWY</t>
  </si>
  <si>
    <t>D.04.01.01</t>
  </si>
  <si>
    <r>
      <rPr>
        <sz val="9"/>
        <rFont val="Arial"/>
        <family val="2"/>
        <charset val="238"/>
      </rPr>
      <t>Koryto wraz z profilowaniem i zagęszczeniem podłoża - profilowanie i zagęszczenie podłoża pod warstwy konstrukcyjne na dojazdach
- 2*5,0*5,00</t>
    </r>
  </si>
  <si>
    <t>m2</t>
  </si>
  <si>
    <t>D.04.03.01</t>
  </si>
  <si>
    <r>
      <rPr>
        <sz val="9"/>
        <rFont val="Arial"/>
        <family val="2"/>
        <charset val="238"/>
      </rPr>
      <t>Oczyszczenie i skropienie warstw konstrukcyjnych
-  2*5,0*10,00</t>
    </r>
  </si>
  <si>
    <t>D.04.04.02b</t>
  </si>
  <si>
    <r>
      <rPr>
        <sz val="9"/>
        <rFont val="Arial"/>
        <family val="2"/>
        <charset val="238"/>
      </rPr>
      <t>Podbudowa zasadnicza z mieszanki kruszywa niezwiązanego
- 2*5,0*10,00</t>
    </r>
  </si>
  <si>
    <t>D.05.00.00.</t>
  </si>
  <si>
    <t>NAWIERZCHNIE</t>
  </si>
  <si>
    <t>D.05.03.05a</t>
  </si>
  <si>
    <r>
      <rPr>
        <sz val="9"/>
        <rFont val="Arial"/>
        <family val="2"/>
        <charset val="238"/>
      </rPr>
      <t>Nawierzchnia z betonu asfaltowego gr. 5 cm - warstwa ścieralna
- 2*5,0*10,00</t>
    </r>
  </si>
  <si>
    <t>D.05.03.05b</t>
  </si>
  <si>
    <r>
      <rPr>
        <sz val="9"/>
        <rFont val="Arial"/>
        <family val="2"/>
        <charset val="238"/>
      </rPr>
      <t>Nawierzchnia z betonu asfaltowego gr. 8 cm  - warstwa wiążąca
- 2*5,0*5,00</t>
    </r>
  </si>
  <si>
    <t>M.11.00.00.</t>
  </si>
  <si>
    <t>FUNDAMENTOWANIE</t>
  </si>
  <si>
    <t>M.11.01.00</t>
  </si>
  <si>
    <t>Roboty ziemne pod fundamenty</t>
  </si>
  <si>
    <t>M.11.01.02</t>
  </si>
  <si>
    <r>
      <rPr>
        <sz val="9"/>
        <rFont val="Arial"/>
        <family val="2"/>
        <charset val="238"/>
      </rPr>
      <t>Wykopy pod fundamenty w gruncie niespoisytm
- 2*0,5*1,8*2,5*7,93</t>
    </r>
  </si>
  <si>
    <t>m3</t>
  </si>
  <si>
    <t>M.11.01.04</t>
  </si>
  <si>
    <r>
      <rPr>
        <sz val="9"/>
        <rFont val="Arial"/>
        <family val="2"/>
        <charset val="238"/>
      </rPr>
      <t>Zasypanie wykopów wraz z zagęszczeniem - pospółka zagęszczona
- 2*0,5*1,8*2,5*7,93</t>
    </r>
  </si>
  <si>
    <t>M.11.07.02.</t>
  </si>
  <si>
    <r>
      <rPr>
        <sz val="9"/>
        <rFont val="Arial"/>
        <family val="2"/>
        <charset val="238"/>
      </rPr>
      <t>Wykonanie tymczasowej ścianki szczelnej z grodzic stalowych h=5,0 m
- 5,0*12,0</t>
    </r>
  </si>
  <si>
    <t>M.12.00.00.</t>
  </si>
  <si>
    <t>ZBROJENIE</t>
  </si>
  <si>
    <t>M.12.01.00</t>
  </si>
  <si>
    <t>Stal zbrojeniowa - wymagnia ogólne</t>
  </si>
  <si>
    <t>M.12.01.02</t>
  </si>
  <si>
    <t>Zbrojenie betonu stalą klasy A-III N</t>
  </si>
  <si>
    <r>
      <rPr>
        <sz val="9"/>
        <rFont val="Arial"/>
        <family val="2"/>
        <charset val="238"/>
      </rPr>
      <t>Zbrojenie podpór
- 2722 kg</t>
    </r>
  </si>
  <si>
    <t>kg</t>
  </si>
  <si>
    <r>
      <rPr>
        <sz val="9"/>
        <rFont val="Arial"/>
        <family val="2"/>
        <charset val="238"/>
      </rPr>
      <t>Zbrojenie umocnienia i inne dodatkowe 12
- 200 kg</t>
    </r>
  </si>
  <si>
    <t>M.13.00.00.</t>
  </si>
  <si>
    <t>BETON</t>
  </si>
  <si>
    <t>M 13.01.00.</t>
  </si>
  <si>
    <t>BETON KONSTRUKCYJNY</t>
  </si>
  <si>
    <r>
      <rPr>
        <sz val="9"/>
        <rFont val="Arial"/>
        <family val="2"/>
        <charset val="238"/>
      </rPr>
      <t>Beton C30/37 (B37) - podpory i mury
- 13,20</t>
    </r>
  </si>
  <si>
    <r>
      <rPr>
        <sz val="9"/>
        <rFont val="Arial"/>
        <family val="2"/>
        <charset val="238"/>
      </rPr>
      <t>Beton C30/37 (B37)  - umocnienia
- 0,5</t>
    </r>
  </si>
  <si>
    <t>M.14.00.00</t>
  </si>
  <si>
    <t>KONSTRUKCJE STALOWE</t>
  </si>
  <si>
    <t>M.14.01.00</t>
  </si>
  <si>
    <t>Wykonanie konstrukcji stalowych</t>
  </si>
  <si>
    <t>M.14.01.02</t>
  </si>
  <si>
    <t>Konstrukcja stalowa ustroju niosącego</t>
  </si>
  <si>
    <t>t</t>
  </si>
  <si>
    <t>M.14.02.00</t>
  </si>
  <si>
    <t>Zabezpieczenie konstrukcji stalowych</t>
  </si>
  <si>
    <t>M.14.02.01</t>
  </si>
  <si>
    <t>Pokrywanie powłokami malarskimi konstrukcji stalowych</t>
  </si>
  <si>
    <t>M.15.00.00.</t>
  </si>
  <si>
    <t>IZOLACJE</t>
  </si>
  <si>
    <t>M.15.01.00.</t>
  </si>
  <si>
    <t>Izolacja cienka</t>
  </si>
  <si>
    <t>M.15.01.02.</t>
  </si>
  <si>
    <r>
      <rPr>
        <sz val="9"/>
        <rFont val="Arial"/>
        <family val="2"/>
        <charset val="238"/>
      </rPr>
      <t>Powłoka ochronna zasypywanych elementów betonowych stykających się z gruntem
- podpory skrajne i mury: 2* 8,0*2,0</t>
    </r>
  </si>
  <si>
    <t>M.19.01.05</t>
  </si>
  <si>
    <t>Balustrady stalowe</t>
  </si>
  <si>
    <r>
      <rPr>
        <sz val="9"/>
        <rFont val="Arial"/>
        <family val="2"/>
        <charset val="238"/>
      </rPr>
      <t>Wykonanie i montaż balustrad stalowych:
- balustrada L= 1,72 m (108 kg)
- balustrada L=2,37 m (133 kg)</t>
    </r>
  </si>
  <si>
    <t>M.20.00.00.</t>
  </si>
  <si>
    <t>INNE ROBOTY MOSTOWE</t>
  </si>
  <si>
    <t>M.20.01.00.</t>
  </si>
  <si>
    <t>Roboty różne</t>
  </si>
  <si>
    <t>M.20.01.05</t>
  </si>
  <si>
    <t>Dylina drewniana na jezdni:
- dylina dolna: (16,7-9*,14)*5*0,14+9*6,4*0,14
- dylina górna: 16,7*5,0*0,04
- balustrada: 2*(0,15*0,11*17,14)+2*2*(0,15*,035*17,14)+2*9*       (0,13*0,13*1,13)</t>
  </si>
  <si>
    <t>M.20.01.07</t>
  </si>
  <si>
    <r>
      <rPr>
        <sz val="9"/>
        <rFont val="Arial"/>
        <family val="2"/>
        <charset val="238"/>
      </rPr>
      <t>Zabezpieczenie antykorozyjne powierzchni betonowych - żelbetowych:
5*2*(5,0+0,6)*0,5</t>
    </r>
  </si>
  <si>
    <t>M.20.20.15a</t>
  </si>
  <si>
    <t>Naprawa powierzchni betonowych zaprawami typu PCC</t>
  </si>
  <si>
    <t>RAZEM WARTOŚĆ NETTO [zł]</t>
  </si>
  <si>
    <t>PODATEK VAT - 23% [zł]</t>
  </si>
  <si>
    <t>RAZEM WARTOŚĆ BRUTTO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</si>
</sst>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family val="1"/>
      <charset val="238"/>
    </font>
    <font>
      <b/>
      <sz val="9.5"/>
      <name val="Calibri"/>
      <family val="2"/>
      <charset val="238"/>
    </font>
    <font>
      <b/>
      <sz val="9.5"/>
      <name val="Calibri"/>
      <family val="2"/>
    </font>
    <font>
      <b/>
      <sz val="10"/>
      <color rgb="FF000000"/>
      <name val="Times New Roman"/>
      <family val="1"/>
      <charset val="238"/>
    </font>
    <font>
      <b/>
      <sz val="11"/>
      <name val="Calibri"/>
      <family val="2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1C1C1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 vertical="top" wrapText="1" indent="4"/>
    </xf>
    <xf numFmtId="4" fontId="3" fillId="0" borderId="0" xfId="0" applyNumberFormat="1" applyFont="1" applyAlignment="1">
      <alignment horizontal="right" vertical="top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 indent="14"/>
    </xf>
    <xf numFmtId="0" fontId="0" fillId="0" borderId="0" xfId="0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vertical="top" wrapText="1" indent="2"/>
    </xf>
    <xf numFmtId="1" fontId="7" fillId="0" borderId="2" xfId="0" applyNumberFormat="1" applyFont="1" applyBorder="1" applyAlignment="1">
      <alignment horizontal="center" vertical="top" shrinkToFit="1"/>
    </xf>
    <xf numFmtId="1" fontId="7" fillId="0" borderId="0" xfId="0" applyNumberFormat="1" applyFont="1" applyAlignment="1">
      <alignment horizontal="center" vertical="top" shrinkToFit="1"/>
    </xf>
    <xf numFmtId="0" fontId="6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1" fontId="6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left" vertical="center" indent="1" shrinkToFit="1"/>
    </xf>
    <xf numFmtId="4" fontId="6" fillId="0" borderId="2" xfId="0" applyNumberFormat="1" applyFont="1" applyBorder="1" applyAlignment="1">
      <alignment vertical="center" shrinkToFit="1"/>
    </xf>
    <xf numFmtId="4" fontId="6" fillId="0" borderId="0" xfId="0" applyNumberFormat="1" applyFont="1" applyAlignment="1">
      <alignment vertical="center" shrinkToFi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indent="1" shrinkToFit="1"/>
    </xf>
    <xf numFmtId="2" fontId="6" fillId="0" borderId="2" xfId="0" applyNumberFormat="1" applyFont="1" applyBorder="1" applyAlignment="1">
      <alignment horizontal="right" vertical="top" shrinkToFit="1"/>
    </xf>
    <xf numFmtId="4" fontId="6" fillId="0" borderId="2" xfId="0" applyNumberFormat="1" applyFont="1" applyBorder="1" applyAlignment="1">
      <alignment horizontal="right" vertical="top" shrinkToFit="1"/>
    </xf>
    <xf numFmtId="4" fontId="6" fillId="0" borderId="0" xfId="0" applyNumberFormat="1" applyFont="1" applyAlignment="1">
      <alignment horizontal="right" vertical="top" shrinkToFit="1"/>
    </xf>
    <xf numFmtId="1" fontId="6" fillId="0" borderId="2" xfId="0" applyNumberFormat="1" applyFont="1" applyBorder="1" applyAlignment="1">
      <alignment horizontal="center" vertical="top" shrinkToFit="1"/>
    </xf>
    <xf numFmtId="0" fontId="8" fillId="0" borderId="2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2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right" vertical="top" shrinkToFit="1"/>
    </xf>
    <xf numFmtId="4" fontId="7" fillId="0" borderId="0" xfId="0" applyNumberFormat="1" applyFont="1" applyAlignment="1">
      <alignment horizontal="right" vertical="top" shrinkToFi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5" fillId="0" borderId="6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 indent="4"/>
    </xf>
    <xf numFmtId="1" fontId="6" fillId="0" borderId="3" xfId="0" applyNumberFormat="1" applyFont="1" applyBorder="1" applyAlignment="1">
      <alignment horizontal="center" vertical="center" shrinkToFit="1"/>
    </xf>
    <xf numFmtId="1" fontId="6" fillId="0" borderId="4" xfId="0" applyNumberFormat="1" applyFont="1" applyBorder="1" applyAlignment="1">
      <alignment horizontal="center" vertical="center" shrinkToFit="1"/>
    </xf>
    <xf numFmtId="1" fontId="6" fillId="0" borderId="5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horizontal="left" vertical="center" wrapText="1" indent="2"/>
    </xf>
    <xf numFmtId="0" fontId="8" fillId="0" borderId="5" xfId="0" applyFont="1" applyBorder="1" applyAlignment="1">
      <alignment horizontal="left" vertical="center" wrapText="1" indent="2"/>
    </xf>
    <xf numFmtId="0" fontId="8" fillId="0" borderId="3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2" fontId="6" fillId="0" borderId="3" xfId="0" applyNumberFormat="1" applyFont="1" applyBorder="1" applyAlignment="1">
      <alignment horizontal="left" vertical="center" indent="1" shrinkToFit="1"/>
    </xf>
    <xf numFmtId="2" fontId="6" fillId="0" borderId="4" xfId="0" applyNumberFormat="1" applyFont="1" applyBorder="1" applyAlignment="1">
      <alignment horizontal="left" vertical="center" indent="1" shrinkToFit="1"/>
    </xf>
    <xf numFmtId="2" fontId="6" fillId="0" borderId="5" xfId="0" applyNumberFormat="1" applyFont="1" applyBorder="1" applyAlignment="1">
      <alignment horizontal="left" vertical="center" indent="1" shrinkToFit="1"/>
    </xf>
    <xf numFmtId="4" fontId="6" fillId="0" borderId="3" xfId="0" applyNumberFormat="1" applyFont="1" applyBorder="1" applyAlignment="1">
      <alignment vertical="center" shrinkToFit="1"/>
    </xf>
    <xf numFmtId="4" fontId="6" fillId="0" borderId="4" xfId="0" applyNumberFormat="1" applyFont="1" applyBorder="1" applyAlignment="1">
      <alignment vertical="center" shrinkToFit="1"/>
    </xf>
    <xf numFmtId="4" fontId="6" fillId="0" borderId="5" xfId="0" applyNumberFormat="1" applyFont="1" applyBorder="1" applyAlignment="1">
      <alignment vertical="center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2E74E-ABB9-4F3B-A443-F7F46C61526E}">
  <dimension ref="A1:I62"/>
  <sheetViews>
    <sheetView tabSelected="1" topLeftCell="A40" workbookViewId="0">
      <selection activeCell="C69" sqref="C69"/>
    </sheetView>
  </sheetViews>
  <sheetFormatPr defaultRowHeight="12.75" x14ac:dyDescent="0.2"/>
  <cols>
    <col min="1" max="1" width="5.83203125" style="44" customWidth="1"/>
    <col min="2" max="2" width="15.33203125" style="44" customWidth="1"/>
    <col min="3" max="3" width="52.5" style="44" customWidth="1"/>
    <col min="4" max="4" width="9.33203125" style="44" customWidth="1"/>
    <col min="5" max="5" width="8.83203125" style="44" customWidth="1"/>
    <col min="6" max="6" width="12.5" style="44" customWidth="1"/>
    <col min="7" max="8" width="13.33203125" style="44" customWidth="1"/>
    <col min="9" max="9" width="12.5" style="2" customWidth="1"/>
    <col min="10" max="16384" width="9.33203125" style="44"/>
  </cols>
  <sheetData>
    <row r="1" spans="1:8" ht="18.2" customHeight="1" x14ac:dyDescent="0.2">
      <c r="A1" s="49" t="s">
        <v>0</v>
      </c>
      <c r="B1" s="49"/>
      <c r="C1" s="49"/>
      <c r="D1" s="49"/>
      <c r="E1" s="49"/>
      <c r="F1" s="49"/>
      <c r="G1" s="49"/>
      <c r="H1" s="1"/>
    </row>
    <row r="2" spans="1:8" ht="26.45" customHeight="1" x14ac:dyDescent="0.2">
      <c r="A2" s="3"/>
      <c r="B2" s="3"/>
      <c r="C2" s="4" t="s">
        <v>1</v>
      </c>
      <c r="D2" s="3"/>
      <c r="E2" s="3"/>
      <c r="F2" s="3"/>
      <c r="G2" s="3"/>
      <c r="H2" s="5"/>
    </row>
    <row r="3" spans="1:8" ht="24" x14ac:dyDescent="0.2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10"/>
    </row>
    <row r="4" spans="1:8" x14ac:dyDescent="0.2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2"/>
    </row>
    <row r="5" spans="1:8" x14ac:dyDescent="0.2">
      <c r="A5" s="13"/>
      <c r="B5" s="14" t="s">
        <v>9</v>
      </c>
      <c r="C5" s="15" t="s">
        <v>10</v>
      </c>
      <c r="D5" s="16" t="s">
        <v>11</v>
      </c>
      <c r="E5" s="16" t="s">
        <v>11</v>
      </c>
      <c r="F5" s="16" t="s">
        <v>11</v>
      </c>
      <c r="G5" s="17">
        <f>SUM(G6:G16)</f>
        <v>0</v>
      </c>
      <c r="H5" s="18"/>
    </row>
    <row r="6" spans="1:8" ht="36" x14ac:dyDescent="0.2">
      <c r="A6" s="19">
        <v>2</v>
      </c>
      <c r="B6" s="20" t="s">
        <v>12</v>
      </c>
      <c r="C6" s="21" t="s">
        <v>13</v>
      </c>
      <c r="D6" s="20" t="s">
        <v>14</v>
      </c>
      <c r="E6" s="22">
        <v>1</v>
      </c>
      <c r="F6" s="23"/>
      <c r="G6" s="23">
        <f>ROUND(E6*F6,2)</f>
        <v>0</v>
      </c>
      <c r="H6" s="24"/>
    </row>
    <row r="7" spans="1:8" ht="24" x14ac:dyDescent="0.2">
      <c r="A7" s="50">
        <v>3</v>
      </c>
      <c r="B7" s="53" t="s">
        <v>15</v>
      </c>
      <c r="C7" s="25" t="s">
        <v>16</v>
      </c>
      <c r="D7" s="56" t="s">
        <v>14</v>
      </c>
      <c r="E7" s="59">
        <v>1</v>
      </c>
      <c r="F7" s="62"/>
      <c r="G7" s="62">
        <f>ROUND(E7*F7,2)</f>
        <v>0</v>
      </c>
      <c r="H7" s="24"/>
    </row>
    <row r="8" spans="1:8" ht="72" x14ac:dyDescent="0.2">
      <c r="A8" s="51"/>
      <c r="B8" s="54"/>
      <c r="C8" s="26" t="s">
        <v>17</v>
      </c>
      <c r="D8" s="57"/>
      <c r="E8" s="60"/>
      <c r="F8" s="63"/>
      <c r="G8" s="63"/>
      <c r="H8" s="24"/>
    </row>
    <row r="9" spans="1:8" x14ac:dyDescent="0.2">
      <c r="A9" s="51"/>
      <c r="B9" s="54"/>
      <c r="C9" s="27" t="s">
        <v>18</v>
      </c>
      <c r="D9" s="57"/>
      <c r="E9" s="60"/>
      <c r="F9" s="63"/>
      <c r="G9" s="63"/>
      <c r="H9" s="24"/>
    </row>
    <row r="10" spans="1:8" x14ac:dyDescent="0.2">
      <c r="A10" s="51"/>
      <c r="B10" s="54"/>
      <c r="C10" s="27" t="s">
        <v>19</v>
      </c>
      <c r="D10" s="57"/>
      <c r="E10" s="60"/>
      <c r="F10" s="63"/>
      <c r="G10" s="63"/>
      <c r="H10" s="24"/>
    </row>
    <row r="11" spans="1:8" x14ac:dyDescent="0.2">
      <c r="A11" s="51"/>
      <c r="B11" s="54"/>
      <c r="C11" s="27" t="s">
        <v>20</v>
      </c>
      <c r="D11" s="57"/>
      <c r="E11" s="60"/>
      <c r="F11" s="63"/>
      <c r="G11" s="63"/>
      <c r="H11" s="24"/>
    </row>
    <row r="12" spans="1:8" x14ac:dyDescent="0.2">
      <c r="A12" s="51"/>
      <c r="B12" s="54"/>
      <c r="C12" s="27" t="s">
        <v>21</v>
      </c>
      <c r="D12" s="57"/>
      <c r="E12" s="60"/>
      <c r="F12" s="63"/>
      <c r="G12" s="63"/>
      <c r="H12" s="24"/>
    </row>
    <row r="13" spans="1:8" x14ac:dyDescent="0.2">
      <c r="A13" s="51"/>
      <c r="B13" s="54"/>
      <c r="C13" s="27" t="s">
        <v>22</v>
      </c>
      <c r="D13" s="57"/>
      <c r="E13" s="60"/>
      <c r="F13" s="63"/>
      <c r="G13" s="63"/>
      <c r="H13" s="24"/>
    </row>
    <row r="14" spans="1:8" x14ac:dyDescent="0.2">
      <c r="A14" s="51"/>
      <c r="B14" s="54"/>
      <c r="C14" s="27" t="s">
        <v>23</v>
      </c>
      <c r="D14" s="57"/>
      <c r="E14" s="60"/>
      <c r="F14" s="63"/>
      <c r="G14" s="63"/>
      <c r="H14" s="24"/>
    </row>
    <row r="15" spans="1:8" x14ac:dyDescent="0.2">
      <c r="A15" s="51"/>
      <c r="B15" s="54"/>
      <c r="C15" s="27" t="s">
        <v>24</v>
      </c>
      <c r="D15" s="57"/>
      <c r="E15" s="60"/>
      <c r="F15" s="63"/>
      <c r="G15" s="63"/>
      <c r="H15" s="24"/>
    </row>
    <row r="16" spans="1:8" x14ac:dyDescent="0.2">
      <c r="A16" s="52"/>
      <c r="B16" s="55"/>
      <c r="C16" s="28" t="s">
        <v>25</v>
      </c>
      <c r="D16" s="58"/>
      <c r="E16" s="61"/>
      <c r="F16" s="64"/>
      <c r="G16" s="64"/>
      <c r="H16" s="24"/>
    </row>
    <row r="17" spans="1:8" x14ac:dyDescent="0.2">
      <c r="A17" s="13"/>
      <c r="B17" s="14" t="s">
        <v>26</v>
      </c>
      <c r="C17" s="15" t="s">
        <v>27</v>
      </c>
      <c r="D17" s="16" t="s">
        <v>11</v>
      </c>
      <c r="E17" s="16" t="s">
        <v>11</v>
      </c>
      <c r="F17" s="16" t="s">
        <v>11</v>
      </c>
      <c r="G17" s="17">
        <f>SUM(G18:G20)</f>
        <v>0</v>
      </c>
      <c r="H17" s="18"/>
    </row>
    <row r="18" spans="1:8" ht="48" x14ac:dyDescent="0.2">
      <c r="A18" s="19">
        <v>4</v>
      </c>
      <c r="B18" s="20" t="s">
        <v>28</v>
      </c>
      <c r="C18" s="29" t="s">
        <v>29</v>
      </c>
      <c r="D18" s="20" t="s">
        <v>30</v>
      </c>
      <c r="E18" s="30">
        <v>50</v>
      </c>
      <c r="F18" s="31"/>
      <c r="G18" s="32">
        <f>ROUND(E18*F18,2)</f>
        <v>0</v>
      </c>
      <c r="H18" s="33"/>
    </row>
    <row r="19" spans="1:8" ht="24" x14ac:dyDescent="0.2">
      <c r="A19" s="34">
        <v>5</v>
      </c>
      <c r="B19" s="35" t="s">
        <v>31</v>
      </c>
      <c r="C19" s="29" t="s">
        <v>32</v>
      </c>
      <c r="D19" s="35" t="s">
        <v>30</v>
      </c>
      <c r="E19" s="30">
        <v>100</v>
      </c>
      <c r="F19" s="31"/>
      <c r="G19" s="32">
        <f>ROUND(E19*F19,2)</f>
        <v>0</v>
      </c>
      <c r="H19" s="33"/>
    </row>
    <row r="20" spans="1:8" ht="36" x14ac:dyDescent="0.2">
      <c r="A20" s="34">
        <v>6</v>
      </c>
      <c r="B20" s="35" t="s">
        <v>33</v>
      </c>
      <c r="C20" s="29" t="s">
        <v>34</v>
      </c>
      <c r="D20" s="35" t="s">
        <v>30</v>
      </c>
      <c r="E20" s="30">
        <v>100</v>
      </c>
      <c r="F20" s="31"/>
      <c r="G20" s="32">
        <f>ROUND(E20*F20,2)</f>
        <v>0</v>
      </c>
      <c r="H20" s="33"/>
    </row>
    <row r="21" spans="1:8" x14ac:dyDescent="0.2">
      <c r="A21" s="13"/>
      <c r="B21" s="14" t="s">
        <v>35</v>
      </c>
      <c r="C21" s="15" t="s">
        <v>36</v>
      </c>
      <c r="D21" s="16" t="s">
        <v>11</v>
      </c>
      <c r="E21" s="16" t="s">
        <v>11</v>
      </c>
      <c r="F21" s="16" t="s">
        <v>11</v>
      </c>
      <c r="G21" s="17">
        <f>SUM(G22:G23)</f>
        <v>0</v>
      </c>
      <c r="H21" s="18"/>
    </row>
    <row r="22" spans="1:8" ht="36" x14ac:dyDescent="0.2">
      <c r="A22" s="34">
        <v>7</v>
      </c>
      <c r="B22" s="35" t="s">
        <v>37</v>
      </c>
      <c r="C22" s="29" t="s">
        <v>38</v>
      </c>
      <c r="D22" s="35" t="s">
        <v>30</v>
      </c>
      <c r="E22" s="30">
        <v>100</v>
      </c>
      <c r="F22" s="31"/>
      <c r="G22" s="32">
        <f t="shared" ref="G22:G23" si="0">ROUND(E22*F22,2)</f>
        <v>0</v>
      </c>
      <c r="H22" s="33"/>
    </row>
    <row r="23" spans="1:8" ht="36" x14ac:dyDescent="0.2">
      <c r="A23" s="34">
        <v>8</v>
      </c>
      <c r="B23" s="35" t="s">
        <v>39</v>
      </c>
      <c r="C23" s="29" t="s">
        <v>40</v>
      </c>
      <c r="D23" s="35" t="s">
        <v>30</v>
      </c>
      <c r="E23" s="30">
        <v>50</v>
      </c>
      <c r="F23" s="31"/>
      <c r="G23" s="32">
        <f t="shared" si="0"/>
        <v>0</v>
      </c>
      <c r="H23" s="33"/>
    </row>
    <row r="24" spans="1:8" x14ac:dyDescent="0.2">
      <c r="A24" s="13"/>
      <c r="B24" s="14" t="s">
        <v>41</v>
      </c>
      <c r="C24" s="15" t="s">
        <v>42</v>
      </c>
      <c r="D24" s="16" t="s">
        <v>11</v>
      </c>
      <c r="E24" s="16" t="s">
        <v>11</v>
      </c>
      <c r="F24" s="16" t="s">
        <v>11</v>
      </c>
      <c r="G24" s="17">
        <f>SUM(G26:G28)</f>
        <v>0</v>
      </c>
      <c r="H24" s="18"/>
    </row>
    <row r="25" spans="1:8" x14ac:dyDescent="0.2">
      <c r="A25" s="13"/>
      <c r="B25" s="14" t="s">
        <v>43</v>
      </c>
      <c r="C25" s="15" t="s">
        <v>44</v>
      </c>
      <c r="D25" s="16" t="s">
        <v>11</v>
      </c>
      <c r="E25" s="16" t="s">
        <v>11</v>
      </c>
      <c r="F25" s="16" t="s">
        <v>11</v>
      </c>
      <c r="G25" s="36"/>
      <c r="H25" s="37"/>
    </row>
    <row r="26" spans="1:8" ht="24" x14ac:dyDescent="0.2">
      <c r="A26" s="34">
        <v>9</v>
      </c>
      <c r="B26" s="35" t="s">
        <v>45</v>
      </c>
      <c r="C26" s="29" t="s">
        <v>46</v>
      </c>
      <c r="D26" s="35" t="s">
        <v>47</v>
      </c>
      <c r="E26" s="30">
        <v>35.69</v>
      </c>
      <c r="F26" s="31"/>
      <c r="G26" s="32">
        <f t="shared" ref="G26:G28" si="1">ROUND(E26*F26,2)</f>
        <v>0</v>
      </c>
      <c r="H26" s="33"/>
    </row>
    <row r="27" spans="1:8" ht="36" x14ac:dyDescent="0.2">
      <c r="A27" s="34">
        <v>10</v>
      </c>
      <c r="B27" s="35" t="s">
        <v>48</v>
      </c>
      <c r="C27" s="29" t="s">
        <v>49</v>
      </c>
      <c r="D27" s="35" t="s">
        <v>47</v>
      </c>
      <c r="E27" s="30">
        <v>35.69</v>
      </c>
      <c r="F27" s="31"/>
      <c r="G27" s="32">
        <f t="shared" si="1"/>
        <v>0</v>
      </c>
      <c r="H27" s="33"/>
    </row>
    <row r="28" spans="1:8" ht="36" x14ac:dyDescent="0.2">
      <c r="A28" s="19">
        <v>11</v>
      </c>
      <c r="B28" s="20" t="s">
        <v>50</v>
      </c>
      <c r="C28" s="29" t="s">
        <v>51</v>
      </c>
      <c r="D28" s="20" t="s">
        <v>30</v>
      </c>
      <c r="E28" s="30">
        <v>60</v>
      </c>
      <c r="F28" s="31"/>
      <c r="G28" s="32">
        <f t="shared" si="1"/>
        <v>0</v>
      </c>
      <c r="H28" s="33"/>
    </row>
    <row r="29" spans="1:8" x14ac:dyDescent="0.2">
      <c r="A29" s="13"/>
      <c r="B29" s="14" t="s">
        <v>52</v>
      </c>
      <c r="C29" s="15" t="s">
        <v>53</v>
      </c>
      <c r="D29" s="16" t="s">
        <v>11</v>
      </c>
      <c r="E29" s="16" t="s">
        <v>11</v>
      </c>
      <c r="F29" s="16" t="s">
        <v>11</v>
      </c>
      <c r="G29" s="17">
        <f>SUM(G32:G33)</f>
        <v>0</v>
      </c>
      <c r="H29" s="18"/>
    </row>
    <row r="30" spans="1:8" x14ac:dyDescent="0.2">
      <c r="A30" s="13"/>
      <c r="B30" s="14" t="s">
        <v>54</v>
      </c>
      <c r="C30" s="15" t="s">
        <v>55</v>
      </c>
      <c r="D30" s="16" t="s">
        <v>11</v>
      </c>
      <c r="E30" s="16" t="s">
        <v>11</v>
      </c>
      <c r="F30" s="16" t="s">
        <v>11</v>
      </c>
      <c r="G30" s="36"/>
      <c r="H30" s="37"/>
    </row>
    <row r="31" spans="1:8" x14ac:dyDescent="0.2">
      <c r="A31" s="13"/>
      <c r="B31" s="16" t="s">
        <v>56</v>
      </c>
      <c r="C31" s="38" t="s">
        <v>57</v>
      </c>
      <c r="D31" s="16" t="s">
        <v>11</v>
      </c>
      <c r="E31" s="16" t="s">
        <v>11</v>
      </c>
      <c r="F31" s="16" t="s">
        <v>11</v>
      </c>
      <c r="G31" s="36"/>
      <c r="H31" s="37"/>
    </row>
    <row r="32" spans="1:8" ht="24" x14ac:dyDescent="0.2">
      <c r="A32" s="34">
        <v>12</v>
      </c>
      <c r="B32" s="39"/>
      <c r="C32" s="29" t="s">
        <v>58</v>
      </c>
      <c r="D32" s="35" t="s">
        <v>59</v>
      </c>
      <c r="E32" s="32">
        <v>2722</v>
      </c>
      <c r="F32" s="31"/>
      <c r="G32" s="32">
        <f>ROUND(E32*F32,2)</f>
        <v>0</v>
      </c>
      <c r="H32" s="33"/>
    </row>
    <row r="33" spans="1:8" ht="24" x14ac:dyDescent="0.2">
      <c r="A33" s="34">
        <v>13</v>
      </c>
      <c r="B33" s="39"/>
      <c r="C33" s="29" t="s">
        <v>60</v>
      </c>
      <c r="D33" s="35" t="s">
        <v>59</v>
      </c>
      <c r="E33" s="30">
        <v>120</v>
      </c>
      <c r="F33" s="31"/>
      <c r="G33" s="32">
        <f>ROUND(E33*F33,2)</f>
        <v>0</v>
      </c>
      <c r="H33" s="33"/>
    </row>
    <row r="34" spans="1:8" x14ac:dyDescent="0.2">
      <c r="A34" s="13"/>
      <c r="B34" s="14" t="s">
        <v>61</v>
      </c>
      <c r="C34" s="15" t="s">
        <v>62</v>
      </c>
      <c r="D34" s="16" t="s">
        <v>11</v>
      </c>
      <c r="E34" s="16" t="s">
        <v>11</v>
      </c>
      <c r="F34" s="16" t="s">
        <v>11</v>
      </c>
      <c r="G34" s="17">
        <f>SUM(G36:G37)</f>
        <v>0</v>
      </c>
      <c r="H34" s="18"/>
    </row>
    <row r="35" spans="1:8" x14ac:dyDescent="0.2">
      <c r="A35" s="13"/>
      <c r="B35" s="14" t="s">
        <v>63</v>
      </c>
      <c r="C35" s="15" t="s">
        <v>64</v>
      </c>
      <c r="D35" s="16" t="s">
        <v>11</v>
      </c>
      <c r="E35" s="16" t="s">
        <v>11</v>
      </c>
      <c r="F35" s="16" t="s">
        <v>11</v>
      </c>
      <c r="G35" s="36"/>
      <c r="H35" s="37"/>
    </row>
    <row r="36" spans="1:8" ht="24" x14ac:dyDescent="0.2">
      <c r="A36" s="34">
        <v>14</v>
      </c>
      <c r="B36" s="39"/>
      <c r="C36" s="29" t="s">
        <v>65</v>
      </c>
      <c r="D36" s="35" t="s">
        <v>47</v>
      </c>
      <c r="E36" s="30">
        <v>13.2</v>
      </c>
      <c r="F36" s="31"/>
      <c r="G36" s="32">
        <f>ROUND(E36*F36,2)</f>
        <v>0</v>
      </c>
      <c r="H36" s="33"/>
    </row>
    <row r="37" spans="1:8" ht="24" x14ac:dyDescent="0.2">
      <c r="A37" s="34">
        <v>15</v>
      </c>
      <c r="B37" s="39"/>
      <c r="C37" s="29" t="s">
        <v>66</v>
      </c>
      <c r="D37" s="35" t="s">
        <v>47</v>
      </c>
      <c r="E37" s="30">
        <v>0.5</v>
      </c>
      <c r="F37" s="31"/>
      <c r="G37" s="32">
        <f>ROUND(E37*F37,2)</f>
        <v>0</v>
      </c>
      <c r="H37" s="33"/>
    </row>
    <row r="38" spans="1:8" x14ac:dyDescent="0.2">
      <c r="A38" s="34"/>
      <c r="B38" s="40" t="s">
        <v>67</v>
      </c>
      <c r="C38" s="15" t="s">
        <v>68</v>
      </c>
      <c r="D38" s="16" t="s">
        <v>11</v>
      </c>
      <c r="E38" s="16" t="s">
        <v>11</v>
      </c>
      <c r="F38" s="16" t="s">
        <v>11</v>
      </c>
      <c r="G38" s="17">
        <f>SUM(G40:G42)</f>
        <v>0</v>
      </c>
      <c r="H38" s="18"/>
    </row>
    <row r="39" spans="1:8" x14ac:dyDescent="0.2">
      <c r="A39" s="13"/>
      <c r="B39" s="40" t="s">
        <v>69</v>
      </c>
      <c r="C39" s="41" t="s">
        <v>70</v>
      </c>
      <c r="D39" s="16" t="s">
        <v>11</v>
      </c>
      <c r="E39" s="16" t="s">
        <v>11</v>
      </c>
      <c r="F39" s="16" t="s">
        <v>11</v>
      </c>
      <c r="G39" s="17"/>
      <c r="H39" s="18"/>
    </row>
    <row r="40" spans="1:8" x14ac:dyDescent="0.2">
      <c r="A40" s="34">
        <v>16</v>
      </c>
      <c r="B40" s="35" t="s">
        <v>71</v>
      </c>
      <c r="C40" s="21" t="s">
        <v>72</v>
      </c>
      <c r="D40" s="35" t="s">
        <v>73</v>
      </c>
      <c r="E40" s="30">
        <v>11.05</v>
      </c>
      <c r="F40" s="31"/>
      <c r="G40" s="32">
        <f>ROUND(E40*F40,2)</f>
        <v>0</v>
      </c>
      <c r="H40" s="33"/>
    </row>
    <row r="41" spans="1:8" x14ac:dyDescent="0.2">
      <c r="A41" s="13"/>
      <c r="B41" s="40" t="s">
        <v>74</v>
      </c>
      <c r="C41" s="41" t="s">
        <v>75</v>
      </c>
      <c r="D41" s="16" t="s">
        <v>11</v>
      </c>
      <c r="E41" s="16" t="s">
        <v>11</v>
      </c>
      <c r="F41" s="16" t="s">
        <v>11</v>
      </c>
      <c r="G41" s="36"/>
      <c r="H41" s="37"/>
    </row>
    <row r="42" spans="1:8" ht="24" x14ac:dyDescent="0.2">
      <c r="A42" s="34">
        <v>17</v>
      </c>
      <c r="B42" s="35" t="s">
        <v>76</v>
      </c>
      <c r="C42" s="21" t="s">
        <v>77</v>
      </c>
      <c r="D42" s="35" t="s">
        <v>73</v>
      </c>
      <c r="E42" s="30">
        <v>11.05</v>
      </c>
      <c r="F42" s="31"/>
      <c r="G42" s="32">
        <f>ROUND(E42*F42,2)</f>
        <v>0</v>
      </c>
      <c r="H42" s="33"/>
    </row>
    <row r="43" spans="1:8" x14ac:dyDescent="0.2">
      <c r="A43" s="13"/>
      <c r="B43" s="14" t="s">
        <v>78</v>
      </c>
      <c r="C43" s="15" t="s">
        <v>79</v>
      </c>
      <c r="D43" s="16" t="s">
        <v>11</v>
      </c>
      <c r="E43" s="16" t="s">
        <v>11</v>
      </c>
      <c r="F43" s="16" t="s">
        <v>11</v>
      </c>
      <c r="G43" s="17">
        <f>G45</f>
        <v>0</v>
      </c>
      <c r="H43" s="18"/>
    </row>
    <row r="44" spans="1:8" x14ac:dyDescent="0.2">
      <c r="A44" s="13"/>
      <c r="B44" s="14" t="s">
        <v>80</v>
      </c>
      <c r="C44" s="15" t="s">
        <v>81</v>
      </c>
      <c r="D44" s="16" t="s">
        <v>11</v>
      </c>
      <c r="E44" s="16" t="s">
        <v>11</v>
      </c>
      <c r="F44" s="16" t="s">
        <v>11</v>
      </c>
      <c r="G44" s="36"/>
      <c r="H44" s="37"/>
    </row>
    <row r="45" spans="1:8" ht="36" x14ac:dyDescent="0.2">
      <c r="A45" s="19">
        <v>18</v>
      </c>
      <c r="B45" s="20" t="s">
        <v>82</v>
      </c>
      <c r="C45" s="29" t="s">
        <v>83</v>
      </c>
      <c r="D45" s="20" t="s">
        <v>30</v>
      </c>
      <c r="E45" s="30">
        <v>32</v>
      </c>
      <c r="F45" s="31"/>
      <c r="G45" s="32">
        <f>ROUND(E45*F45,2)</f>
        <v>0</v>
      </c>
      <c r="H45" s="33"/>
    </row>
    <row r="46" spans="1:8" x14ac:dyDescent="0.2">
      <c r="A46" s="13"/>
      <c r="B46" s="14" t="s">
        <v>84</v>
      </c>
      <c r="C46" s="15" t="s">
        <v>85</v>
      </c>
      <c r="D46" s="16" t="s">
        <v>11</v>
      </c>
      <c r="E46" s="16" t="s">
        <v>11</v>
      </c>
      <c r="F46" s="16" t="s">
        <v>11</v>
      </c>
      <c r="G46" s="17">
        <f>G47</f>
        <v>0</v>
      </c>
      <c r="H46" s="18"/>
    </row>
    <row r="47" spans="1:8" ht="36" x14ac:dyDescent="0.2">
      <c r="A47" s="19">
        <v>19</v>
      </c>
      <c r="B47" s="29"/>
      <c r="C47" s="29" t="s">
        <v>86</v>
      </c>
      <c r="D47" s="20" t="s">
        <v>59</v>
      </c>
      <c r="E47" s="30">
        <v>241</v>
      </c>
      <c r="F47" s="31"/>
      <c r="G47" s="32">
        <f>ROUND(E47*F47,2)</f>
        <v>0</v>
      </c>
      <c r="H47" s="33"/>
    </row>
    <row r="48" spans="1:8" x14ac:dyDescent="0.2">
      <c r="A48" s="13"/>
      <c r="B48" s="14" t="s">
        <v>87</v>
      </c>
      <c r="C48" s="15" t="s">
        <v>88</v>
      </c>
      <c r="D48" s="16" t="s">
        <v>11</v>
      </c>
      <c r="E48" s="16" t="s">
        <v>11</v>
      </c>
      <c r="F48" s="16" t="s">
        <v>11</v>
      </c>
      <c r="G48" s="17">
        <f>SUM(G50:G52)</f>
        <v>0</v>
      </c>
      <c r="H48" s="18"/>
    </row>
    <row r="49" spans="1:8" x14ac:dyDescent="0.2">
      <c r="A49" s="13"/>
      <c r="B49" s="14" t="s">
        <v>89</v>
      </c>
      <c r="C49" s="15" t="s">
        <v>90</v>
      </c>
      <c r="D49" s="16" t="s">
        <v>11</v>
      </c>
      <c r="E49" s="16" t="s">
        <v>11</v>
      </c>
      <c r="F49" s="16" t="s">
        <v>11</v>
      </c>
      <c r="G49" s="36"/>
      <c r="H49" s="37"/>
    </row>
    <row r="50" spans="1:8" ht="72" x14ac:dyDescent="0.2">
      <c r="A50" s="19">
        <v>20</v>
      </c>
      <c r="B50" s="20" t="s">
        <v>91</v>
      </c>
      <c r="C50" s="21" t="s">
        <v>92</v>
      </c>
      <c r="D50" s="20" t="s">
        <v>47</v>
      </c>
      <c r="E50" s="31">
        <v>23.48</v>
      </c>
      <c r="F50" s="31"/>
      <c r="G50" s="32">
        <f>ROUND(E50*F50,2)</f>
        <v>0</v>
      </c>
      <c r="H50" s="33"/>
    </row>
    <row r="51" spans="1:8" ht="36" x14ac:dyDescent="0.2">
      <c r="A51" s="34">
        <v>21</v>
      </c>
      <c r="B51" s="35" t="s">
        <v>93</v>
      </c>
      <c r="C51" s="29" t="s">
        <v>94</v>
      </c>
      <c r="D51" s="35" t="s">
        <v>30</v>
      </c>
      <c r="E51" s="31">
        <v>28</v>
      </c>
      <c r="F51" s="31"/>
      <c r="G51" s="32">
        <f>ROUND(E51*F51,2)</f>
        <v>0</v>
      </c>
      <c r="H51" s="33"/>
    </row>
    <row r="52" spans="1:8" ht="24" x14ac:dyDescent="0.2">
      <c r="A52" s="34">
        <v>22</v>
      </c>
      <c r="B52" s="35" t="s">
        <v>95</v>
      </c>
      <c r="C52" s="21" t="s">
        <v>96</v>
      </c>
      <c r="D52" s="35" t="s">
        <v>30</v>
      </c>
      <c r="E52" s="31">
        <v>20</v>
      </c>
      <c r="F52" s="31"/>
      <c r="G52" s="32">
        <f>ROUND(E52*F52,2)</f>
        <v>0</v>
      </c>
      <c r="H52" s="33"/>
    </row>
    <row r="53" spans="1:8" x14ac:dyDescent="0.2">
      <c r="A53" s="46" t="s">
        <v>97</v>
      </c>
      <c r="B53" s="47"/>
      <c r="C53" s="47"/>
      <c r="D53" s="47"/>
      <c r="E53" s="47"/>
      <c r="F53" s="48"/>
      <c r="G53" s="42">
        <f>G5+G17+G21+G24+G29+G34+G38+G43+G46+G48</f>
        <v>0</v>
      </c>
      <c r="H53" s="43"/>
    </row>
    <row r="54" spans="1:8" x14ac:dyDescent="0.2">
      <c r="A54" s="46" t="s">
        <v>98</v>
      </c>
      <c r="B54" s="47"/>
      <c r="C54" s="47"/>
      <c r="D54" s="47"/>
      <c r="E54" s="47"/>
      <c r="F54" s="48"/>
      <c r="G54" s="42">
        <v>0</v>
      </c>
      <c r="H54" s="43"/>
    </row>
    <row r="55" spans="1:8" x14ac:dyDescent="0.2">
      <c r="A55" s="46" t="s">
        <v>99</v>
      </c>
      <c r="B55" s="47"/>
      <c r="C55" s="47"/>
      <c r="D55" s="47"/>
      <c r="E55" s="47"/>
      <c r="F55" s="48"/>
      <c r="G55" s="42">
        <v>0</v>
      </c>
      <c r="H55" s="43"/>
    </row>
    <row r="62" spans="1:8" x14ac:dyDescent="0.2">
      <c r="G62" s="45"/>
      <c r="H62" s="45"/>
    </row>
  </sheetData>
  <mergeCells count="10">
    <mergeCell ref="A53:F53"/>
    <mergeCell ref="A54:F54"/>
    <mergeCell ref="A55:F55"/>
    <mergeCell ref="A1:G1"/>
    <mergeCell ref="A7:A16"/>
    <mergeCell ref="B7:B16"/>
    <mergeCell ref="D7:D16"/>
    <mergeCell ref="E7:E16"/>
    <mergeCell ref="F7:F16"/>
    <mergeCell ref="G7:G1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 (część GŁÓWNA) - przedmiar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Szyca</dc:creator>
  <cp:lastModifiedBy>Marek Szyca</cp:lastModifiedBy>
  <dcterms:created xsi:type="dcterms:W3CDTF">2021-03-29T12:00:00Z</dcterms:created>
  <dcterms:modified xsi:type="dcterms:W3CDTF">2021-03-29T12:34:16Z</dcterms:modified>
</cp:coreProperties>
</file>