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00" tabRatio="81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s>
  <definedNames/>
  <calcPr fullCalcOnLoad="1"/>
</workbook>
</file>

<file path=xl/sharedStrings.xml><?xml version="1.0" encoding="utf-8"?>
<sst xmlns="http://schemas.openxmlformats.org/spreadsheetml/2006/main" count="744" uniqueCount="210">
  <si>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</si>
  <si>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</si>
  <si>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</si>
  <si>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</si>
  <si>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</si>
  <si>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</si>
  <si>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</si>
  <si>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</si>
  <si>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</si>
  <si>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</si>
  <si>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</si>
  <si>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</si>
  <si>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</si>
  <si>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</si>
  <si>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</si>
  <si>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</si>
  <si>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</si>
  <si>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</si>
  <si>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</si>
  <si>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</si>
  <si>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</si>
  <si>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</si>
  <si>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</si>
  <si>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</si>
  <si>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</si>
  <si>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</si>
  <si>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</si>
  <si>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</si>
  <si>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</si>
  <si>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</si>
  <si>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</si>
  <si>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</si>
  <si>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</si>
  <si>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</si>
  <si>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</si>
  <si>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</si>
  <si>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</si>
  <si>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</si>
  <si>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</si>
  <si>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</si>
  <si>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</si>
  <si>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</si>
  <si>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część 3</t>
  </si>
  <si>
    <t>część 4</t>
  </si>
  <si>
    <t>część 5</t>
  </si>
  <si>
    <t>część 6</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</si>
  <si>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</si>
  <si>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</si>
  <si>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</si>
  <si>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</si>
  <si>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</si>
  <si>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</si>
  <si>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</si>
  <si>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</si>
  <si>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</si>
  <si>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</si>
  <si>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</si>
  <si>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</si>
  <si>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</si>
  <si>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</si>
  <si>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</si>
  <si>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</si>
  <si>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</si>
  <si>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</si>
  <si>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</si>
  <si>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</si>
  <si>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</si>
  <si>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</si>
  <si>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</si>
  <si>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Numer katalogowy
jeżeli istnieje</t>
  </si>
  <si>
    <t>Cena brutto</t>
  </si>
  <si>
    <t>mikroprzedsiębiorstwem 
małym przedsiębiorstwem 
średnim przedsiębiorstwem
jednoosobową działalnością gospodarczą 
osobą fizyczną nieprowadzącą działalności gospodarczej
inny rodzaj (w tym duże przedsiębiorstwo)</t>
  </si>
  <si>
    <t>część 12</t>
  </si>
  <si>
    <t>część 13</t>
  </si>
  <si>
    <t>Nazwa handlowa</t>
  </si>
  <si>
    <t>Producent</t>
  </si>
  <si>
    <t>część 7</t>
  </si>
  <si>
    <t># jeżeli wybór oferty będzie prowadził do powstania u Zamawiającego obowiązku podatkowego, zgodnie z przepisami o podatku od towarów i usług, należy podać cenę netto.</t>
  </si>
  <si>
    <t>Cena brutto #:</t>
  </si>
  <si>
    <t>Cena brutto#:</t>
  </si>
  <si>
    <t>Cena jednostkowa brutto#</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</si>
  <si>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</si>
  <si>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Oświadczamy, że oferowane przez nas materiały są dopuszczone do obrotu i używania na terenie Polski na zasadach określonych w ustawie o wyrobach medycznych oraz rozporządzenia Parlamentu Europejskiego i Rady (UE) 2017/745 z dnia 5 kwietnia 2017r (MDR). Jednocześnie oświadczamy, że na każdorazowe wezwanie Zamawiającego przedstawimy dokumenty dopuszczające do obrotu i używania na terenie Polski.</t>
  </si>
  <si>
    <t>Opis przedmiotu zamówienia
Parametry wymagane</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</si>
  <si>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</si>
  <si>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</si>
  <si>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</si>
  <si>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</si>
  <si>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</si>
  <si>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</si>
  <si>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</si>
  <si>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</si>
  <si>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</si>
  <si>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</si>
  <si>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</si>
  <si>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</si>
  <si>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</si>
  <si>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</si>
  <si>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</si>
  <si>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</si>
  <si>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</si>
  <si>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Dostawa materiałów anestezjologicznych i materiałów eksploatacyjnych do aparatów</t>
  </si>
  <si>
    <t xml:space="preserve">Zestaw do cewnikowania żył centralnych metodą Seldingera jednoświatłowy, widoczny w RTG, stożkowy koniec cewnika, prowadnik ze znacznikami długości, z jednym końcem miękkim prostym a drugim J. Zestaw zawiera igłę wprowadzjącą, prowadnicę Seldingera, strzykawkę 5ml, rozszerzadło, mocowanie cewnika (7Fr/15-20cm/14-18Ga igla 6,35cm prowadnica 0,032 cala o długosci 45 lub 60 cm).  </t>
  </si>
  <si>
    <t>szt.</t>
  </si>
  <si>
    <t xml:space="preserve">Zestaw do cewnikowania żył centralnych metodą Seldingera trójświatłowy widoczny w RTG, stożkowy koniec cewnika, prowadnik ze znacznikami długości, z jednym końcem miękkim prostym a drugim J. Zestaw zawiera: igłę wprowadzającą 6,35cm prowadnicę Seldingera 0,32 cala, o długości 45,50 lub 60cm, strzykawkę 5ml, rozszerzadło, mocowanie cewnika (7Fr/20cm/18-18-16Ga, 7 Fr/16cm/18-18-16Ga). </t>
  </si>
  <si>
    <t>Prowadnik typu Advancer, metalowy z końcówką J i prostą umieszczony w sztywnej plastikowej osłonce, z uchwytem umożliwiającym łatwe wprowadzenie do żyły.</t>
  </si>
  <si>
    <t>szt</t>
  </si>
  <si>
    <t>Zestaw do cewnikowania żył centralnych czteroświatłowy z możliwością iniekcji pod ciśnieniem do 400PSI z oznaczeniem prędkości podaży na łącznikach, zawierający: cewnik poliuretanowy z powłoką antybakteryjną  zarówno na zewnątrz cewnika jak i wewnątrz, z miękką i elastyczną końcówką atraumatyczną, z prowadnicą nitinolową z końcówką J, rozszerzacz tkankowy, echogeniczną igłą wprowadzającą 18Ga, 5ml strzykawką LS, skalpel, element do zakłuwania igieł.  Rozmiar cewnika:  8,5Fr/16 - 20 cm</t>
  </si>
  <si>
    <t>Jednoświatłowy cewnik centralny PICC 5F długości 45, zakładany obwodowo w celu podawania terapii dożylnej oraz pobierania krwi w celach diagnostycznych, cewnik dostosowany do podaży środka kontrastującego ze wstrzykiwaczy ciśnieniowych. Na końcówce zewnętrznej cewnika oznaczenia maksymalnej wartości podaży ml/s, dodatkowo koncówka posiadająca oznaczenia rozmiaru cewnika, oraz rodzaj zastawki w celu łatwej identyfikacji produktu. Końcówka nieposiadająca klipsa zatrzaskowego.  
Cewnik silikonowy o długości 45cm bez możliwości przycinania, posiadający samouszczelniającą się zastawkę w końcówce wewnętrznej, przepływ grawitacyjny 1673ml/h +/-200ml/h . 
Zestaw składający się z: Jednokanałowy  cewnik silikonowy 5F o długości 45 cm wraz z elementami umożliwiającymi założenie metodą Seldingera : skalpel z zabezpieczeniem ostrza, prowadnica, igła, rozszerzadło, stabilizator bezszwowy</t>
  </si>
  <si>
    <t>Bezszwowy stabilizator do cewników typu CVC, stabilizator posiadający przesuwne słupki  z zatrzaskami na skrzydełka cewnika. Część podstawy stabilizatora wykonana z trykotowej podstawy pokrytej klejem, dodatkowo w zestawie preparat ochronny do skóry, poprawiający przylepność do podłoża oraz plaster piankowy. Na opakowaniu oznaczenie przeznaczenia stabilizatora do cewników CV</t>
  </si>
  <si>
    <t>Stabilizator do kaniuli dotętniczej z wycięciem, dostosowanym do skrzydełek, wycięcie pokryte mocnym klejem w celu stabilizacji cewnika. W zestawie dodatkowo preparat poprawiający kleistość do skóry oraz plaster</t>
  </si>
  <si>
    <t xml:space="preserve">Sterylna osłona (rękaw) do głowic USG wykonana z poliuretanu, na osłonie naklejki czytelnie informujące o sposobie założenia na dłoń długość 15cm x 61cm, 15cm x 122cm-rozmiar do wyboru przez Zamawiającego, nie zawiera lateksu, wraz ze sterylną serwetą na stolik 30cm x 30cm oraz sterylnym żelem USG. Minimalna średnia osłony na głowicę USG to 12 cm. </t>
  </si>
  <si>
    <t>Dren do posiadanej przez Zamawiającego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</si>
  <si>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Dren do posiadanej przez Zamawiającego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</si>
  <si>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Igła podpajęczynówkowa 26G z atraumatycznym ostrzem dwuspadowym i z prowadnicą G20</t>
  </si>
  <si>
    <t>Przedłużacz drenik do pomp infuzyjnych (dł. 140cm, śr. wewnętrzna/zewnętrzna odpowiednio 3,0/4,1mm).</t>
  </si>
  <si>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22-26/ 88-90mm. </t>
  </si>
  <si>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27/ 88-90mm. </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</si>
  <si>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22-26/120mm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</si>
  <si>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27/120mm</t>
  </si>
  <si>
    <t>Zestaw do znieczulenia łączonego podpajęczynówkowego i zewnątrzoponowego, zawierający: 1. igłę do znieczulenia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</si>
  <si>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zest.</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</si>
  <si>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</si>
  <si>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Mankiet ciśnieniowy do szybkich przetoczeń,posiadający powłokę hydrofobową, w zakresie ciśnienia: 0-300 mmHg,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z widoczną obrotową oraz kolorową podziałką. Możliwość dezynfekcj mankietu dostępnymi środkami. Pojemność mankietu 500 ml.</t>
  </si>
  <si>
    <t xml:space="preserve">System do drenażu ran – mieszek podciśnieniowy o poj. 200 ml, wykonany ze 100% silikonu, skalowany co 50ml do objętości 200ml, z przesuwnym zaciskiem na drenie łączącym z workiem kolekcyjnym oraz z klipsem do zawieszenia, z zaworem jednokierunkowym chroniącym przed powrotem drenowanego płynu do pacjenta, z dwoma portami do podłączenia drenu od pacjenta oraz z dodatkowym łącznikiem do drenów o małej średnicy (7-10Ch/Fr); worek kolekcyjny skalowany o pojemności 600 ml; bez latexu i DEHP, zestaw pakowany sterylnie </t>
  </si>
  <si>
    <t>Dren tlenowy miękkie tworzywo, wewnętrzny przekrój gwiazdkowy zapobiegający zaciśnięciu, złącze wciskowe uniwersalne (długość 210cm). Wolne od DEHP.</t>
  </si>
  <si>
    <t>Maska pełnotwarzowa do wentylacji nieinwazyjnej, z przezroczystym korpusem poliwęglanowym i silikonowym kołnierzem. Bezpieczne mocowanie maski do głowy pacjenta za pomocą uprzęży.  Uprząż na głowę z podwójnymi rzepami umożliwiającymi regulację długości. Wymienne kolanko z blokadą chroniącą przed wyczepieniem, obrotowe (360o), kodowane kolorystycznie, dostępne w 7 opcjach. Maski dostępne w rozmiarach s, m, l, xl, do układów jedno i dwururowych. Produkt jednopacjentowy do użytku przez 7 dni.</t>
  </si>
  <si>
    <t>Sterylny, paroprzepuszczalny opatrunek stabilizujący do mocowania i stabilizacji wkłuć pośrednich oraz obwodowych. Pokryty hipoalergicznym klejem akrylowym. Posiadający przezroczyste okienko podglądu z folii poliuretanowej otoczone z trzech stron włókninowym obrzeżem stabilizującym. Wymiary 6 - 7 cm x 8 - 9 cm. Opakowanie ma zawierać opatrunek stabilizujący cewnik oraz pasek samoprzylepny. Wyrób medyczny klasy IIa  Czas stosowania min 7 dni.</t>
  </si>
  <si>
    <t>Kaniula donosowa do posiadanego przez Zamawiającego urządzenia Respircare Shenyang RMS Medical, w rozmiarach S, M, L</t>
  </si>
  <si>
    <t>Łącznik tracheostomijny kompatybilny z posiadanym przez Zamawiającego urządzeniem Respircare Shenyang RMS Medical.</t>
  </si>
  <si>
    <t>Zestaw dla dorosłych: rura do oddychania ogrzewanym powietrzem, samonapełniająca się komora, adapter kompatybilny z posiadanym przez Zamawiającego urządzeniem Respircare Shenyang RMS Medical.</t>
  </si>
  <si>
    <t>Cewnik do podawania tlenu przez nos wąsy tlenowe dł 5-6 mb</t>
  </si>
  <si>
    <t>Dren typu Jackson-Pratt, wykonany z czystego 100%-owego silikonu o długości 100 cm, z płaską częścią drenującą, zawierającą dużo otworów na długości 20 cm, znacznik głębokości w odległości 5 cm od części drenującej, jednorazowego użytku, pakowany sterylnie razem z łącznikiem stożkowym. Rozmiar: 4x10mm</t>
  </si>
  <si>
    <t>Zestaw jednorazowy do przeprowadzenia procedury ECMO V-V, ECMO V-A do posiadanego przez Zamawiającego aparatu ECMO CARDIOHELP MAQUET. Oxygenator ECMO z wbudowaną pompą centryfugalną. Powłoka heparynowo-albuminowa czas działania 30 dni, max przepływ krwii 0,5-7 l/min, powierzchnia wymiany gazowej 1,8m2, powierzchnia wymiennnika ciepła 0,4m2, wypełnienie oksygenatora 273ml, wypełnienie zestawu 600ml</t>
  </si>
  <si>
    <t>zestaw</t>
  </si>
  <si>
    <t>Cewnik tętniczy do monitorowania hemodynamicznego (dwa rozmiary: cewnik 5F-20 cm do tętnicy udowej i cewnik 4F- 22 cm do tętnicy ramieniowej - do wyboru przez Zamawiającego).</t>
  </si>
  <si>
    <t xml:space="preserve">Zestawy do monitorowania. W skład zestawu wchodzi przetwornik do pomiaru ciśnienia metodą krwawą, zawierający w standardzie zestaw płuczący linię tętniczą, dł. 150 cm przystosowany do pomiaru ciśnienia tętniczego oznakowany czerwonym znacznikiem z kranikiem trójdrożnym, przepływowy czujnik termiczny przystosowany do użycia płynów o temperaturze pokojowej oraz płynów o bardzo niskiej temperaturze zintegrowany z sensorem detekcji przepływu i czasu jej trwania. </t>
  </si>
  <si>
    <t>Woda destylowana do nawilżaczy tlenu typu Respiflo w pojemnikach o pojemności 300 - 650 ml, woda jałowa, aspirogenna, umożliwiająca przeprowadzenie długotrwałej inhalacji – co najmniej 30 dni, z możliwością stosowania u więcej niż jednego pacjenta</t>
  </si>
  <si>
    <t>litrów</t>
  </si>
  <si>
    <t>Membrana jednorazowego użytku dedykowana do posiadanych przez Zamawiającego nebulizatorów Aeroneb.</t>
  </si>
  <si>
    <t>Złącze typu "T" jednorazowego użytku dla dorosłych dedykowane do posiadanych przez Zamawiającego nebulizatorów Aeroneb .</t>
  </si>
  <si>
    <t>Przedłużacz obwodu gładki wewnętrznie sterylny, długość ok.15cm, rurka gładka wewnętrznie, złącza 22mmF-22mmM/15mmF, materiał PCV, sterylny</t>
  </si>
  <si>
    <t>Bronchoskop jednorazowego użytku( jednopacjentowy), sterylny,pole widzenia 85°, długość części roboczej  600 mm, oświetlenie LED, możliwość odsysania i wprowadzenia narzędzi poprzez kanał roboczy, w komplecie prowadnik wykonany z Poliwęglanu, port kanału roboczego wykonany z MABS oraz silikonu, rękojeść endoskopu wykonana z MABS (metakrylan metylu-akrylonitryl-butadien-styren) przystosowana do używania przez osoby zarówno prawo i leworęczne, bez lateksu, bronchoskop w trzech rozmiarach; rozmiar 5.8mm z kanałem roboczym 2,8 mm, rozmiar 5.0mm z kanałem roboczym 2,2 mm, rozmiar 3.8mm z kanałem roboczym 1,2 mm oznaczenia kolorystyczne w zależności od rozmiaru, kompatybilny z posiadanymi przez zamawiającego przenośnym monitor Ambu ®™ aView</t>
  </si>
  <si>
    <t xml:space="preserve">Bronchoskop jednorazowego użytku (jednopacjentowy), sterylny, pole widzenia 120°, długość części roboczej 600mm, oświetlenie LED, możliwość odsysania i wprowadzania narzędzi poprzez kanał roboczy, w komplecie prowadnik wykonany z poliwęglanu, rękojeść przystosowana  do używania przez osoby zarówno prawo i leworęczne, bez lateksu, bronchoskop w czterech rozmiarach; rozmiar 5.6 mm z kanałem roboczym2.8mm, rozmiar 5.0 mm z kanałem roboczym 2.2mm, rozmiar 4.2 mm z kanałem roboczym 2.2 mm, rozmiar 2.7mm z kanałem roboczym 1.2 mm. </t>
  </si>
  <si>
    <t>Dren pacjenta dla kanału dysza 1, długość 1.6m - jednorazowy.  Przyłącze niebieskie kombatybilne z niebieskim przyłączem posiadanego przez Zamawiającego respiratora Monsoon III</t>
  </si>
  <si>
    <t xml:space="preserve">Dren pacjenta dla kanału dysza 2, długość 1.6m –  jednorazowy. Przyłącze zielone kombatybilne z zielonym przyłączem posiadanego przez Zamawiającego respiratora Monsoon III </t>
  </si>
  <si>
    <t xml:space="preserve">Dren do pomiaru ciśnienia proksymalnego, długość 1.6m –  jednorazowy. Przyłącze czerwone kombatybilne z czerwonym przyłączem posiadanego przez Zamawiającego respiratora Monsoon III </t>
  </si>
  <si>
    <t xml:space="preserve">Dren przepływu okrężnego, długość 1.6m -  jednorazowy. Przyłącze  żółte kombatybilne z żółtym przyłączem  posiadanego przez Zamawiającego respiratora Monsoon III </t>
  </si>
  <si>
    <t xml:space="preserve">Płucko testowe – wielorazowe silikonowe z  dwoma portami Luer lock  do podłączenia Drenów wentylacyjnych </t>
  </si>
  <si>
    <t xml:space="preserve">Linia próbkująca etCO2 - jednorazowego użytku  z przyłączem kompatybilnym do posrtu wposiadanym przez Zamawiającego respiratorze Monsoon III </t>
  </si>
  <si>
    <t xml:space="preserve">Łącznik Y do pomiaru etCO2 - jednorazowego użytku </t>
  </si>
  <si>
    <t>Czujnik kropli  na poczerwień , z spiralnym kablem zaislającym i złaczem kompatybilnym</t>
  </si>
  <si>
    <t>Uchwyt butli, metalowy, wielorazowego użycia</t>
  </si>
  <si>
    <t xml:space="preserve">Kaniula tracheostomijna jet, dziecięca 14 G - jednorazowego użytku, pakowane sterylnie </t>
  </si>
  <si>
    <t>Kaniula tracheostomijna jet, dla dorosłych 13 G - jednorazowego użytku, pakowane sterylnie</t>
  </si>
  <si>
    <t>Obrotowe łącze kaniuli jet – wielorazowe</t>
  </si>
  <si>
    <t>Cewnik teflonowy dwukanałowy 12 CH , długośc 40cm, do zabiegów z użyciem lasera. Pakowany sterylnie, jednorazowego użycia</t>
  </si>
  <si>
    <t>Cewnik teflonowy dwukanałowy 12 CH , długośc 70cm, do zabiegów z użyciem lasera. Pakowany sterylnie, jednorazowego użycia</t>
  </si>
  <si>
    <t>Układ oddechowy dwururowy karbowany do aparatu do znieczulania dla dorosłych, średnica rur 22mm, rury wykonane z polipropylenu, rozciągliwy w zakresie od 0,6 m do długości 1,8 m, kolanko z portem kapno, dodatkowa rura rozciągliwa od 0,5 m do 1,5m, bezlateksowy worek 2L, konektor rury 22M/22M. Rura worka, worek i konektor nie połączone. Jednorazowy, mikrobiologicznie czysty, bez ftalanów, czas użycia do 7 dni, opakowanie foliowe. 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</si>
  <si>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 xml:space="preserve">Układ oddechowy do respiratora jednorurowy, współosiowy – rura w rurze, dł. 150 -180 cm, zakończenia 22F, 22M/15F, łącznik kątowy z portem, kapturkiem zabezpieczającym, dodatkowa gałąź rozciągliwa 0,5-0,6 m, dodatkowy łącznik prosty 22M/22M, pakowany pojedynczo. </t>
  </si>
  <si>
    <t xml:space="preserve">Filtr elektrostatyczny, o skuteczności przeciwbakteryjnej ≥99,9999 %, p/wirusowej ≥ 99,999 %, skuteczność filtracji względem NaCl ≥ 97,100% ;  bez wymiennika ciepła i wilgoci, medium filtracyjne hydrofobowe, przestrzeń martwa 36 ml, opory przepływu 2,1 cm H20 przy 60 l/min (0,8 cm H20 przy 30 l/min), objętość  oddechowa Vt  150-1200 ml, waga 19 g, filtr  ze złączem prostym, sterylny, z portem kapno z zakręcanym korkiem luer-lock i portem dokującym. </t>
  </si>
  <si>
    <t xml:space="preserve">Łącznik obrotowy kątowy jednorazowy, jałowy, z pojedynczym portem lub z podwójnym portem zatrzaskowym do odsysania i bronchoskopu, z gumową zatyczką uszczelniającą,  złącze pacjenta 22M/15F złącze respiratora 15M. </t>
  </si>
  <si>
    <t xml:space="preserve">Łącznik "martwa przestrzeń" z kolankiem podwójnie obrotowym, o gładkim wnętrzu, podwójnie uszczelniony pierścieniami silikonowymi od strony pacjenta i obwodu oddechowego port do odsysania, sterylny (15M/22F) bezlateksowy, bez DEHP. </t>
  </si>
  <si>
    <t>Wymiennik ciepła i wilgoci tzw. „sztuczny nos” - do rurek tracheotomijnych, z membramą celulozową, z uniwersalnym portem tlenowym i z portem do odsysania wyposażonym w samozamykającą się zastawkę lub zamykany klapką, lub elastycznym korkiem, sterylny.</t>
  </si>
  <si>
    <t xml:space="preserve">Filtr elektrostatyczny, o skuteczności przeciwbakteryjnej ≥ 99,9998 % , p/wirusowej ≥ 99,999 %, skuteczność filtracji względem NaCl ≥ 97,416 % z wydzielonym, celulozowym wymiennikiem ciepła i wilgoci, poziom nawilżania 33 mg H20 przy VT=500 ml, utrata wilgotności 6 mg H2O / l przy VT 500 ml,  medium filtracyjne hydrofobowe, przestrzeń martwa 51 ml, opory przepływu 2,7 cm H20 przy 60 l/min (1,2 cm H20 przy 30 l/min), objętość  oddechowa Vt  150-1200 ml, waga 28 g, filtr  ze złączem prostym, sterylny, z portem kapno z zakręcanym korkiem luer-lock i portem dokującym. </t>
  </si>
  <si>
    <t>Rurka intubacyjna z odsysaniem znad mankietu, mankiet niskociśnieniowy wyprofilowany w kształcie walca, umieszczony bardzo blisko otworu odsysającego dzięki specjalnej technice montowania do rurki - wywinięciu,  bez zawartości ftalanów, wyposażona w znaczniki głębokości w postaci dwóch półpierścieni.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transparentny dren do odsysania zakończony uniwersalnym łącznikiem umożliwiającym podłączenie do urządzeń ssących i do końcówki typu luer;rozmiar 5,0-10,0 co 0,5mm</t>
  </si>
  <si>
    <t xml:space="preserve">Rurka intubacyjna dooskrzelowa, dwudrożna Robert - Shaw z PCV lub silikonowa,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(Rurka lewa, prawa; rozm.:35, 37, 39, 41). </t>
  </si>
  <si>
    <t xml:space="preserve">Dwuczęściowa opaska dla dorosłych,  wykonana z miękkiego materiału do mocowania rurki intubacyjnej składająca się z szerokiego paska na kark oraz części mocującej rurkę intubacyjną. W zestawie laminowany rzep samoprzylepny do oklejenia rurki. Opaska hipoalergiczna, bez lateksu. </t>
  </si>
  <si>
    <t>Jednoczęściowa szeroka  opaska dla dorosłych  do mocowania rurek tracheostomijnych wykonana z miękkiego materiału nie powodującego podrażnień. Wyposażona w laminowane rzepy. Opaska z możliwością regulacji długości</t>
  </si>
  <si>
    <t>Rurka intubacyjna wykonana z termowrażliwego PCV, bez DEHP, bez lateksu, z mankietem wysokoobjętościowym-niskociśnieniowym w kształcie walca, ze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wnętrza rurki i wyprofilowana w kształcie bawolego nosa, linia RTG na całej długości rurki, rurka skalowana jednostronnie co 1 cm, z otworem  Murphy,  łącznik ISO 15 mm kodowany kolorem dla optymalnego wyboru rozmiaru cewnika do odsysania, sterylna, do intubacji przez usta i nos, rozmiar od 5,0 do 10,0 co pół, opakowanie papier-folia.</t>
  </si>
  <si>
    <t>Rurka intubacyjna zbrojona z PCV, przeźroczysta, z mankietem uszczelniającym niskociśnieniowym; znacznik głebokości, rurka może posiadać prowadnicę w środku (5,0-9,5 w tym połówki). Rurka intubacyjna wolna od DEHP. Rurki wyposażone w kodowane kolorystycznie łączniki ISO 15mm pozwalające wybrać optymalny rozmiar cewnika do odsysania minimalizujące ryzyko dobrania złego cewnika.</t>
  </si>
  <si>
    <t>Cewnik do odsysania górnych dróg oddechowych z zaokrąglonym końcem, otworami bocznymi i centralnym, wykonany z PCV, wewnętrznie karbowany, zapobiegający zsunięciu się cewnika z łącznika drenu ssącego i kontaminacji,  możliwa powierzchnia satynowa „zmrożona” bez kontroli ssania, wskaźnik położenia końcówki i otworów bocznych cewnika końcówka lejek, barwne oznaczenie rozmiaru na cewniku oraz nadrukowany rozmiar na opakowaniu jednostkowym; zakończenie cewnika atraumatycznie z otworem centralnym i dwoma otworami bocznymi naprzeciwległymi o łącznej powierzchni mniejszej od powierzchni otworu centralnego, oznaczenie numeryczne rozmiaru cewnika na łączniku</t>
  </si>
  <si>
    <t xml:space="preserve">Igły do nakłuć lędźwiowych typ Yale, (śred. 0,7-1,25mm dł. 38-90mm). </t>
  </si>
  <si>
    <t>Igły do nakłuć lędźwiowych typ Yale, (śred. 0,7-1,25mm dł. 120-150mm).</t>
  </si>
  <si>
    <t>Pasy do całkowitego unieruchomienia wykonane z wytrzymałego materiału, bezpieczne podczas stosowania dla pacjentów silnie pobudzonych. Pas na nadgarstki/kostki z mocnym nylonowym oczkiem Łatwe do regulacji. Z szybkim zapięciem typu rzep.Pasy w rozmiarach S, M, L, XL.</t>
  </si>
  <si>
    <t>Opatrunek absorbujący wydzielinę, wykonany z hydrofilnej pianki poliuretanowej, która bardzo dobrze amortyzuje, zabezpiecza przed przesunięciem rurki tracheotomijnej. Wierzchnia warstwa wykonana w kolorze skóry, półprzepuszczalna nie posiada kleju ani lateksu, posiada zygzakowate nacięcie, które zapobiega wysuwaniu się rurki tracheotomijnej. Opatrunek pozwala na wymianę gazów. 
Rozmiar 8,2 x 9,5cm.</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</si>
  <si>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</si>
  <si>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</si>
  <si>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Łyżka do laryngoskopu, światłowodowa, jednorazowego użytku, typ Macintosh. Nieodkształcająca się, bardzo sztywna, wykonana ze stali nierdzewnej lub plastiku, kompatybilna z rękojeściami w standardzie ISO 7376 lub równoważne (tzw. zielona specyfikacja). Mocowanie światłowodu zatopione w tworzywie sztucznym (nylon) koloru zielonego, ułatwiającym identyfikację ze standardem ISO 7376 lub równoważne.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na części plastikowej/mocowaniu łyżki,  naniesione po przeciwnej stronie wyprowadzenia światłowodu, opakowanie folia-folia lub folia - papier. Rozmiary Macintosh: 2 / 3 / 4 /.</t>
  </si>
  <si>
    <t>Jednokanałowy cewnik pośredni typu Midline, 4F o długości 20 cm zakładany obwodowo z możliwością przycinania, przeznaczony  do podawania terapii dożylnej,  pobierania krwi w celach diagnostycznych oraz podawania środka kontrastującego pod ciśnieniem 325 PSI, przepływ 7ml/s. Cewnik wykonany z poliuretanu o przepływie 2116ml/h +/- 200ml/h. Na końcówce zewnętrznej oznaczenia informacyjne co do rodzaju cewnika oraz maksymalnej wartości przepływu ml/sec. Rozmiar cewnika w oznaczeniach F oraz Ga w celu łatwej identyfikacji produktu. Zestaw zawierający elementy umożliwiające założenie cewnika metodą Seldingera: prowadnica, rozszerzadło, igła, stabilizator bezszwowy, skalpel bezpieczny.</t>
  </si>
  <si>
    <t>Bezszwowy stabilizator do cewników typu Midline oraz PICC. Stabilizator posiadający przesuwne słupki z zatrzaskami na skrzydełka cewnika. Stabilizator wyposażony w trykotową podstawę pokrytą klejem, dodatkowo w zestawie preparat ochronny do skóry, poprawiający przylepność do podłoża oraz plaster piankowy</t>
  </si>
  <si>
    <t>DFP.271.130.2023.AB</t>
  </si>
  <si>
    <t>Zestaw do cewnikowania żył centralnych trójświatłowy z możliwością iniekcji pod ciśnieniem do 400PSI z oznaczeniem prędkości podaży na łącznikach, zawierający: cewnik poliuretanowy z powłoką antybakteryjną zarówno na zewnątrz cewnika jak i wewnątrz, z miękką i elastyczną końcówką atraumatyczną, z prowadnicą nitinolową z końcówką J, rozszerzacz tkankowy, echogeniczną igłą wprowadzającą 18Ga, 5ml strzykawką LS, skalpel, element do zakłuwania igieł.  Rozmiar cewnika:  8Fr/16 - 20 cm</t>
  </si>
  <si>
    <t>Jednoświatłowy cewnik naczyniowy, centralny zakładany obwodowo PICC 4F z zastawką  samouszczelniającą się w końcówce cewnika. Jednoświatłowy cewnik centralny zakładany obwodowo w celu podawania terapii dożylnej oraz pobierania krwi do badań w celach diagnostycznych. Długość cewnika 60cm, rozmiar 4F, przepływ grawitacyjny 660ml/h +/-200ml/h . Cewnik silikonowy  z możliwością docinania w części zewnętrznej/proksymalnej cewnika, końcówka cewnika zaokrąglona, na końcówce zastawka samouszczelniająca się. Cewnik nieposiadający klipsa zatrzaskowego  w końcówce zewnętrznej. Proksymalna końcówka oznaczona  nazwą  zastawki oraz rozmiarem cewnika 18G,4F w celu łatwej identyfikacji produktu. Część końcówki zewnętrznej cewnika transparentna, umożliwiająca obserwację efektywnej aspiracji. Zestaw zawierający:  Jednokanałowy cewnik 4F i długości 60 cm, wraz z elementami umożliwiającymi założenie metodą Seldingera: skalpel, prowadnica, igła, rozszerzadło,stabilizator bezszwowy.</t>
  </si>
  <si>
    <t xml:space="preserve">Zestaw naprawczy do PICC  4F, Zestaw naprawczy pasujący do cewników PICC  4F, sterylny, jednorazowy. Zestaw zawierający: Connector 4F oznaczony rozmiarem18 Ga oraz 4 Fr, nasadka połączeniowa 1szt. </t>
  </si>
  <si>
    <t>Zintegrowany cewnik pośredni obwodowy typu Midline 20G dł. 8cm, Zintegrowany cewnik dożylny, składający się z igły z otworem, prowadnicy, cewnika  poliuretanowego, skrzydełek ułatwiających wprowadzanie cewnika do naczynia krwionośnego. Produkt wyposażony w przycisk przesuwny do wprowadzania prowadnicy uproszczoną metodą Seldingera, obudowa cewnika z systemem zabezpieczającym igłę przed zakłuciem podczas wyciągania. Cewnik z możliwością podaży kontrastu ze wstrzykiwaczy ciśnieniowych z przepływem 5ml/s oznaczenie wraz nazwą rodzaju cewnika na końcówce zewnętrznej w celu łatwej identyfikacji produktu. Długość cewnika 8cm, objętość wypełnienia 0,13ml +/- 0,05 ml. Cewnik wykonany z poliuretanu. Cewnik sterylny, pakowany pojedyńczo. Zestaw  zawierający 1 x zintegrowany cewnik dożylny ze wzmocnioną końcówką 20G x 8 cm, stabilizator bezszwowy 1 szt., preparat ochronny, poprawiający przylepność do skóry 1 szt. Maksymalny czas stosowania do 29 dni</t>
  </si>
  <si>
    <t>Zintegrowany cewnik pośredni obwodowy typu Midline 20G dł. 10cm, Zintegrowany cewnik dożylny, składający się z igły z otworem, prowadnicy, cewnika  poliuretanowego, skrzydełek ułatwiających wprowadzenie cewnika do naczynia krwionośnego. Produkt wyposażony w przycisk przesuwny do wprowadzania prowadnicy uproszczoną metodą Seldingera, obudowa cewnika z systemem zabezpieczającym igłę przed zakłuciem podczas wyciągania. Cewnik z możliwością podaży kontrastu ze wstrzykiwaczy ciśnieniowych z przepływem 5ml/s oznaczenie wraz nazwą rodzaju cewnika na końcówce zewnętrznej w celu łatwej identyfikacji produktu. Długość cewnika 10 cm, objętość wypełnienia 0,15ml +/- 0,05 ml. Cewnik wykonany z poliuretanu. Cewnik sterylny, pakowany pojedyńczo. Zestaw zawierający 1 x zintegrowany cewnik dożylny ze wzmocnioną końcówką 20G x 10 cm, stabilizator bezszwowy 1 szt., preparat ochronny, poprawiający przylepność do skóry 1 szt. Maksymalny czas stosowania do 29 dni</t>
  </si>
  <si>
    <t>Zintegrowany cewnik pośredni obwodowy typu Midline 18G dł. 8cm, Zintegrowany cewnik dożylny, składający się z igły z otworem, prowadnicy, cewnika  poliuretanowego, skrzydełek ułatwiających wprowadzenie cewnika do naczynia krwionośnego. Produkt wyposarzony w przycisk przesuwny do wprowadzania prowadnicy uproszczoną metodą Seldingera. Obudowa cewnika z systemem zabezpieczającym igłę przed zakłuciem podczas wyciągania. Cewnik z możliwością podaży kontrastu ze wstrzykiwaczy ciśnieniowych z przepływem 7ml/s oznaczenie wraz nazwą rodzaju cewnika na końcówce zewnętrznej w celu łatwej identyfikacji produktu. Długość cewnika 8 cm, objętość wypełnienia 0,16ml +/- 0,05 ml. Cewnik wykonany z poliuretanu. Cewnik sterylny, pakowany pojedyńczo. Zestaw zawierający 1 x zintegrowany cewnik dożylny ze wzmocnioną końcówką 18G x 8 cm, stabilizator bezszwowy 1 szt., preparat ochronny, poprawiający przylepność do skóry 1 szt. Maksymalny czas stosowania do 29 dni</t>
  </si>
  <si>
    <t>Zintegrowany cewnik pośredni obwodowy  typu Midline 18G dł. 10cm, Zintegrowany cewnik dożylny, składający się z igły z otworem, prowadnicy, cewnika  poliuretanowego, skrzydełek ułatwiających wprowadzenie cewnika do naczynia krwionośnego, Produkt wyposarzony w przycisk przesuwny do wprowadzania prowadnicy uproszczoną metodą Seldingera. Obudowa cewnika z systemem zabezpieczającym igłę przed zakłuciem podczas wyciągania. Cewnik z możliwością podaży kontrastu ze wstrzykiwaczy ciśnieniowych z przepływem 7ml/s oznaczenie wraz nazwą rodzaju cewnika na końcówce zewnętrznej w celu łatwej identyfikacji produktu. Długość cewnika 10 cm, objętość wypełnienia 0,17ml +/- 0,05 ml. Cewnik wykonany z poliuretanu. Cewnik sterylny, pakowany pojedyńczo. Zestaw zawierający 1 x zintegrowany cewnik dożylny ze wzmocnioną końcówką 18G x 10 cm, stabilizator bezszwowy 1 szt., preparat ochronny, poprawiający przylepność do skóry 1 szt. Maksymalny czas stosowania do 29 dni.</t>
  </si>
  <si>
    <t>Igła o wzmożonej echogeniczności, do przeprowadzania blokad nerwów obwodowych, z możliwością podłączenia do stymulatora nerwów w poz. 14. Igła widoczna pod USG, karbowany uchwyt ze znacznikiem kierunku szlifu, nierozłączalny od igły dren infuzyjny oraz kabel elektryczny, Igła pokryta gładką warstwą izolacyjną poza szlifem. Szlif 30 stopni, znaczniki głębokości wkłucia igły co 1 cm, powierzchnia echogeniczna na odcinku 20 mm od czubka igły dająca  echo w postaci trzech czytelnych odcinków. Rozmiar igieł  22G 0,70x35 mm, 22G 0,70x50 mm, 22G 0,70x80 mm, 20G 0,90x100 mm, 20G 0,90x150 mm (do wyboru przez Zamawiającego), dren infuzyjny 50 cm nie zawierający DEHP, pakowane pojedynczo, sterylne</t>
  </si>
  <si>
    <t xml:space="preserve">Stymulator do identyfikacji i znieczuleń nerwów obwodowych. 
Zestaw w walizce ochronnej: - neurostymulator, - bateria 9V, - zestaw kabli oraz - tester prawidłowego funkcjonowania urządzenia. 
Płaski ciekłokrystaliczny ekran, menu w języku polskim, klawiatura szybkiego wyboru, klawiatura funkcyjna, precyzyjne cyfrowe pokrętło ustawiania natężenia prądu.
Zakresy ustawień stymulatora: - amplituda prądu ( natężenie) 0,00 – 1,00 mA lub 0,00- 5,00 mA  - czas trwania bodźca 0,05 ms;0,10 ms; 0,30 ms; 0,50 ms, 1,00 ms, - częstotliwość bodźca 1,2 lub 3Hz, - podaż sekwencji bodźców o różnym czasie trwania dla łatwiejszej lokalizacji  nerwu/splotu nerwów ( funkcja SENSe), - automatyczne wyłączenie urządzenia jeśli nie używane,
Opcje: - możliwość zastosowania elektrody do przezskórnej identyfikacji nerwów.
</t>
  </si>
  <si>
    <t>Rurka intubacyjna z mankietem zwężającym się ku dołowi, o potwierdzonej badaniami klinicznymi obniżonej przenikalności dla podtlenku azotu, posiadająca duży otwór usytuowany tuż nad mankietem pozwalający na efektywne i dokładne odessanie gromadzącej się wydzieliny, wbudowany w ściankę rurki przewód do odsysania niezmniejszający jej wewnętrznego świata z przymocowanym kapturkiem w jaskrawym kolorze, z otworem Murphy’ego, o wygładzonych wszystkich krawędziach wewnątrztchawiczych, z gładkim połączeniem mankietu z rurką, balonik kontrolny wskazujący na stan wypełnienia mankietu (płaski przed wypełnieniem) z oznaczeniem nazwy producenta, średnicy rurki i mankietu oraz rodzaju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
Rozmiary od 6,0 do 9,0 mm co 0,5 mm.</t>
  </si>
  <si>
    <t>Oksygenator do procedury ECMO z drenami, kompatybilny z posaidanym przez Zamawiającego urządzeniem RotaFlow: - zestaw gotowy do użycia składający się z głowicy pompy centryfugalnej, oksygenatora z wymiennikiem ciepła, zestawem drenów, fabrycznie połączony w całość, - zestaw pokryty powłoką biokompatybilną, - zestaw kompatybilny z konsolą pompy centryfugalnej RotaFlow, - czas użycia zestawu min. 14 dni</t>
  </si>
  <si>
    <t>Kaniula tętnicza długość 23 cm lub 15 cm Fr 15, 17, 19, 21, 23; Kaniula heparynizowana zakończona konektorem 3/8“</t>
  </si>
  <si>
    <t xml:space="preserve">Kaniula żylna udowa długości 55cm lub 38 cm  Fr 21, 23 i 25: - Kaniula powinna posiadać przynajmniej 20 otworów na odcinku perforacji i otwór centralny; - Długość odcinka perforacji kaniuli min. 20 cm; - Markery na prowadniku informujące o miejscu zakleszczenia kaniuli, kaniula heparynizowana </t>
  </si>
  <si>
    <t>Zestaw do wprowadzania 
Charakterystyka: • tworzywo medyczne, apyrogenne i nietrombogenne; • pakowanie indywidualne w sterylną "kopertę" z papier-folii; 
Skład zestawu: • igła rozmiar 18 [Ga]; • 4 dylatatory 10/12, 12/14, 14/16, 16/18; • prowadnik 0,038” z końcówką J 100 lub 150 [cm] (w zależności od potrzeby); • advancer do prowadnika; • skalpel; • strzykawka 20 [cm3]; 
ZESTAW DODATKOWYCH DYLATATORÓW – PIK SET L
Charakterystyka: • tworzywo medyczne, apyrogenne i nietrombogenne; • pakowanie indywidualne w sterylną "kopertę" z papier-folii; 
Skład zestawu: • 3 dylatatory 18/20 Fr, 20/22 Fr, 22/24 Fr;</t>
  </si>
  <si>
    <t>Przewód połączeniowy modułu sterującego z membramą. Przewód dedykowany do posiadanych przez Zamawiającego nebulizatorów Aeroneb PRO .</t>
  </si>
  <si>
    <t>Wielorazowy przewód łączący  panel sterowania z respiratorem , długość 30 cm</t>
  </si>
  <si>
    <t xml:space="preserve">Linia do nawilżania  z złączem luer Lock oraz komorą i kolcem , długość 220 cm, jednorazowego użycia,  pakowana sterylnie.    </t>
  </si>
  <si>
    <t xml:space="preserve">Zestaw zewnątrzoponowy (Igła Touhy G18, strzykawka do spadku oporu 10ml, cewnik z trzema otworami bocznymi, łącznik, filtr zewnątrzoponowy, płaski 0,2um). Zestaw ma być wyposażony w zatrzaskowe mocowania filtra lub cewnika do ZO. </t>
  </si>
  <si>
    <t xml:space="preserve">Czujnik bezklejowy, wielorazowego użytku dla dorosłych powyżej 40kg do posiadanego przez Zamawiającego pulsoksymetru OxiMax firmy Nellcor. </t>
  </si>
  <si>
    <t xml:space="preserve">Maska ustno - nosowa przeznaczona dla jednego pacjenta, do wentylacji nieinwazyjnej, z przeźroczystą pokrywą, w zakresie rozmiarowym: S, M, L, XL, przeznaczona do stosowania u osób dorosłych (&gt;30 kg), silikonowy mankiet rynnowy. Mocowanie maski czteropunktowe podporowe (tzw. „trójkąt” maski i podparcie czołowe, w postaci miękkiej silikonowej podkładki) oraz dopinana za pomocą zatrzasków uprząż na głowę . Ramię, łączące maskę z podporą czołową wyposażone w silikonową podkładkę, umożliwiającą regulację. Uprząż na głowę z rzepami umożliwiającymi regulację długości. Kolanko maski obrotowe (360o) wyposażone w port O2. W dolnej części czasza maski wyposażona w dodatkowy port dostępu. Produkt bezlateksowy. Do każdej maski dołączony jest kolorystyczny szablon umożliwiający precyzyjny wybór rozmiaru maski, Maski dostępne w trzech różnych opcjach dotyczących kątowego złącza. Maska przeznaczone do pracy z aparatami z wbudowaną opcją NIV. 
Dodatkowo zaopatrzona w  zawór anty-asfiksja,  port wydechowy, z możliwością podłączenia linii pomiarowej ciśnienia lub O2, odpowiednia do pracy w trybie z ciągłym dodatnim ciśnieniem. </t>
  </si>
  <si>
    <t xml:space="preserve">Wymienny worek do systemu drenażu ran, kompatybilny z mieszkami podciśnieniowymi tego samego producenta zaoferowanymi w poz. 1; worek o pojemności 600ml, skalowany, wyposażony w zastawkę jednokierunkową, filtr powietrza oraz port do podłączenia mieszka podciśnieniowego; pakowany sterylnie. </t>
  </si>
  <si>
    <t>Worki wymienne kompatybilne z zestawem  do kontrolowanej zbiórki stolca pojemności 1000 ml, skalowane od 50 ml co 100 ml, z możliwością podglądu zawartości, z zastawką zabezpieczającą przed wylaniem zawartości, z filtrem pochłaniającym nieprzyjemne zapachy, biologicznie czyste. Gniazdo worka odbiorczego wyposażone w zastawkę ograniczającą wydobywanie się zapachów.</t>
  </si>
  <si>
    <t>Staza jednorazowa</t>
  </si>
  <si>
    <t>Zestaw elektrod do monitorowania indeksu bispektralnego do posiadanych przez Zamawiającego monitorów Mindray.</t>
  </si>
  <si>
    <t>Przenośna platforma medyczna do wyświetlania i przetwarzania obrazów HD. Współpracuje z bronchoskopami jednorazowego użytku zaoferowanymi w pos. 1 i 2. Pojemność przechowywania 32 GB, maks. Rozdzielczość 1920x1080 pikseli.</t>
  </si>
  <si>
    <t>Przetwornik do pomiaru ciśnienia metodą krwawą do posiadanego przez Zamawiajacego aparatu Lidko. Zestaw do monitorowania ciśnienia tętniczego metodą krwawą wyposażony w złącze wodoszczelne typu pinowego, zakrzywiona igła biorcza w zbiorniku wyrównawczym dla zabezpieczenia przed zapowietrzaniem systemu, kranik trójdrożny z niezdejmowalnym koreczkiem do kalibracji w systemie zamkniętym i z wyczuwalnym i optycznym indykatorem pozycji "otwarty-zamknięty", podwójny system przepłukiwania</t>
  </si>
  <si>
    <t>Kaniula tętnicza wykonana z wysokiej jakości materiału - z podwójnie oczyszczonego teflonu (PTFE) przeznaczone do wprowadzania do tętnic obwodowych po igle w celu pobierania krwi lub inwazyjnego monitorowania ciśnienia, wyposażona w zawór kulowo-suwakowy w kolorze czerwonym typu flow-swith, (zapobiegający wstecznemu wypływowi krwi), rozmiar 20 x 1 ¾” ( 20 G 1,1 x 45 mm, przepływ 49 ml/min), ze skrzydełkami z otworami do przyszycia do skóry pacjenta, sterylny, jednorazowego użytku , czas stosowania do 30 dni potwierdzony przez producenta. Cewnik bez PCV i DEHPTFE</t>
  </si>
  <si>
    <t xml:space="preserve"> Oświadczamy, że zamówienie będziemy wykonywać do czasu wyczerpania kwoty wynagrodzenia umownego, jednak nie dłużej niż przez  24 miesiące od dnia zawarcia umowy.</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</si>
</sst>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_-* #,##0.00\ _z_ł_-;\-* #,##0.00\ _z_ł_-;_-* \-??\ _z_ł_-;_-@_-"/>
    <numFmt numFmtId="190" formatCode="_-* #,##0\ _z_ł_-;\-* #,##0\ _z_ł_-;_-* \-??\ _z_ł_-;_-@_-"/>
    <numFmt numFmtId="191" formatCode="[$-415]General"/>
    <numFmt numFmtId="192" formatCode="[$-415]#,##0"/>
    <numFmt numFmtId="193" formatCode="[$-415]0"/>
  </numFmts>
  <fonts count="4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0"/>
      <color indexed="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vertical="top"/>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0" fillId="0" borderId="0">
      <alignment/>
      <protection/>
    </xf>
    <xf numFmtId="0" fontId="7" fillId="0" borderId="0" applyNumberFormat="0" applyBorder="0" applyProtection="0">
      <alignment/>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cellStyleXfs>
  <cellXfs count="86">
    <xf numFmtId="0" fontId="0" fillId="0" borderId="0" xfId="0" applyAlignment="1">
      <alignment/>
    </xf>
    <xf numFmtId="0" fontId="44" fillId="0" borderId="0" xfId="0" applyFont="1" applyFill="1" applyAlignment="1" applyProtection="1">
      <alignment horizontal="left" vertical="top"/>
      <protection locked="0"/>
    </xf>
    <xf numFmtId="0" fontId="44" fillId="0" borderId="0" xfId="0" applyFont="1" applyFill="1" applyAlignment="1" applyProtection="1">
      <alignment horizontal="right" vertical="top"/>
      <protection locked="0"/>
    </xf>
    <xf numFmtId="0" fontId="45"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wrapText="1"/>
      <protection locked="0"/>
    </xf>
    <xf numFmtId="0" fontId="45" fillId="0" borderId="0"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wrapText="1"/>
      <protection locked="0"/>
    </xf>
    <xf numFmtId="9" fontId="44" fillId="0" borderId="0" xfId="0" applyNumberFormat="1" applyFont="1" applyFill="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5" fillId="34" borderId="0" xfId="0" applyFont="1" applyFill="1" applyAlignment="1" applyProtection="1">
      <alignment horizontal="left" vertical="top" wrapText="1"/>
      <protection locked="0"/>
    </xf>
    <xf numFmtId="0" fontId="44" fillId="34" borderId="0" xfId="0" applyFont="1" applyFill="1" applyBorder="1" applyAlignment="1" applyProtection="1">
      <alignment horizontal="center" vertical="top" wrapText="1"/>
      <protection locked="0"/>
    </xf>
    <xf numFmtId="44" fontId="44" fillId="34" borderId="11" xfId="0" applyNumberFormat="1" applyFont="1" applyFill="1" applyBorder="1" applyAlignment="1" applyProtection="1">
      <alignment horizontal="left" vertical="top" wrapText="1"/>
      <protection locked="0"/>
    </xf>
    <xf numFmtId="0" fontId="44" fillId="35" borderId="10" xfId="0" applyFont="1" applyFill="1" applyBorder="1" applyAlignment="1">
      <alignment horizontal="center" vertical="center" wrapText="1"/>
    </xf>
    <xf numFmtId="0" fontId="44" fillId="35" borderId="10" xfId="0" applyFont="1" applyFill="1" applyBorder="1" applyAlignment="1" applyProtection="1">
      <alignment horizontal="center" vertical="center" wrapText="1"/>
      <protection locked="0"/>
    </xf>
    <xf numFmtId="0" fontId="44" fillId="0" borderId="10" xfId="0" applyFont="1" applyFill="1" applyBorder="1" applyAlignment="1">
      <alignment horizontal="center" vertical="center" wrapText="1"/>
    </xf>
    <xf numFmtId="44" fontId="44" fillId="0" borderId="10" xfId="77" applyFont="1" applyFill="1" applyBorder="1" applyAlignment="1" applyProtection="1">
      <alignment horizontal="center" vertical="center" wrapText="1"/>
      <protection locked="0"/>
    </xf>
    <xf numFmtId="0" fontId="44" fillId="35" borderId="10" xfId="0" applyFont="1" applyFill="1" applyBorder="1" applyAlignment="1">
      <alignment horizontal="left" vertical="top" wrapText="1"/>
    </xf>
    <xf numFmtId="0" fontId="5" fillId="0" borderId="0" xfId="0" applyFont="1" applyFill="1" applyBorder="1" applyAlignment="1" applyProtection="1">
      <alignment horizontal="left" vertical="top"/>
      <protection locked="0"/>
    </xf>
    <xf numFmtId="3" fontId="44" fillId="0" borderId="0" xfId="0" applyNumberFormat="1" applyFont="1" applyFill="1" applyAlignment="1" applyProtection="1">
      <alignment horizontal="right" vertical="top" wrapText="1"/>
      <protection locked="0"/>
    </xf>
    <xf numFmtId="0" fontId="44" fillId="0" borderId="0" xfId="0" applyFont="1" applyFill="1" applyAlignment="1" applyProtection="1">
      <alignment horizontal="right" vertical="top" wrapText="1"/>
      <protection locked="0"/>
    </xf>
    <xf numFmtId="0" fontId="45" fillId="0" borderId="0" xfId="0" applyFont="1" applyFill="1" applyBorder="1" applyAlignment="1" applyProtection="1">
      <alignment horizontal="right" vertical="top"/>
      <protection locked="0"/>
    </xf>
    <xf numFmtId="1" fontId="44" fillId="0" borderId="0" xfId="0" applyNumberFormat="1" applyFont="1" applyFill="1" applyBorder="1" applyAlignment="1" applyProtection="1">
      <alignment horizontal="right" vertical="top" wrapText="1"/>
      <protection locked="0"/>
    </xf>
    <xf numFmtId="0" fontId="45" fillId="0" borderId="0" xfId="0" applyFont="1" applyFill="1" applyBorder="1" applyAlignment="1" applyProtection="1">
      <alignment horizontal="right" vertical="top" wrapText="1"/>
      <protection locked="0"/>
    </xf>
    <xf numFmtId="0" fontId="45" fillId="34" borderId="0" xfId="0" applyFont="1" applyFill="1" applyAlignment="1" applyProtection="1">
      <alignment horizontal="right" vertical="top" wrapText="1"/>
      <protection locked="0"/>
    </xf>
    <xf numFmtId="1" fontId="44" fillId="34" borderId="0" xfId="0" applyNumberFormat="1" applyFont="1" applyFill="1" applyBorder="1" applyAlignment="1" applyProtection="1">
      <alignment horizontal="right" vertical="top" wrapText="1"/>
      <protection locked="0"/>
    </xf>
    <xf numFmtId="3" fontId="44" fillId="35" borderId="10" xfId="0" applyNumberFormat="1" applyFont="1" applyFill="1" applyBorder="1" applyAlignment="1">
      <alignment horizontal="right" vertical="top" wrapText="1"/>
    </xf>
    <xf numFmtId="0" fontId="4" fillId="0" borderId="10" xfId="0" applyFont="1" applyFill="1" applyBorder="1" applyAlignment="1" applyProtection="1">
      <alignment horizontal="righ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wrapText="1"/>
      <protection locked="0"/>
    </xf>
    <xf numFmtId="0" fontId="5" fillId="0" borderId="12" xfId="0" applyFont="1" applyBorder="1" applyAlignment="1">
      <alignment horizontal="right" vertical="top" wrapText="1"/>
    </xf>
    <xf numFmtId="44" fontId="4" fillId="0" borderId="10" xfId="74"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xf>
    <xf numFmtId="49" fontId="4" fillId="0" borderId="0" xfId="0" applyNumberFormat="1" applyFont="1" applyFill="1" applyAlignment="1" applyProtection="1">
      <alignment horizontal="right" vertical="top" wrapText="1"/>
      <protection locked="0"/>
    </xf>
    <xf numFmtId="49" fontId="4" fillId="0" borderId="13" xfId="0" applyNumberFormat="1" applyFont="1" applyFill="1" applyBorder="1" applyAlignment="1" applyProtection="1">
      <alignment horizontal="right" vertical="top" wrapText="1"/>
      <protection locked="0"/>
    </xf>
    <xf numFmtId="3" fontId="4" fillId="0" borderId="10" xfId="0" applyNumberFormat="1" applyFont="1" applyFill="1" applyBorder="1" applyAlignment="1" applyProtection="1">
      <alignment horizontal="right" vertical="top" wrapText="1"/>
      <protection locked="0"/>
    </xf>
    <xf numFmtId="0" fontId="44" fillId="0" borderId="10" xfId="0" applyFont="1" applyFill="1" applyBorder="1" applyAlignment="1" applyProtection="1">
      <alignment horizontal="right" vertical="top" wrapText="1"/>
      <protection locked="0"/>
    </xf>
    <xf numFmtId="0" fontId="44" fillId="0" borderId="10" xfId="64" applyFont="1" applyFill="1" applyBorder="1" applyAlignment="1">
      <alignment horizontal="right" vertical="top" wrapText="1"/>
      <protection/>
    </xf>
    <xf numFmtId="0" fontId="44" fillId="0"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xf>
    <xf numFmtId="3" fontId="45" fillId="0" borderId="10" xfId="0" applyNumberFormat="1"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0" fontId="44"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0" xfId="0" applyFont="1" applyFill="1" applyAlignment="1">
      <alignment horizontal="left" vertical="top" wrapText="1"/>
    </xf>
    <xf numFmtId="49" fontId="44" fillId="36"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wrapText="1"/>
      <protection/>
    </xf>
    <xf numFmtId="0" fontId="4" fillId="0" borderId="11" xfId="0" applyFont="1" applyBorder="1" applyAlignment="1">
      <alignment horizontal="left" vertical="top" wrapText="1"/>
    </xf>
    <xf numFmtId="0" fontId="4" fillId="0" borderId="15" xfId="0" applyFont="1" applyFill="1" applyBorder="1" applyAlignment="1" applyProtection="1">
      <alignment horizontal="left" vertical="top" wrapText="1"/>
      <protection locked="0"/>
    </xf>
    <xf numFmtId="0" fontId="4" fillId="0" borderId="15" xfId="0" applyFont="1" applyBorder="1" applyAlignment="1">
      <alignment horizontal="left" vertical="top" wrapText="1"/>
    </xf>
    <xf numFmtId="0" fontId="4" fillId="33" borderId="13" xfId="0" applyFont="1" applyFill="1" applyBorder="1" applyAlignment="1" applyProtection="1">
      <alignment horizontal="right" vertical="top" wrapText="1"/>
      <protection/>
    </xf>
    <xf numFmtId="0" fontId="4" fillId="0" borderId="11" xfId="0" applyFont="1" applyBorder="1" applyAlignment="1">
      <alignment horizontal="right" vertical="top" wrapText="1"/>
    </xf>
    <xf numFmtId="0" fontId="4" fillId="0" borderId="13"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10 2 3 3" xfId="56"/>
    <cellStyle name="Normalny 2" xfId="57"/>
    <cellStyle name="Normalny 2 2" xfId="58"/>
    <cellStyle name="Normalny 3" xfId="59"/>
    <cellStyle name="Normalny 4" xfId="60"/>
    <cellStyle name="Normalny 5" xfId="61"/>
    <cellStyle name="Normalny 6" xfId="62"/>
    <cellStyle name="Normalny 7" xfId="63"/>
    <cellStyle name="Normalny 8" xfId="64"/>
    <cellStyle name="Normalny 9"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3"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83"/>
  <sheetViews>
    <sheetView showGridLines="0" tabSelected="1" zoomScale="80" zoomScaleNormal="80" zoomScaleSheetLayoutView="100" workbookViewId="0" topLeftCell="A63">
      <selection activeCell="B63" sqref="B63:D63"/>
    </sheetView>
  </sheetViews>
  <sheetFormatPr defaultColWidth="9.00390625" defaultRowHeight="12.75"/>
  <cols>
    <col min="1" max="1" width="3.625" style="11" customWidth="1"/>
    <col min="2" max="2" width="29.125" style="11" customWidth="1"/>
    <col min="3" max="3" width="33.875" style="42" customWidth="1"/>
    <col min="4" max="4" width="52.375" style="12" customWidth="1"/>
    <col min="5" max="9" width="9.125" style="11" customWidth="1"/>
    <col min="10" max="10" width="16.625" style="11" customWidth="1"/>
    <col min="11" max="16384" width="9.125" style="11" customWidth="1"/>
  </cols>
  <sheetData>
    <row r="1" spans="3:4" ht="18" customHeight="1">
      <c r="C1" s="85" t="s">
        <v>36</v>
      </c>
      <c r="D1" s="85"/>
    </row>
    <row r="2" spans="2:4" ht="18" customHeight="1">
      <c r="B2" s="31"/>
      <c r="C2" s="44" t="s">
        <v>33</v>
      </c>
      <c r="D2" s="44"/>
    </row>
    <row r="3" ht="18" customHeight="1"/>
    <row r="4" spans="2:3" ht="18" customHeight="1">
      <c r="B4" s="11" t="s">
        <v>25</v>
      </c>
      <c r="C4" s="11" t="s">
        <v>181</v>
      </c>
    </row>
    <row r="5" ht="18" customHeight="1"/>
    <row r="6" spans="2:5" ht="18" customHeight="1">
      <c r="B6" s="11" t="s">
        <v>24</v>
      </c>
      <c r="C6" s="62" t="s">
        <v>101</v>
      </c>
      <c r="D6" s="62"/>
      <c r="E6" s="13"/>
    </row>
    <row r="7" ht="18" customHeight="1"/>
    <row r="8" spans="2:4" ht="15" customHeight="1">
      <c r="B8" s="14" t="s">
        <v>22</v>
      </c>
      <c r="C8" s="65"/>
      <c r="D8" s="65"/>
    </row>
    <row r="9" spans="2:4" ht="15" customHeight="1">
      <c r="B9" s="14" t="s">
        <v>26</v>
      </c>
      <c r="C9" s="81"/>
      <c r="D9" s="82"/>
    </row>
    <row r="10" spans="2:4" ht="15" customHeight="1">
      <c r="B10" s="14" t="s">
        <v>21</v>
      </c>
      <c r="C10" s="81"/>
      <c r="D10" s="82"/>
    </row>
    <row r="11" spans="2:4" ht="15" customHeight="1">
      <c r="B11" s="14" t="s">
        <v>27</v>
      </c>
      <c r="C11" s="81"/>
      <c r="D11" s="82"/>
    </row>
    <row r="12" spans="2:4" ht="15" customHeight="1">
      <c r="B12" s="14" t="s">
        <v>28</v>
      </c>
      <c r="C12" s="81"/>
      <c r="D12" s="82"/>
    </row>
    <row r="13" spans="2:4" ht="15" customHeight="1">
      <c r="B13" s="14" t="s">
        <v>29</v>
      </c>
      <c r="C13" s="81"/>
      <c r="D13" s="82"/>
    </row>
    <row r="14" spans="2:4" ht="15" customHeight="1">
      <c r="B14" s="14" t="s">
        <v>30</v>
      </c>
      <c r="C14" s="81"/>
      <c r="D14" s="82"/>
    </row>
    <row r="15" spans="2:4" ht="15" customHeight="1">
      <c r="B15" s="14" t="s">
        <v>31</v>
      </c>
      <c r="C15" s="81"/>
      <c r="D15" s="82"/>
    </row>
    <row r="16" spans="2:4" ht="15" customHeight="1">
      <c r="B16" s="14" t="s">
        <v>32</v>
      </c>
      <c r="C16" s="81"/>
      <c r="D16" s="82"/>
    </row>
    <row r="17" spans="3:4" ht="18" customHeight="1">
      <c r="C17" s="43"/>
      <c r="D17" s="45"/>
    </row>
    <row r="18" spans="1:4" ht="18" customHeight="1">
      <c r="A18" s="11" t="s">
        <v>0</v>
      </c>
      <c r="B18" s="62" t="s">
        <v>41</v>
      </c>
      <c r="C18" s="63"/>
      <c r="D18" s="64"/>
    </row>
    <row r="19" spans="2:4" ht="24.75" customHeight="1">
      <c r="B19" s="15" t="s">
        <v>12</v>
      </c>
      <c r="C19" s="56" t="s">
        <v>78</v>
      </c>
      <c r="D19" s="46"/>
    </row>
    <row r="20" spans="1:4" ht="18" customHeight="1">
      <c r="A20" s="16"/>
      <c r="B20" s="17" t="s">
        <v>17</v>
      </c>
      <c r="C20" s="47"/>
      <c r="D20" s="46"/>
    </row>
    <row r="21" spans="1:4" ht="18" customHeight="1">
      <c r="A21" s="16"/>
      <c r="B21" s="17" t="s">
        <v>18</v>
      </c>
      <c r="C21" s="47"/>
      <c r="D21" s="46"/>
    </row>
    <row r="22" spans="1:4" ht="18" customHeight="1">
      <c r="A22" s="16"/>
      <c r="B22" s="17" t="s">
        <v>42</v>
      </c>
      <c r="C22" s="47"/>
      <c r="D22" s="46"/>
    </row>
    <row r="23" spans="1:4" ht="18" customHeight="1">
      <c r="A23" s="16"/>
      <c r="B23" s="17" t="s">
        <v>43</v>
      </c>
      <c r="C23" s="47"/>
      <c r="D23" s="46"/>
    </row>
    <row r="24" spans="1:4" ht="18" customHeight="1">
      <c r="A24" s="16"/>
      <c r="B24" s="17" t="s">
        <v>44</v>
      </c>
      <c r="C24" s="47"/>
      <c r="D24" s="46"/>
    </row>
    <row r="25" spans="1:4" ht="18" customHeight="1">
      <c r="A25" s="16"/>
      <c r="B25" s="17" t="s">
        <v>45</v>
      </c>
      <c r="C25" s="47"/>
      <c r="D25" s="46"/>
    </row>
    <row r="26" spans="1:4" ht="18" customHeight="1">
      <c r="A26" s="16"/>
      <c r="B26" s="17" t="s">
        <v>76</v>
      </c>
      <c r="C26" s="47"/>
      <c r="D26" s="46"/>
    </row>
    <row r="27" spans="1:4" ht="18" customHeight="1">
      <c r="A27" s="16"/>
      <c r="B27" s="17" t="s">
        <v>46</v>
      </c>
      <c r="C27" s="47"/>
      <c r="D27" s="46"/>
    </row>
    <row r="28" spans="1:4" ht="18" customHeight="1">
      <c r="A28" s="16"/>
      <c r="B28" s="17" t="s">
        <v>47</v>
      </c>
      <c r="C28" s="47"/>
      <c r="D28" s="46"/>
    </row>
    <row r="29" spans="1:4" ht="18" customHeight="1">
      <c r="A29" s="16"/>
      <c r="B29" s="17" t="s">
        <v>48</v>
      </c>
      <c r="C29" s="47"/>
      <c r="D29" s="46"/>
    </row>
    <row r="30" spans="1:4" ht="18" customHeight="1">
      <c r="A30" s="16"/>
      <c r="B30" s="17" t="s">
        <v>49</v>
      </c>
      <c r="C30" s="47"/>
      <c r="D30" s="46"/>
    </row>
    <row r="31" spans="1:4" ht="18" customHeight="1">
      <c r="A31" s="16"/>
      <c r="B31" s="17" t="s">
        <v>72</v>
      </c>
      <c r="C31" s="47"/>
      <c r="D31" s="46"/>
    </row>
    <row r="32" spans="1:4" ht="18" customHeight="1">
      <c r="A32" s="16"/>
      <c r="B32" s="17" t="s">
        <v>73</v>
      </c>
      <c r="C32" s="47"/>
      <c r="D32" s="46"/>
    </row>
    <row r="33" spans="1:4" ht="18" customHeight="1">
      <c r="A33" s="16"/>
      <c r="B33" s="17" t="s">
        <v>84</v>
      </c>
      <c r="C33" s="47"/>
      <c r="D33" s="46"/>
    </row>
    <row r="34" spans="1:4" ht="18" customHeight="1">
      <c r="A34" s="16"/>
      <c r="B34" s="17" t="s">
        <v>85</v>
      </c>
      <c r="C34" s="47"/>
      <c r="D34" s="46"/>
    </row>
    <row r="35" spans="1:4" ht="18" customHeight="1">
      <c r="A35" s="16"/>
      <c r="B35" s="17" t="s">
        <v>86</v>
      </c>
      <c r="C35" s="47"/>
      <c r="D35" s="46"/>
    </row>
    <row r="36" spans="1:4" ht="18" customHeight="1">
      <c r="A36" s="16"/>
      <c r="B36" s="17" t="s">
        <v>87</v>
      </c>
      <c r="C36" s="47"/>
      <c r="D36" s="46"/>
    </row>
    <row r="37" spans="1:4" ht="18" customHeight="1">
      <c r="A37" s="16"/>
      <c r="B37" s="17" t="s">
        <v>88</v>
      </c>
      <c r="C37" s="47"/>
      <c r="D37" s="46"/>
    </row>
    <row r="38" spans="1:4" ht="18" customHeight="1">
      <c r="A38" s="16"/>
      <c r="B38" s="17" t="s">
        <v>89</v>
      </c>
      <c r="C38" s="47"/>
      <c r="D38" s="46"/>
    </row>
    <row r="39" spans="1:4" ht="18" customHeight="1">
      <c r="A39" s="16"/>
      <c r="B39" s="17" t="s">
        <v>90</v>
      </c>
      <c r="C39" s="47"/>
      <c r="D39" s="46"/>
    </row>
    <row r="40" spans="1:4" ht="18" customHeight="1">
      <c r="A40" s="16"/>
      <c r="B40" s="17" t="s">
        <v>91</v>
      </c>
      <c r="C40" s="47"/>
      <c r="D40" s="46"/>
    </row>
    <row r="41" spans="1:4" ht="18" customHeight="1">
      <c r="A41" s="16"/>
      <c r="B41" s="17" t="s">
        <v>92</v>
      </c>
      <c r="C41" s="47"/>
      <c r="D41" s="46"/>
    </row>
    <row r="42" spans="1:4" ht="18" customHeight="1">
      <c r="A42" s="16"/>
      <c r="B42" s="17" t="s">
        <v>93</v>
      </c>
      <c r="C42" s="47"/>
      <c r="D42" s="46"/>
    </row>
    <row r="43" spans="1:4" ht="18" customHeight="1">
      <c r="A43" s="16"/>
      <c r="B43" s="17" t="s">
        <v>94</v>
      </c>
      <c r="C43" s="47"/>
      <c r="D43" s="46"/>
    </row>
    <row r="44" spans="1:4" ht="18" customHeight="1">
      <c r="A44" s="16"/>
      <c r="B44" s="17" t="s">
        <v>95</v>
      </c>
      <c r="C44" s="47"/>
      <c r="D44" s="46"/>
    </row>
    <row r="45" spans="1:4" ht="18" customHeight="1">
      <c r="A45" s="16"/>
      <c r="B45" s="17" t="s">
        <v>96</v>
      </c>
      <c r="C45" s="47"/>
      <c r="D45" s="46"/>
    </row>
    <row r="46" spans="1:4" ht="18" customHeight="1">
      <c r="A46" s="16"/>
      <c r="B46" s="17" t="s">
        <v>97</v>
      </c>
      <c r="C46" s="47"/>
      <c r="D46" s="46"/>
    </row>
    <row r="47" spans="1:4" ht="18" customHeight="1">
      <c r="A47" s="16"/>
      <c r="B47" s="17" t="s">
        <v>98</v>
      </c>
      <c r="C47" s="47"/>
      <c r="D47" s="46"/>
    </row>
    <row r="48" spans="1:4" ht="18" customHeight="1">
      <c r="A48" s="16"/>
      <c r="B48" s="17" t="s">
        <v>99</v>
      </c>
      <c r="C48" s="47"/>
      <c r="D48" s="46"/>
    </row>
    <row r="49" spans="1:4" ht="18" customHeight="1">
      <c r="A49" s="16"/>
      <c r="B49" s="17" t="s">
        <v>100</v>
      </c>
      <c r="C49" s="47"/>
      <c r="D49" s="46"/>
    </row>
    <row r="50" spans="1:4" ht="30.75" customHeight="1">
      <c r="A50" s="16"/>
      <c r="B50" s="60" t="s">
        <v>77</v>
      </c>
      <c r="C50" s="61"/>
      <c r="D50" s="61"/>
    </row>
    <row r="51" spans="1:4" ht="18" customHeight="1">
      <c r="A51" s="16"/>
      <c r="B51" s="16"/>
      <c r="C51" s="48"/>
      <c r="D51" s="48"/>
    </row>
    <row r="52" spans="1:4" ht="37.5" customHeight="1">
      <c r="A52" s="11" t="s">
        <v>1</v>
      </c>
      <c r="B52" s="74" t="s">
        <v>51</v>
      </c>
      <c r="C52" s="74"/>
      <c r="D52" s="74"/>
    </row>
    <row r="53" spans="2:4" ht="48" customHeight="1">
      <c r="B53" s="75" t="s">
        <v>52</v>
      </c>
      <c r="C53" s="76"/>
      <c r="D53" s="55" t="s">
        <v>53</v>
      </c>
    </row>
    <row r="54" spans="2:4" ht="60" customHeight="1">
      <c r="B54" s="74" t="s">
        <v>54</v>
      </c>
      <c r="C54" s="74"/>
      <c r="D54" s="74"/>
    </row>
    <row r="55" spans="1:4" ht="31.5" customHeight="1">
      <c r="A55" s="11" t="s">
        <v>2</v>
      </c>
      <c r="B55" s="62" t="s">
        <v>55</v>
      </c>
      <c r="C55" s="62"/>
      <c r="D55" s="62"/>
    </row>
    <row r="56" spans="2:4" ht="32.25" customHeight="1">
      <c r="B56" s="75" t="s">
        <v>56</v>
      </c>
      <c r="C56" s="76"/>
      <c r="D56" s="55" t="s">
        <v>57</v>
      </c>
    </row>
    <row r="57" spans="2:4" ht="99.75" customHeight="1">
      <c r="B57" s="77" t="s">
        <v>81</v>
      </c>
      <c r="C57" s="78"/>
      <c r="D57" s="78"/>
    </row>
    <row r="58" spans="1:4" ht="22.5" customHeight="1">
      <c r="A58" s="11" t="s">
        <v>3</v>
      </c>
      <c r="B58" s="62" t="s">
        <v>62</v>
      </c>
      <c r="C58" s="62"/>
      <c r="D58" s="62"/>
    </row>
    <row r="59" spans="2:4" ht="92.25" customHeight="1">
      <c r="B59" s="79" t="s">
        <v>58</v>
      </c>
      <c r="C59" s="80"/>
      <c r="D59" s="55" t="s">
        <v>71</v>
      </c>
    </row>
    <row r="60" spans="2:4" ht="27" customHeight="1">
      <c r="B60" s="77" t="s">
        <v>59</v>
      </c>
      <c r="C60" s="78"/>
      <c r="D60" s="78"/>
    </row>
    <row r="61" spans="1:4" ht="35.25" customHeight="1">
      <c r="A61" s="11" t="s">
        <v>19</v>
      </c>
      <c r="B61" s="74" t="s">
        <v>50</v>
      </c>
      <c r="C61" s="74"/>
      <c r="D61" s="74"/>
    </row>
    <row r="62" spans="1:4" ht="21.75" customHeight="1">
      <c r="A62" s="11" t="s">
        <v>23</v>
      </c>
      <c r="B62" s="63" t="s">
        <v>60</v>
      </c>
      <c r="C62" s="62"/>
      <c r="D62" s="72"/>
    </row>
    <row r="63" spans="1:4" ht="48" customHeight="1">
      <c r="A63" s="11" t="s">
        <v>4</v>
      </c>
      <c r="B63" s="84" t="s">
        <v>209</v>
      </c>
      <c r="C63" s="84"/>
      <c r="D63" s="84"/>
    </row>
    <row r="64" spans="1:4" ht="64.5" customHeight="1">
      <c r="A64" s="11" t="s">
        <v>34</v>
      </c>
      <c r="B64" s="73" t="s">
        <v>82</v>
      </c>
      <c r="C64" s="73"/>
      <c r="D64" s="73"/>
    </row>
    <row r="65" spans="1:5" ht="45" customHeight="1">
      <c r="A65" s="11" t="s">
        <v>35</v>
      </c>
      <c r="B65" s="62" t="s">
        <v>15</v>
      </c>
      <c r="C65" s="63"/>
      <c r="D65" s="63"/>
      <c r="E65" s="13"/>
    </row>
    <row r="66" spans="1:5" ht="27.75" customHeight="1">
      <c r="A66" s="11" t="s">
        <v>38</v>
      </c>
      <c r="B66" s="62" t="s">
        <v>61</v>
      </c>
      <c r="C66" s="63"/>
      <c r="D66" s="63"/>
      <c r="E66" s="13"/>
    </row>
    <row r="67" spans="1:5" ht="35.25" customHeight="1">
      <c r="A67" s="11" t="s">
        <v>39</v>
      </c>
      <c r="B67" s="62" t="s">
        <v>20</v>
      </c>
      <c r="C67" s="63"/>
      <c r="D67" s="63"/>
      <c r="E67" s="13"/>
    </row>
    <row r="68" spans="2:5" ht="21.75" customHeight="1">
      <c r="B68" s="83"/>
      <c r="C68" s="83"/>
      <c r="D68" s="83"/>
      <c r="E68" s="13"/>
    </row>
    <row r="69" spans="1:4" ht="18" customHeight="1">
      <c r="A69" s="18" t="s">
        <v>40</v>
      </c>
      <c r="B69" s="13" t="s">
        <v>5</v>
      </c>
      <c r="C69" s="41"/>
      <c r="D69" s="42"/>
    </row>
    <row r="70" spans="2:3" ht="18" customHeight="1">
      <c r="B70" s="13"/>
      <c r="C70" s="41"/>
    </row>
    <row r="71" spans="2:4" ht="18" customHeight="1">
      <c r="B71" s="67" t="s">
        <v>13</v>
      </c>
      <c r="C71" s="68"/>
      <c r="D71" s="69"/>
    </row>
    <row r="72" spans="2:4" ht="18" customHeight="1">
      <c r="B72" s="67" t="s">
        <v>6</v>
      </c>
      <c r="C72" s="69"/>
      <c r="D72" s="40" t="s">
        <v>7</v>
      </c>
    </row>
    <row r="73" spans="2:4" ht="18" customHeight="1">
      <c r="B73" s="70"/>
      <c r="C73" s="71"/>
      <c r="D73" s="40"/>
    </row>
    <row r="74" spans="2:4" ht="18" customHeight="1">
      <c r="B74" s="70"/>
      <c r="C74" s="71"/>
      <c r="D74" s="40"/>
    </row>
    <row r="75" spans="2:3" ht="15" customHeight="1">
      <c r="B75" s="19" t="s">
        <v>8</v>
      </c>
      <c r="C75" s="49"/>
    </row>
    <row r="76" spans="2:4" ht="18" customHeight="1">
      <c r="B76" s="67" t="s">
        <v>14</v>
      </c>
      <c r="C76" s="68"/>
      <c r="D76" s="69"/>
    </row>
    <row r="77" spans="2:4" ht="18" customHeight="1">
      <c r="B77" s="20" t="s">
        <v>6</v>
      </c>
      <c r="C77" s="50" t="s">
        <v>7</v>
      </c>
      <c r="D77" s="51" t="s">
        <v>9</v>
      </c>
    </row>
    <row r="78" spans="2:4" ht="18" customHeight="1">
      <c r="B78" s="21"/>
      <c r="C78" s="50"/>
      <c r="D78" s="22"/>
    </row>
    <row r="79" spans="2:4" ht="18" customHeight="1">
      <c r="B79" s="21"/>
      <c r="C79" s="50"/>
      <c r="D79" s="22"/>
    </row>
    <row r="80" spans="2:3" ht="18" customHeight="1">
      <c r="B80" s="19"/>
      <c r="C80" s="49"/>
    </row>
    <row r="81" spans="2:4" ht="18" customHeight="1">
      <c r="B81" s="67" t="s">
        <v>16</v>
      </c>
      <c r="C81" s="68"/>
      <c r="D81" s="69"/>
    </row>
    <row r="82" spans="2:4" ht="18" customHeight="1">
      <c r="B82" s="66" t="s">
        <v>10</v>
      </c>
      <c r="C82" s="66"/>
      <c r="D82" s="40" t="s">
        <v>63</v>
      </c>
    </row>
    <row r="83" spans="2:4" ht="18" customHeight="1">
      <c r="B83" s="65"/>
      <c r="C83" s="65"/>
      <c r="D83" s="40"/>
    </row>
    <row r="84" ht="18" customHeight="1"/>
  </sheetData>
  <sheetProtection/>
  <mergeCells count="38">
    <mergeCell ref="C16:D16"/>
    <mergeCell ref="C13:D13"/>
    <mergeCell ref="C12:D12"/>
    <mergeCell ref="C1:D1"/>
    <mergeCell ref="C6:D6"/>
    <mergeCell ref="C9:D9"/>
    <mergeCell ref="C10:D10"/>
    <mergeCell ref="C11:D11"/>
    <mergeCell ref="C8:D8"/>
    <mergeCell ref="C15:D15"/>
    <mergeCell ref="C14:D14"/>
    <mergeCell ref="B71:D71"/>
    <mergeCell ref="B68:D68"/>
    <mergeCell ref="B66:D66"/>
    <mergeCell ref="B63:D63"/>
    <mergeCell ref="B65:D65"/>
    <mergeCell ref="B53:C53"/>
    <mergeCell ref="B52:D52"/>
    <mergeCell ref="B60:D60"/>
    <mergeCell ref="B67:D67"/>
    <mergeCell ref="B73:C73"/>
    <mergeCell ref="B55:D55"/>
    <mergeCell ref="B58:D58"/>
    <mergeCell ref="B61:D61"/>
    <mergeCell ref="B54:D54"/>
    <mergeCell ref="B56:C56"/>
    <mergeCell ref="B57:D57"/>
    <mergeCell ref="B59:C59"/>
    <mergeCell ref="B50:D50"/>
    <mergeCell ref="B18:D18"/>
    <mergeCell ref="B83:C83"/>
    <mergeCell ref="B82:C82"/>
    <mergeCell ref="B81:D81"/>
    <mergeCell ref="B76:D76"/>
    <mergeCell ref="B74:C74"/>
    <mergeCell ref="B72:C72"/>
    <mergeCell ref="B62:D62"/>
    <mergeCell ref="B64:D64"/>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30.37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9</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60">
      <c r="A10" s="58">
        <v>1</v>
      </c>
      <c r="B10" s="59" t="s">
        <v>203</v>
      </c>
      <c r="C10" s="53">
        <v>2000</v>
      </c>
      <c r="D10" s="52" t="s">
        <v>106</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27.7539062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10</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75">
      <c r="A10" s="58">
        <v>1</v>
      </c>
      <c r="B10" s="58" t="s">
        <v>127</v>
      </c>
      <c r="C10" s="53">
        <v>50000</v>
      </c>
      <c r="D10" s="52" t="s">
        <v>106</v>
      </c>
      <c r="E10" s="28"/>
      <c r="F10" s="28"/>
      <c r="G10" s="28"/>
      <c r="H10" s="29"/>
      <c r="I10" s="29">
        <f>ROUND(ROUND(C10,2)*ROUND(H10,2),2)</f>
        <v>0</v>
      </c>
    </row>
    <row r="11" spans="1:9" ht="15">
      <c r="A11" s="58">
        <v>2</v>
      </c>
      <c r="B11" s="58" t="s">
        <v>204</v>
      </c>
      <c r="C11" s="53">
        <v>2500</v>
      </c>
      <c r="D11" s="52" t="s">
        <v>106</v>
      </c>
      <c r="E11" s="28"/>
      <c r="F11" s="28"/>
      <c r="G11" s="28"/>
      <c r="H11" s="29"/>
      <c r="I11" s="29">
        <f>ROUND(ROUND(C11,2)*ROUND(H11,2),2)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1:N244"/>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11</v>
      </c>
      <c r="D6" s="35"/>
      <c r="E6" s="4"/>
      <c r="F6" s="4"/>
      <c r="G6" s="6"/>
      <c r="H6" s="6"/>
      <c r="I6" s="6"/>
      <c r="K6" s="8"/>
    </row>
    <row r="7" spans="1:11" ht="15">
      <c r="A7" s="23"/>
      <c r="B7" s="10"/>
      <c r="C7" s="37"/>
      <c r="D7" s="38"/>
      <c r="E7" s="24"/>
      <c r="F7" s="24"/>
      <c r="G7" s="6"/>
      <c r="H7" s="57" t="s">
        <v>79</v>
      </c>
      <c r="I7" s="25">
        <f>SUM(I10:I10)</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165">
      <c r="A10" s="58">
        <v>1</v>
      </c>
      <c r="B10" s="58" t="s">
        <v>191</v>
      </c>
      <c r="C10" s="53">
        <v>300</v>
      </c>
      <c r="D10" s="52" t="s">
        <v>106</v>
      </c>
      <c r="E10" s="28"/>
      <c r="F10" s="28"/>
      <c r="G10" s="28"/>
      <c r="H10" s="29"/>
      <c r="I10" s="29">
        <f>ROUND(ROUND(C10,0)*ROUND(H10,2),2)</f>
        <v>0</v>
      </c>
      <c r="K10" s="8"/>
    </row>
    <row r="11" ht="15">
      <c r="K11" s="8"/>
    </row>
    <row r="12" spans="2:11" ht="30">
      <c r="B12" s="8" t="s">
        <v>77</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4999699890613556"/>
    <pageSetUpPr fitToPage="1"/>
  </sheetPr>
  <dimension ref="A1:L14"/>
  <sheetViews>
    <sheetView showGridLines="0" zoomScale="80" zoomScaleNormal="80" zoomScaleSheetLayoutView="7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12</v>
      </c>
      <c r="D6" s="35"/>
      <c r="E6" s="4"/>
      <c r="F6" s="4"/>
      <c r="G6" s="6"/>
      <c r="H6" s="6"/>
      <c r="I6" s="6"/>
    </row>
    <row r="7" spans="1:9" ht="15">
      <c r="A7" s="23"/>
      <c r="B7" s="10"/>
      <c r="C7" s="37"/>
      <c r="D7" s="38"/>
      <c r="E7" s="24"/>
      <c r="F7" s="24"/>
      <c r="G7" s="6"/>
      <c r="H7" s="57" t="s">
        <v>79</v>
      </c>
      <c r="I7" s="25">
        <f>SUM(I10:I12)</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30">
      <c r="A10" s="58">
        <v>1</v>
      </c>
      <c r="B10" s="58" t="s">
        <v>128</v>
      </c>
      <c r="C10" s="53">
        <v>1500</v>
      </c>
      <c r="D10" s="52" t="s">
        <v>103</v>
      </c>
      <c r="E10" s="28"/>
      <c r="F10" s="28"/>
      <c r="G10" s="28"/>
      <c r="H10" s="29"/>
      <c r="I10" s="29">
        <f>ROUND(ROUND(C10,0)*ROUND(H10,2),2)</f>
        <v>0</v>
      </c>
    </row>
    <row r="11" spans="1:9" ht="30">
      <c r="A11" s="58">
        <v>2</v>
      </c>
      <c r="B11" s="58" t="s">
        <v>129</v>
      </c>
      <c r="C11" s="53">
        <v>400</v>
      </c>
      <c r="D11" s="52" t="s">
        <v>103</v>
      </c>
      <c r="E11" s="28"/>
      <c r="F11" s="28"/>
      <c r="G11" s="28"/>
      <c r="H11" s="29"/>
      <c r="I11" s="29">
        <f>ROUND(ROUND(C11,0)*ROUND(H11,2),2)</f>
        <v>0</v>
      </c>
    </row>
    <row r="12" spans="1:9" ht="30">
      <c r="A12" s="58">
        <v>3</v>
      </c>
      <c r="B12" s="58" t="s">
        <v>130</v>
      </c>
      <c r="C12" s="53">
        <v>2000</v>
      </c>
      <c r="D12" s="52" t="s">
        <v>103</v>
      </c>
      <c r="E12" s="28"/>
      <c r="F12" s="28"/>
      <c r="G12" s="28"/>
      <c r="H12" s="29"/>
      <c r="I12" s="29">
        <f>ROUND(ROUND(C12,0)*ROUND(H12,2),2)</f>
        <v>0</v>
      </c>
    </row>
    <row r="14" ht="30">
      <c r="B14"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29.7539062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13</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5">
      <c r="A10" s="58">
        <v>1</v>
      </c>
      <c r="B10" s="58" t="s">
        <v>205</v>
      </c>
      <c r="C10" s="53">
        <v>625</v>
      </c>
      <c r="D10" s="52" t="s">
        <v>106</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80" zoomScaleNormal="80" zoomScaleSheetLayoutView="7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14</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5">
      <c r="A10" s="58">
        <v>1</v>
      </c>
      <c r="B10" s="58" t="s">
        <v>131</v>
      </c>
      <c r="C10" s="53">
        <v>1600</v>
      </c>
      <c r="D10" s="52" t="s">
        <v>106</v>
      </c>
      <c r="E10" s="28"/>
      <c r="F10" s="28"/>
      <c r="G10" s="28"/>
      <c r="H10" s="29"/>
      <c r="I10" s="29">
        <f>ROUND(ROUND(C10,2)*ROUND(H10,2),2)</f>
        <v>0</v>
      </c>
    </row>
    <row r="11" spans="1:9" ht="45">
      <c r="A11" s="58">
        <v>2</v>
      </c>
      <c r="B11" s="58" t="s">
        <v>132</v>
      </c>
      <c r="C11" s="53">
        <v>700</v>
      </c>
      <c r="D11" s="52" t="s">
        <v>103</v>
      </c>
      <c r="E11" s="28"/>
      <c r="F11" s="28"/>
      <c r="G11" s="28"/>
      <c r="H11" s="29"/>
      <c r="I11" s="29">
        <f>ROUND(ROUND(C11,2)*ROUND(H11,2),2)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4999699890613556"/>
    <pageSetUpPr fitToPage="1"/>
  </sheetPr>
  <dimension ref="A1:L18"/>
  <sheetViews>
    <sheetView showGridLines="0" zoomScale="80" zoomScaleNormal="80" zoomScaleSheetLayoutView="90" workbookViewId="0" topLeftCell="A7">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15</v>
      </c>
      <c r="D6" s="35"/>
      <c r="E6" s="4"/>
      <c r="F6" s="4"/>
      <c r="G6" s="6"/>
      <c r="H6" s="6"/>
      <c r="I6" s="6"/>
    </row>
    <row r="7" spans="1:9" ht="15">
      <c r="A7" s="23"/>
      <c r="B7" s="10"/>
      <c r="C7" s="37"/>
      <c r="D7" s="38"/>
      <c r="E7" s="24"/>
      <c r="F7" s="24"/>
      <c r="G7" s="6"/>
      <c r="H7" s="57" t="s">
        <v>79</v>
      </c>
      <c r="I7" s="25">
        <f>SUM(I10:I16)</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60">
      <c r="A10" s="58">
        <v>1</v>
      </c>
      <c r="B10" s="58" t="s">
        <v>133</v>
      </c>
      <c r="C10" s="53">
        <v>40</v>
      </c>
      <c r="D10" s="52" t="s">
        <v>134</v>
      </c>
      <c r="E10" s="28"/>
      <c r="F10" s="28"/>
      <c r="G10" s="28"/>
      <c r="H10" s="29"/>
      <c r="I10" s="29">
        <f>ROUND(ROUND(C10,2)*ROUND(H10,2),2)</f>
        <v>0</v>
      </c>
    </row>
    <row r="11" spans="1:9" ht="60">
      <c r="A11" s="58">
        <v>2</v>
      </c>
      <c r="B11" s="58" t="s">
        <v>192</v>
      </c>
      <c r="C11" s="53">
        <v>40</v>
      </c>
      <c r="D11" s="52" t="s">
        <v>134</v>
      </c>
      <c r="E11" s="28"/>
      <c r="F11" s="28"/>
      <c r="G11" s="28"/>
      <c r="H11" s="29"/>
      <c r="I11" s="29">
        <f>ROUND(ROUND(C11,2)*ROUND(H11,2),2)</f>
        <v>0</v>
      </c>
    </row>
    <row r="12" spans="1:9" ht="15">
      <c r="A12" s="58">
        <v>3</v>
      </c>
      <c r="B12" s="58" t="s">
        <v>193</v>
      </c>
      <c r="C12" s="53">
        <v>80</v>
      </c>
      <c r="D12" s="52" t="s">
        <v>103</v>
      </c>
      <c r="E12" s="28"/>
      <c r="F12" s="28"/>
      <c r="G12" s="28"/>
      <c r="H12" s="29"/>
      <c r="I12" s="29">
        <f>ROUND(ROUND(C12,2)*ROUND(H12,2),2)</f>
        <v>0</v>
      </c>
    </row>
    <row r="13" spans="1:9" ht="45">
      <c r="A13" s="58">
        <v>4</v>
      </c>
      <c r="B13" s="58" t="s">
        <v>194</v>
      </c>
      <c r="C13" s="53">
        <v>80</v>
      </c>
      <c r="D13" s="52" t="s">
        <v>103</v>
      </c>
      <c r="E13" s="28"/>
      <c r="F13" s="28"/>
      <c r="G13" s="28"/>
      <c r="H13" s="29"/>
      <c r="I13" s="29"/>
    </row>
    <row r="14" spans="1:9" ht="135">
      <c r="A14" s="58">
        <v>5</v>
      </c>
      <c r="B14" s="58" t="s">
        <v>195</v>
      </c>
      <c r="C14" s="53">
        <v>160</v>
      </c>
      <c r="D14" s="52" t="s">
        <v>134</v>
      </c>
      <c r="E14" s="28"/>
      <c r="F14" s="28"/>
      <c r="G14" s="28"/>
      <c r="H14" s="29"/>
      <c r="I14" s="29"/>
    </row>
    <row r="15" spans="1:9" ht="30">
      <c r="A15" s="58">
        <v>6</v>
      </c>
      <c r="B15" s="58" t="s">
        <v>135</v>
      </c>
      <c r="C15" s="53">
        <v>500</v>
      </c>
      <c r="D15" s="52" t="s">
        <v>103</v>
      </c>
      <c r="E15" s="28"/>
      <c r="F15" s="28"/>
      <c r="G15" s="28"/>
      <c r="H15" s="29"/>
      <c r="I15" s="29"/>
    </row>
    <row r="16" spans="1:9" ht="75">
      <c r="A16" s="58">
        <v>7</v>
      </c>
      <c r="B16" s="58" t="s">
        <v>136</v>
      </c>
      <c r="C16" s="53">
        <v>500</v>
      </c>
      <c r="D16" s="52" t="s">
        <v>121</v>
      </c>
      <c r="E16" s="28"/>
      <c r="F16" s="28"/>
      <c r="G16" s="28"/>
      <c r="H16" s="29"/>
      <c r="I16" s="29">
        <f>ROUND(ROUND(C16,2)*ROUND(H16,2),2)</f>
        <v>0</v>
      </c>
    </row>
    <row r="18" ht="30">
      <c r="B18"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theme="0" tint="-0.4999699890613556"/>
    <pageSetUpPr fitToPage="1"/>
  </sheetPr>
  <dimension ref="A1:N253"/>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16</v>
      </c>
      <c r="D6" s="35"/>
      <c r="E6" s="4"/>
      <c r="F6" s="4"/>
      <c r="G6" s="6"/>
      <c r="H6" s="6"/>
      <c r="I6" s="6"/>
      <c r="K6" s="8"/>
    </row>
    <row r="7" spans="1:11" ht="15">
      <c r="A7" s="23"/>
      <c r="B7" s="10"/>
      <c r="C7" s="37"/>
      <c r="D7" s="38"/>
      <c r="E7" s="24"/>
      <c r="F7" s="24"/>
      <c r="G7" s="6"/>
      <c r="H7" s="57" t="s">
        <v>79</v>
      </c>
      <c r="I7" s="25">
        <f>SUM(I10:I10)</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45">
      <c r="A10" s="58">
        <v>1</v>
      </c>
      <c r="B10" s="58" t="s">
        <v>137</v>
      </c>
      <c r="C10" s="53">
        <v>18250</v>
      </c>
      <c r="D10" s="52" t="s">
        <v>138</v>
      </c>
      <c r="E10" s="28"/>
      <c r="F10" s="28"/>
      <c r="G10" s="28"/>
      <c r="H10" s="29"/>
      <c r="I10" s="29">
        <f>ROUND(ROUND(C10,2)*ROUND(H10,2),2)</f>
        <v>0</v>
      </c>
      <c r="K10" s="8"/>
    </row>
    <row r="11" ht="15">
      <c r="K11" s="8"/>
    </row>
    <row r="12" spans="2:11" ht="30">
      <c r="B12" s="8" t="s">
        <v>77</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4999699890613556"/>
    <pageSetUpPr fitToPage="1"/>
  </sheetPr>
  <dimension ref="A1:N258"/>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17</v>
      </c>
      <c r="D6" s="35"/>
      <c r="E6" s="4"/>
      <c r="F6" s="4"/>
      <c r="G6" s="6"/>
      <c r="H6" s="6"/>
      <c r="I6" s="6"/>
      <c r="K6" s="8"/>
    </row>
    <row r="7" spans="1:11" ht="15">
      <c r="A7" s="23"/>
      <c r="B7" s="10"/>
      <c r="C7" s="37"/>
      <c r="D7" s="38"/>
      <c r="E7" s="24"/>
      <c r="F7" s="24"/>
      <c r="G7" s="6"/>
      <c r="H7" s="57" t="s">
        <v>79</v>
      </c>
      <c r="I7" s="25">
        <f>SUM(I10:I13)</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30">
      <c r="A10" s="58">
        <v>1</v>
      </c>
      <c r="B10" s="58" t="s">
        <v>196</v>
      </c>
      <c r="C10" s="53">
        <v>5</v>
      </c>
      <c r="D10" s="52" t="s">
        <v>103</v>
      </c>
      <c r="E10" s="28"/>
      <c r="F10" s="28"/>
      <c r="G10" s="28"/>
      <c r="H10" s="29"/>
      <c r="I10" s="29">
        <f>ROUND(ROUND(C10,2)*ROUND(H10,2),2)</f>
        <v>0</v>
      </c>
      <c r="K10" s="8"/>
    </row>
    <row r="11" spans="1:11" ht="15">
      <c r="A11" s="58">
        <v>2</v>
      </c>
      <c r="B11" s="58" t="s">
        <v>139</v>
      </c>
      <c r="C11" s="53">
        <v>200</v>
      </c>
      <c r="D11" s="52" t="s">
        <v>103</v>
      </c>
      <c r="E11" s="28"/>
      <c r="F11" s="28"/>
      <c r="G11" s="28"/>
      <c r="H11" s="29"/>
      <c r="I11" s="29">
        <f>ROUND(ROUND(C11,2)*ROUND(H11,2),2)</f>
        <v>0</v>
      </c>
      <c r="K11" s="8"/>
    </row>
    <row r="12" spans="1:11" ht="30">
      <c r="A12" s="58">
        <v>3</v>
      </c>
      <c r="B12" s="58" t="s">
        <v>140</v>
      </c>
      <c r="C12" s="53">
        <v>200</v>
      </c>
      <c r="D12" s="52" t="s">
        <v>103</v>
      </c>
      <c r="E12" s="28"/>
      <c r="F12" s="28"/>
      <c r="G12" s="28"/>
      <c r="H12" s="29"/>
      <c r="I12" s="29">
        <f>ROUND(ROUND(C12,2)*ROUND(H12,2),2)</f>
        <v>0</v>
      </c>
      <c r="K12" s="8"/>
    </row>
    <row r="13" spans="1:11" ht="30">
      <c r="A13" s="58">
        <v>4</v>
      </c>
      <c r="B13" s="58" t="s">
        <v>141</v>
      </c>
      <c r="C13" s="53">
        <v>2000</v>
      </c>
      <c r="D13" s="52" t="s">
        <v>103</v>
      </c>
      <c r="E13" s="28"/>
      <c r="F13" s="28"/>
      <c r="G13" s="28"/>
      <c r="H13" s="29"/>
      <c r="I13" s="29">
        <f>ROUND(ROUND(C13,2)*ROUND(H13,2),2)</f>
        <v>0</v>
      </c>
      <c r="K13" s="8"/>
    </row>
    <row r="14" ht="15">
      <c r="K14" s="8"/>
    </row>
    <row r="15" spans="2:11" ht="30">
      <c r="B15" s="8" t="s">
        <v>77</v>
      </c>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row r="254" ht="15">
      <c r="K254" s="8"/>
    </row>
    <row r="255" ht="15">
      <c r="K255" s="8"/>
    </row>
    <row r="256" ht="15">
      <c r="K256" s="8"/>
    </row>
    <row r="257" ht="15">
      <c r="K257" s="8"/>
    </row>
    <row r="258" ht="15">
      <c r="K258"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4999699890613556"/>
    <pageSetUpPr fitToPage="1"/>
  </sheetPr>
  <dimension ref="A1:N257"/>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35.12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18</v>
      </c>
      <c r="D6" s="35"/>
      <c r="E6" s="4"/>
      <c r="F6" s="4"/>
      <c r="G6" s="6"/>
      <c r="H6" s="6"/>
      <c r="I6" s="6"/>
      <c r="K6" s="8"/>
    </row>
    <row r="7" spans="1:11" ht="15">
      <c r="A7" s="23"/>
      <c r="B7" s="10"/>
      <c r="C7" s="37"/>
      <c r="D7" s="38"/>
      <c r="E7" s="24"/>
      <c r="F7" s="24"/>
      <c r="G7" s="6"/>
      <c r="H7" s="57" t="s">
        <v>79</v>
      </c>
      <c r="I7" s="25">
        <f>SUM(I10:I12)</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105">
      <c r="A10" s="58">
        <v>1</v>
      </c>
      <c r="B10" s="58" t="s">
        <v>142</v>
      </c>
      <c r="C10" s="53">
        <v>300</v>
      </c>
      <c r="D10" s="52" t="s">
        <v>103</v>
      </c>
      <c r="E10" s="28"/>
      <c r="F10" s="28"/>
      <c r="G10" s="28"/>
      <c r="H10" s="29"/>
      <c r="I10" s="29">
        <f>ROUND(ROUND(C10,2)*ROUND(H10,2),2)</f>
        <v>0</v>
      </c>
      <c r="K10" s="8"/>
    </row>
    <row r="11" spans="1:11" ht="75">
      <c r="A11" s="58">
        <v>2</v>
      </c>
      <c r="B11" s="58" t="s">
        <v>143</v>
      </c>
      <c r="C11" s="53">
        <v>100</v>
      </c>
      <c r="D11" s="52" t="s">
        <v>106</v>
      </c>
      <c r="E11" s="28"/>
      <c r="F11" s="28"/>
      <c r="G11" s="28"/>
      <c r="H11" s="29"/>
      <c r="I11" s="29">
        <f>ROUND(ROUND(C11,2)*ROUND(H11,2),2)</f>
        <v>0</v>
      </c>
      <c r="K11" s="8"/>
    </row>
    <row r="12" spans="1:11" ht="45">
      <c r="A12" s="58">
        <v>3</v>
      </c>
      <c r="B12" s="59" t="s">
        <v>206</v>
      </c>
      <c r="C12" s="53">
        <v>1</v>
      </c>
      <c r="D12" s="52" t="s">
        <v>106</v>
      </c>
      <c r="E12" s="28"/>
      <c r="F12" s="28"/>
      <c r="G12" s="28"/>
      <c r="H12" s="29"/>
      <c r="I12" s="29">
        <f>ROUND(ROUND(C12,2)*ROUND(H12,2),2)</f>
        <v>0</v>
      </c>
      <c r="K12" s="8"/>
    </row>
    <row r="13" ht="15">
      <c r="K13" s="8"/>
    </row>
    <row r="14" spans="2:11" ht="30">
      <c r="B14" s="8" t="s">
        <v>77</v>
      </c>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row r="254" ht="15">
      <c r="K254" s="8"/>
    </row>
    <row r="255" ht="15">
      <c r="K255" s="8"/>
    </row>
    <row r="256" ht="15">
      <c r="K256" s="8"/>
    </row>
    <row r="257" ht="15">
      <c r="K257"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zoomScale="80" zoomScaleNormal="80" zoomScaleSheetLayoutView="7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v>
      </c>
      <c r="D6" s="35"/>
      <c r="E6" s="4"/>
      <c r="F6" s="4"/>
      <c r="G6" s="6"/>
      <c r="H6" s="6"/>
      <c r="I6" s="6"/>
    </row>
    <row r="7" spans="1:9" ht="15">
      <c r="A7" s="23"/>
      <c r="B7" s="10"/>
      <c r="C7" s="37"/>
      <c r="D7" s="38"/>
      <c r="E7" s="24"/>
      <c r="F7" s="24"/>
      <c r="G7" s="6"/>
      <c r="H7" s="57" t="s">
        <v>79</v>
      </c>
      <c r="I7" s="25">
        <f>SUM(I10:I14)</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60">
      <c r="A10" s="54">
        <v>1</v>
      </c>
      <c r="B10" s="54" t="s">
        <v>102</v>
      </c>
      <c r="C10" s="53">
        <v>5</v>
      </c>
      <c r="D10" s="52" t="s">
        <v>103</v>
      </c>
      <c r="E10" s="28"/>
      <c r="F10" s="28"/>
      <c r="G10" s="28"/>
      <c r="H10" s="29"/>
      <c r="I10" s="29">
        <f>ROUND(ROUND(C10,0)*ROUND(H10,2),2)</f>
        <v>0</v>
      </c>
    </row>
    <row r="11" spans="1:9" ht="60">
      <c r="A11" s="54">
        <v>2</v>
      </c>
      <c r="B11" s="54" t="s">
        <v>104</v>
      </c>
      <c r="C11" s="53">
        <v>4000</v>
      </c>
      <c r="D11" s="52" t="s">
        <v>103</v>
      </c>
      <c r="E11" s="28"/>
      <c r="F11" s="28"/>
      <c r="G11" s="28"/>
      <c r="H11" s="29"/>
      <c r="I11" s="29">
        <f>ROUND(ROUND(C11,0)*ROUND(H11,2),2)</f>
        <v>0</v>
      </c>
    </row>
    <row r="12" spans="1:9" ht="30">
      <c r="A12" s="58">
        <v>3</v>
      </c>
      <c r="B12" s="58" t="s">
        <v>105</v>
      </c>
      <c r="C12" s="53">
        <v>20</v>
      </c>
      <c r="D12" s="52" t="s">
        <v>106</v>
      </c>
      <c r="E12" s="28"/>
      <c r="F12" s="28"/>
      <c r="G12" s="28"/>
      <c r="H12" s="29"/>
      <c r="I12" s="29">
        <f>ROUND(ROUND(C12,0)*ROUND(H12,2),2)</f>
        <v>0</v>
      </c>
    </row>
    <row r="13" spans="1:9" ht="75">
      <c r="A13" s="58">
        <v>4</v>
      </c>
      <c r="B13" s="58" t="s">
        <v>182</v>
      </c>
      <c r="C13" s="53">
        <v>500</v>
      </c>
      <c r="D13" s="52" t="s">
        <v>106</v>
      </c>
      <c r="E13" s="28"/>
      <c r="F13" s="28"/>
      <c r="G13" s="28"/>
      <c r="H13" s="29"/>
      <c r="I13" s="29">
        <f>ROUND(ROUND(C13,0)*ROUND(H13,2),2)</f>
        <v>0</v>
      </c>
    </row>
    <row r="14" spans="1:9" ht="75">
      <c r="A14" s="58">
        <v>5</v>
      </c>
      <c r="B14" s="58" t="s">
        <v>107</v>
      </c>
      <c r="C14" s="53">
        <v>500</v>
      </c>
      <c r="D14" s="52" t="s">
        <v>106</v>
      </c>
      <c r="E14" s="28"/>
      <c r="F14" s="28"/>
      <c r="G14" s="28"/>
      <c r="H14" s="29"/>
      <c r="I14" s="29">
        <f>ROUND(ROUND(C14,0)*ROUND(H14,2),2)</f>
        <v>0</v>
      </c>
    </row>
    <row r="16" ht="30">
      <c r="B16"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4999699890613556"/>
    <pageSetUpPr fitToPage="1"/>
  </sheetPr>
  <dimension ref="A1:J27"/>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25390625" style="8" customWidth="1"/>
    <col min="12" max="16384" width="9.125" style="8" customWidth="1"/>
  </cols>
  <sheetData>
    <row r="1" spans="2:10" ht="15">
      <c r="B1" s="1" t="str">
        <f>'formularz oferty'!C4</f>
        <v>DFP.271.130.2023.AB</v>
      </c>
      <c r="I1" s="2" t="s">
        <v>64</v>
      </c>
      <c r="J1" s="2"/>
    </row>
    <row r="2" spans="2:10" ht="15">
      <c r="B2" s="1"/>
      <c r="I2" s="2"/>
      <c r="J2" s="2"/>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19</v>
      </c>
      <c r="D6" s="35"/>
      <c r="E6" s="4"/>
      <c r="F6" s="4"/>
      <c r="G6" s="6"/>
      <c r="H6" s="6"/>
      <c r="I6" s="6"/>
    </row>
    <row r="7" spans="1:9" ht="15">
      <c r="A7" s="23"/>
      <c r="B7" s="10"/>
      <c r="C7" s="37"/>
      <c r="D7" s="38"/>
      <c r="E7" s="24"/>
      <c r="F7" s="24"/>
      <c r="G7" s="6"/>
      <c r="H7" s="57" t="s">
        <v>79</v>
      </c>
      <c r="I7" s="25">
        <f>SUM(I10:I25)</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30">
      <c r="A10" s="58">
        <v>1</v>
      </c>
      <c r="B10" s="58" t="s">
        <v>144</v>
      </c>
      <c r="C10" s="53">
        <v>5</v>
      </c>
      <c r="D10" s="52" t="s">
        <v>103</v>
      </c>
      <c r="E10" s="28"/>
      <c r="F10" s="28"/>
      <c r="G10" s="28"/>
      <c r="H10" s="29"/>
      <c r="I10" s="29">
        <f>ROUND(ROUND(C10,2)*ROUND(H10,2),2)</f>
        <v>0</v>
      </c>
    </row>
    <row r="11" spans="1:9" ht="30">
      <c r="A11" s="58">
        <v>2</v>
      </c>
      <c r="B11" s="58" t="s">
        <v>145</v>
      </c>
      <c r="C11" s="53">
        <v>5</v>
      </c>
      <c r="D11" s="52" t="s">
        <v>103</v>
      </c>
      <c r="E11" s="28"/>
      <c r="F11" s="28"/>
      <c r="G11" s="28"/>
      <c r="H11" s="29"/>
      <c r="I11" s="29">
        <f>ROUND(ROUND(C11,2)*ROUND(H11,2),2)</f>
        <v>0</v>
      </c>
    </row>
    <row r="12" spans="1:9" ht="30">
      <c r="A12" s="58">
        <v>3</v>
      </c>
      <c r="B12" s="58" t="s">
        <v>146</v>
      </c>
      <c r="C12" s="53">
        <v>5</v>
      </c>
      <c r="D12" s="52" t="s">
        <v>103</v>
      </c>
      <c r="E12" s="28"/>
      <c r="F12" s="28"/>
      <c r="G12" s="28"/>
      <c r="H12" s="29"/>
      <c r="I12" s="29">
        <f>ROUND(ROUND(C12,2)*ROUND(H12,2),2)</f>
        <v>0</v>
      </c>
    </row>
    <row r="13" spans="1:9" ht="30">
      <c r="A13" s="58">
        <v>4</v>
      </c>
      <c r="B13" s="58" t="s">
        <v>147</v>
      </c>
      <c r="C13" s="53">
        <v>5</v>
      </c>
      <c r="D13" s="52" t="s">
        <v>103</v>
      </c>
      <c r="E13" s="28"/>
      <c r="F13" s="28"/>
      <c r="G13" s="28"/>
      <c r="H13" s="29"/>
      <c r="I13" s="29"/>
    </row>
    <row r="14" spans="1:9" ht="15">
      <c r="A14" s="58">
        <v>5</v>
      </c>
      <c r="B14" s="58" t="s">
        <v>148</v>
      </c>
      <c r="C14" s="53">
        <v>1</v>
      </c>
      <c r="D14" s="52" t="s">
        <v>103</v>
      </c>
      <c r="E14" s="28"/>
      <c r="F14" s="28"/>
      <c r="G14" s="28"/>
      <c r="H14" s="29"/>
      <c r="I14" s="29"/>
    </row>
    <row r="15" spans="1:9" ht="30">
      <c r="A15" s="58">
        <v>6</v>
      </c>
      <c r="B15" s="58" t="s">
        <v>149</v>
      </c>
      <c r="C15" s="53">
        <v>5</v>
      </c>
      <c r="D15" s="52" t="s">
        <v>103</v>
      </c>
      <c r="E15" s="28"/>
      <c r="F15" s="28"/>
      <c r="G15" s="28"/>
      <c r="H15" s="29"/>
      <c r="I15" s="29"/>
    </row>
    <row r="16" spans="1:9" ht="15">
      <c r="A16" s="58">
        <v>7</v>
      </c>
      <c r="B16" s="58" t="s">
        <v>150</v>
      </c>
      <c r="C16" s="53">
        <v>5</v>
      </c>
      <c r="D16" s="52" t="s">
        <v>103</v>
      </c>
      <c r="E16" s="28"/>
      <c r="F16" s="28"/>
      <c r="G16" s="28"/>
      <c r="H16" s="29"/>
      <c r="I16" s="29"/>
    </row>
    <row r="17" spans="1:9" ht="15">
      <c r="A17" s="58">
        <v>8</v>
      </c>
      <c r="B17" s="58" t="s">
        <v>151</v>
      </c>
      <c r="C17" s="53">
        <v>1</v>
      </c>
      <c r="D17" s="52" t="s">
        <v>103</v>
      </c>
      <c r="E17" s="28"/>
      <c r="F17" s="28"/>
      <c r="G17" s="28"/>
      <c r="H17" s="29"/>
      <c r="I17" s="29"/>
    </row>
    <row r="18" spans="1:9" ht="15">
      <c r="A18" s="58">
        <v>9</v>
      </c>
      <c r="B18" s="58" t="s">
        <v>197</v>
      </c>
      <c r="C18" s="53">
        <v>1</v>
      </c>
      <c r="D18" s="52" t="s">
        <v>103</v>
      </c>
      <c r="E18" s="28"/>
      <c r="F18" s="28"/>
      <c r="G18" s="28"/>
      <c r="H18" s="29"/>
      <c r="I18" s="29"/>
    </row>
    <row r="19" spans="1:9" ht="15">
      <c r="A19" s="58">
        <v>10</v>
      </c>
      <c r="B19" s="58" t="s">
        <v>152</v>
      </c>
      <c r="C19" s="53">
        <v>1</v>
      </c>
      <c r="D19" s="52" t="s">
        <v>103</v>
      </c>
      <c r="E19" s="28"/>
      <c r="F19" s="28"/>
      <c r="G19" s="28"/>
      <c r="H19" s="29"/>
      <c r="I19" s="29"/>
    </row>
    <row r="20" spans="1:9" ht="15">
      <c r="A20" s="58">
        <v>11</v>
      </c>
      <c r="B20" s="58" t="s">
        <v>153</v>
      </c>
      <c r="C20" s="53">
        <v>5</v>
      </c>
      <c r="D20" s="52" t="s">
        <v>103</v>
      </c>
      <c r="E20" s="28"/>
      <c r="F20" s="28"/>
      <c r="G20" s="28"/>
      <c r="H20" s="29"/>
      <c r="I20" s="29"/>
    </row>
    <row r="21" spans="1:9" ht="15">
      <c r="A21" s="58">
        <v>12</v>
      </c>
      <c r="B21" s="58" t="s">
        <v>154</v>
      </c>
      <c r="C21" s="53">
        <v>5</v>
      </c>
      <c r="D21" s="52" t="s">
        <v>103</v>
      </c>
      <c r="E21" s="28"/>
      <c r="F21" s="28"/>
      <c r="G21" s="28"/>
      <c r="H21" s="29"/>
      <c r="I21" s="29"/>
    </row>
    <row r="22" spans="1:9" ht="15">
      <c r="A22" s="58">
        <v>13</v>
      </c>
      <c r="B22" s="58" t="s">
        <v>155</v>
      </c>
      <c r="C22" s="53">
        <v>2</v>
      </c>
      <c r="D22" s="52" t="s">
        <v>103</v>
      </c>
      <c r="E22" s="28"/>
      <c r="F22" s="28"/>
      <c r="G22" s="28"/>
      <c r="H22" s="29"/>
      <c r="I22" s="29"/>
    </row>
    <row r="23" spans="1:9" ht="30">
      <c r="A23" s="58">
        <v>14</v>
      </c>
      <c r="B23" s="58" t="s">
        <v>198</v>
      </c>
      <c r="C23" s="53">
        <v>5</v>
      </c>
      <c r="D23" s="52" t="s">
        <v>103</v>
      </c>
      <c r="E23" s="28"/>
      <c r="F23" s="28"/>
      <c r="G23" s="28"/>
      <c r="H23" s="29"/>
      <c r="I23" s="29"/>
    </row>
    <row r="24" spans="1:9" ht="30">
      <c r="A24" s="58">
        <v>15</v>
      </c>
      <c r="B24" s="58" t="s">
        <v>156</v>
      </c>
      <c r="C24" s="53">
        <v>5</v>
      </c>
      <c r="D24" s="52" t="s">
        <v>103</v>
      </c>
      <c r="E24" s="28"/>
      <c r="F24" s="28"/>
      <c r="G24" s="28"/>
      <c r="H24" s="29"/>
      <c r="I24" s="29"/>
    </row>
    <row r="25" spans="1:9" ht="30">
      <c r="A25" s="58">
        <v>16</v>
      </c>
      <c r="B25" s="58" t="s">
        <v>157</v>
      </c>
      <c r="C25" s="53">
        <v>5</v>
      </c>
      <c r="D25" s="52" t="s">
        <v>103</v>
      </c>
      <c r="E25" s="28"/>
      <c r="F25" s="28"/>
      <c r="G25" s="28"/>
      <c r="H25" s="29"/>
      <c r="I25" s="29"/>
    </row>
    <row r="27" ht="30">
      <c r="B27"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20</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20">
      <c r="A10" s="58">
        <v>1</v>
      </c>
      <c r="B10" s="58" t="s">
        <v>158</v>
      </c>
      <c r="C10" s="53">
        <v>15000</v>
      </c>
      <c r="D10" s="52" t="s">
        <v>103</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21</v>
      </c>
      <c r="D6" s="35"/>
      <c r="E6" s="4"/>
      <c r="F6" s="4"/>
      <c r="G6" s="6"/>
      <c r="H6" s="6"/>
      <c r="I6" s="6"/>
    </row>
    <row r="7" spans="1:9" ht="15">
      <c r="A7" s="23"/>
      <c r="B7" s="10"/>
      <c r="C7" s="37"/>
      <c r="D7" s="38"/>
      <c r="E7" s="24"/>
      <c r="F7" s="24"/>
      <c r="G7" s="6"/>
      <c r="H7" s="57" t="s">
        <v>79</v>
      </c>
      <c r="I7" s="25">
        <f>SUM(I10:I14)</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45">
      <c r="A10" s="58">
        <v>1</v>
      </c>
      <c r="B10" s="58" t="s">
        <v>159</v>
      </c>
      <c r="C10" s="53">
        <v>10000</v>
      </c>
      <c r="D10" s="52" t="s">
        <v>103</v>
      </c>
      <c r="E10" s="28"/>
      <c r="F10" s="28"/>
      <c r="G10" s="28"/>
      <c r="H10" s="29"/>
      <c r="I10" s="29">
        <f>ROUND(ROUND(C10,2)*ROUND(H10,2),2)</f>
        <v>0</v>
      </c>
    </row>
    <row r="11" spans="1:9" ht="60">
      <c r="A11" s="58">
        <v>2</v>
      </c>
      <c r="B11" s="58" t="s">
        <v>160</v>
      </c>
      <c r="C11" s="53">
        <v>45000</v>
      </c>
      <c r="D11" s="52" t="s">
        <v>103</v>
      </c>
      <c r="E11" s="28"/>
      <c r="F11" s="28"/>
      <c r="G11" s="28"/>
      <c r="H11" s="29"/>
      <c r="I11" s="29">
        <f>ROUND(ROUND(C11,2)*ROUND(H11,2),2)</f>
        <v>0</v>
      </c>
    </row>
    <row r="12" spans="1:9" ht="30">
      <c r="A12" s="58">
        <v>3</v>
      </c>
      <c r="B12" s="58" t="s">
        <v>161</v>
      </c>
      <c r="C12" s="53">
        <v>2000</v>
      </c>
      <c r="D12" s="52" t="s">
        <v>103</v>
      </c>
      <c r="E12" s="28"/>
      <c r="F12" s="28"/>
      <c r="G12" s="28"/>
      <c r="H12" s="29"/>
      <c r="I12" s="29">
        <f>ROUND(ROUND(C12,2)*ROUND(H12,2),2)</f>
        <v>0</v>
      </c>
    </row>
    <row r="13" spans="1:9" ht="45">
      <c r="A13" s="58">
        <v>4</v>
      </c>
      <c r="B13" s="58" t="s">
        <v>162</v>
      </c>
      <c r="C13" s="53">
        <v>15000</v>
      </c>
      <c r="D13" s="52" t="s">
        <v>103</v>
      </c>
      <c r="E13" s="28"/>
      <c r="F13" s="28"/>
      <c r="G13" s="28"/>
      <c r="H13" s="29"/>
      <c r="I13" s="29">
        <f>ROUND(ROUND(C13,2)*ROUND(H13,2),2)</f>
        <v>0</v>
      </c>
    </row>
    <row r="14" spans="1:9" ht="45">
      <c r="A14" s="58">
        <v>5</v>
      </c>
      <c r="B14" s="58" t="s">
        <v>163</v>
      </c>
      <c r="C14" s="53">
        <v>16500</v>
      </c>
      <c r="D14" s="52" t="s">
        <v>103</v>
      </c>
      <c r="E14" s="28"/>
      <c r="F14" s="28"/>
      <c r="G14" s="28"/>
      <c r="H14" s="29"/>
      <c r="I14" s="29">
        <f>ROUND(ROUND(C14,2)*ROUND(H14,2),2)</f>
        <v>0</v>
      </c>
    </row>
    <row r="16" ht="30">
      <c r="B16"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22</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90">
      <c r="A10" s="58">
        <v>1</v>
      </c>
      <c r="B10" s="58" t="s">
        <v>164</v>
      </c>
      <c r="C10" s="53">
        <v>75000</v>
      </c>
      <c r="D10" s="52" t="s">
        <v>103</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4999699890613556"/>
    <pageSetUpPr fitToPage="1"/>
  </sheetPr>
  <dimension ref="A1:L15"/>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23</v>
      </c>
      <c r="D6" s="35"/>
      <c r="E6" s="4"/>
      <c r="F6" s="4"/>
      <c r="G6" s="6"/>
      <c r="H6" s="6"/>
      <c r="I6" s="6"/>
    </row>
    <row r="7" spans="1:9" ht="15">
      <c r="A7" s="23"/>
      <c r="B7" s="10"/>
      <c r="C7" s="37"/>
      <c r="D7" s="38"/>
      <c r="E7" s="24"/>
      <c r="F7" s="24"/>
      <c r="G7" s="6"/>
      <c r="H7" s="57" t="s">
        <v>79</v>
      </c>
      <c r="I7" s="25">
        <f>SUM(I10:I13)</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05">
      <c r="A10" s="58">
        <v>1</v>
      </c>
      <c r="B10" s="58" t="s">
        <v>165</v>
      </c>
      <c r="C10" s="53">
        <v>100</v>
      </c>
      <c r="D10" s="52" t="s">
        <v>103</v>
      </c>
      <c r="E10" s="28"/>
      <c r="F10" s="28"/>
      <c r="G10" s="28"/>
      <c r="H10" s="29"/>
      <c r="I10" s="29">
        <f>ROUND(ROUND(C10,2)*ROUND(H10,2),2)</f>
        <v>0</v>
      </c>
    </row>
    <row r="11" spans="1:9" ht="60">
      <c r="A11" s="58">
        <v>2</v>
      </c>
      <c r="B11" s="58" t="s">
        <v>166</v>
      </c>
      <c r="C11" s="53">
        <v>80</v>
      </c>
      <c r="D11" s="52" t="s">
        <v>103</v>
      </c>
      <c r="E11" s="28"/>
      <c r="F11" s="28"/>
      <c r="G11" s="28"/>
      <c r="H11" s="29"/>
      <c r="I11" s="29">
        <f>ROUND(ROUND(C11,2)*ROUND(H11,2),2)</f>
        <v>0</v>
      </c>
    </row>
    <row r="12" spans="1:9" ht="45">
      <c r="A12" s="58">
        <v>3</v>
      </c>
      <c r="B12" s="58" t="s">
        <v>167</v>
      </c>
      <c r="C12" s="53">
        <v>16000</v>
      </c>
      <c r="D12" s="52" t="s">
        <v>103</v>
      </c>
      <c r="E12" s="28"/>
      <c r="F12" s="28"/>
      <c r="G12" s="28"/>
      <c r="H12" s="29"/>
      <c r="I12" s="29">
        <f>ROUND(ROUND(C12,2)*ROUND(H12,2),2)</f>
        <v>0</v>
      </c>
    </row>
    <row r="13" spans="1:9" ht="30">
      <c r="A13" s="58">
        <v>4</v>
      </c>
      <c r="B13" s="58" t="s">
        <v>168</v>
      </c>
      <c r="C13" s="53">
        <v>14000</v>
      </c>
      <c r="D13" s="52" t="s">
        <v>103</v>
      </c>
      <c r="E13" s="28"/>
      <c r="F13" s="28"/>
      <c r="G13" s="28"/>
      <c r="H13" s="29"/>
      <c r="I13" s="29">
        <f>ROUND(ROUND(C13,2)*ROUND(H13,2),2)</f>
        <v>0</v>
      </c>
    </row>
    <row r="15" ht="30">
      <c r="B15"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4999699890613556"/>
    <pageSetUpPr fitToPage="1"/>
  </sheetPr>
  <dimension ref="A1:N245"/>
  <sheetViews>
    <sheetView showGridLines="0" zoomScale="80" zoomScaleNormal="80" zoomScaleSheetLayoutView="90" workbookViewId="0" topLeftCell="A3">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24</v>
      </c>
      <c r="D6" s="35"/>
      <c r="E6" s="4"/>
      <c r="F6" s="4"/>
      <c r="G6" s="6"/>
      <c r="H6" s="6"/>
      <c r="I6" s="6"/>
      <c r="K6" s="8"/>
    </row>
    <row r="7" spans="1:11" ht="15">
      <c r="A7" s="23"/>
      <c r="B7" s="10"/>
      <c r="C7" s="37"/>
      <c r="D7" s="38"/>
      <c r="E7" s="24"/>
      <c r="F7" s="24"/>
      <c r="G7" s="6"/>
      <c r="H7" s="57" t="s">
        <v>79</v>
      </c>
      <c r="I7" s="25">
        <f>SUM(I10:I11)</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105">
      <c r="A10" s="58">
        <v>1</v>
      </c>
      <c r="B10" s="58" t="s">
        <v>169</v>
      </c>
      <c r="C10" s="53">
        <v>34600</v>
      </c>
      <c r="D10" s="52" t="s">
        <v>103</v>
      </c>
      <c r="E10" s="28"/>
      <c r="F10" s="28"/>
      <c r="G10" s="28"/>
      <c r="H10" s="29"/>
      <c r="I10" s="29">
        <f>ROUND(ROUND(C10,2)*ROUND(H10,2),2)</f>
        <v>0</v>
      </c>
      <c r="K10" s="8"/>
    </row>
    <row r="11" spans="1:11" ht="60">
      <c r="A11" s="58">
        <v>2</v>
      </c>
      <c r="B11" s="58" t="s">
        <v>170</v>
      </c>
      <c r="C11" s="53">
        <v>11050</v>
      </c>
      <c r="D11" s="52" t="s">
        <v>103</v>
      </c>
      <c r="E11" s="28"/>
      <c r="F11" s="28"/>
      <c r="G11" s="28"/>
      <c r="H11" s="29"/>
      <c r="I11" s="29">
        <f>ROUND(ROUND(C11,2)*ROUND(H11,2),2)</f>
        <v>0</v>
      </c>
      <c r="K11" s="8"/>
    </row>
    <row r="12" ht="15">
      <c r="K12" s="8"/>
    </row>
    <row r="13" spans="2:11" ht="30">
      <c r="B13" s="8" t="s">
        <v>77</v>
      </c>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7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25</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05">
      <c r="A10" s="58">
        <v>1</v>
      </c>
      <c r="B10" s="58" t="s">
        <v>171</v>
      </c>
      <c r="C10" s="53">
        <v>200000</v>
      </c>
      <c r="D10" s="52" t="s">
        <v>103</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zoomScale="80" zoomScaleNormal="80" zoomScaleSheetLayoutView="90" workbookViewId="0" topLeftCell="A4">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23.62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26</v>
      </c>
      <c r="D6" s="35"/>
      <c r="E6" s="4"/>
      <c r="F6" s="4"/>
      <c r="G6" s="6"/>
      <c r="H6" s="6"/>
      <c r="I6" s="6"/>
    </row>
    <row r="7" spans="1:9" ht="15">
      <c r="A7" s="23"/>
      <c r="B7" s="10"/>
      <c r="C7" s="37"/>
      <c r="D7" s="38"/>
      <c r="E7" s="24"/>
      <c r="F7" s="24"/>
      <c r="G7" s="6"/>
      <c r="H7" s="57" t="s">
        <v>79</v>
      </c>
      <c r="I7" s="25">
        <f>SUM(I10:I14)</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5">
      <c r="A10" s="58">
        <v>1</v>
      </c>
      <c r="B10" s="58" t="s">
        <v>172</v>
      </c>
      <c r="C10" s="53">
        <v>6000</v>
      </c>
      <c r="D10" s="52" t="s">
        <v>103</v>
      </c>
      <c r="E10" s="28"/>
      <c r="F10" s="28"/>
      <c r="G10" s="28"/>
      <c r="H10" s="29"/>
      <c r="I10" s="29">
        <f>ROUND(ROUND(C10,2)*ROUND(H10,2),2)</f>
        <v>0</v>
      </c>
    </row>
    <row r="11" spans="1:9" ht="15">
      <c r="A11" s="58">
        <v>2</v>
      </c>
      <c r="B11" s="58" t="s">
        <v>173</v>
      </c>
      <c r="C11" s="53">
        <v>1300</v>
      </c>
      <c r="D11" s="52" t="s">
        <v>103</v>
      </c>
      <c r="E11" s="28"/>
      <c r="F11" s="28"/>
      <c r="G11" s="28"/>
      <c r="H11" s="29"/>
      <c r="I11" s="29">
        <f>ROUND(ROUND(C11,2)*ROUND(H11,2),2)</f>
        <v>0</v>
      </c>
    </row>
    <row r="12" spans="1:9" ht="75">
      <c r="A12" s="58">
        <v>3</v>
      </c>
      <c r="B12" s="59" t="s">
        <v>207</v>
      </c>
      <c r="C12" s="53">
        <v>50</v>
      </c>
      <c r="D12" s="52" t="s">
        <v>103</v>
      </c>
      <c r="E12" s="28"/>
      <c r="F12" s="28"/>
      <c r="G12" s="28"/>
      <c r="H12" s="29"/>
      <c r="I12" s="29">
        <f>ROUND(ROUND(C12,2)*ROUND(H12,2),2)</f>
        <v>0</v>
      </c>
    </row>
    <row r="13" spans="1:9" ht="45">
      <c r="A13" s="58">
        <v>4</v>
      </c>
      <c r="B13" s="58" t="s">
        <v>174</v>
      </c>
      <c r="C13" s="53">
        <v>5000</v>
      </c>
      <c r="D13" s="52" t="s">
        <v>106</v>
      </c>
      <c r="E13" s="28"/>
      <c r="F13" s="28"/>
      <c r="G13" s="28"/>
      <c r="H13" s="29"/>
      <c r="I13" s="29">
        <f>ROUND(ROUND(C13,2)*ROUND(H13,2),2)</f>
        <v>0</v>
      </c>
    </row>
    <row r="14" spans="1:9" ht="75">
      <c r="A14" s="58">
        <v>5</v>
      </c>
      <c r="B14" s="58" t="s">
        <v>175</v>
      </c>
      <c r="C14" s="53">
        <v>500</v>
      </c>
      <c r="D14" s="52" t="s">
        <v>103</v>
      </c>
      <c r="E14" s="28"/>
      <c r="F14" s="28"/>
      <c r="G14" s="28"/>
      <c r="H14" s="29"/>
      <c r="I14" s="29">
        <f>ROUND(ROUND(C14,2)*ROUND(H14,2),2)</f>
        <v>0</v>
      </c>
    </row>
    <row r="16" ht="30">
      <c r="B16"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27</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75">
      <c r="A10" s="58">
        <v>1</v>
      </c>
      <c r="B10" s="58" t="s">
        <v>176</v>
      </c>
      <c r="C10" s="53">
        <v>10</v>
      </c>
      <c r="D10" s="52" t="s">
        <v>103</v>
      </c>
      <c r="E10" s="28"/>
      <c r="F10" s="28"/>
      <c r="G10" s="28"/>
      <c r="H10" s="29"/>
      <c r="I10" s="29">
        <f>ROUND(ROUND(C10,2)*ROUND(H10,2),2)</f>
        <v>0</v>
      </c>
    </row>
    <row r="11" spans="1:9" ht="75">
      <c r="A11" s="58">
        <v>2</v>
      </c>
      <c r="B11" s="58" t="s">
        <v>177</v>
      </c>
      <c r="C11" s="53">
        <v>400</v>
      </c>
      <c r="D11" s="52" t="s">
        <v>103</v>
      </c>
      <c r="E11" s="28"/>
      <c r="F11" s="28"/>
      <c r="G11" s="28"/>
      <c r="H11" s="29"/>
      <c r="I11" s="29">
        <f>ROUND(ROUND(C11,2)*ROUND(H11,2),2)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29.xml><?xml version="1.0" encoding="utf-8"?>
<worksheet xmlns="http://schemas.openxmlformats.org/spreadsheetml/2006/main" xmlns:r="http://schemas.openxmlformats.org/officeDocument/2006/relationships">
  <sheetPr>
    <tabColor theme="0" tint="-0.4999699890613556"/>
    <pageSetUpPr fitToPage="1"/>
  </sheetPr>
  <dimension ref="A1:N244"/>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28</v>
      </c>
      <c r="D6" s="35"/>
      <c r="E6" s="4"/>
      <c r="F6" s="4"/>
      <c r="G6" s="6"/>
      <c r="H6" s="6"/>
      <c r="I6" s="6"/>
      <c r="K6" s="8"/>
    </row>
    <row r="7" spans="1:11" ht="15">
      <c r="A7" s="23"/>
      <c r="B7" s="10"/>
      <c r="C7" s="37"/>
      <c r="D7" s="38"/>
      <c r="E7" s="24"/>
      <c r="F7" s="24"/>
      <c r="G7" s="6"/>
      <c r="H7" s="57" t="s">
        <v>79</v>
      </c>
      <c r="I7" s="25">
        <f>SUM(I10:I10)</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135">
      <c r="A10" s="58">
        <v>1</v>
      </c>
      <c r="B10" s="58" t="s">
        <v>178</v>
      </c>
      <c r="C10" s="53">
        <v>26300</v>
      </c>
      <c r="D10" s="52" t="s">
        <v>103</v>
      </c>
      <c r="E10" s="28"/>
      <c r="F10" s="28"/>
      <c r="G10" s="28"/>
      <c r="H10" s="29"/>
      <c r="I10" s="29">
        <f>ROUND(ROUND(C10,2)*ROUND(H10,2),2)</f>
        <v>0</v>
      </c>
      <c r="K10" s="8"/>
    </row>
    <row r="11" ht="15">
      <c r="K11" s="8"/>
    </row>
    <row r="12" spans="2:11" ht="30">
      <c r="B12" s="8" t="s">
        <v>77</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L20"/>
  <sheetViews>
    <sheetView showGridLines="0" zoomScale="80" zoomScaleNormal="80" zoomScaleSheetLayoutView="90" workbookViewId="0" topLeftCell="A20">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v>
      </c>
      <c r="D6" s="35"/>
      <c r="E6" s="4"/>
      <c r="F6" s="4"/>
      <c r="G6" s="6"/>
      <c r="H6" s="6"/>
      <c r="I6" s="6"/>
    </row>
    <row r="7" spans="1:9" ht="15">
      <c r="A7" s="23"/>
      <c r="B7" s="10"/>
      <c r="C7" s="37"/>
      <c r="D7" s="38"/>
      <c r="E7" s="24"/>
      <c r="F7" s="24"/>
      <c r="G7" s="6"/>
      <c r="H7" s="57" t="s">
        <v>79</v>
      </c>
      <c r="I7" s="25">
        <f>SUM(I10:I18)</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50">
      <c r="A10" s="58">
        <v>1</v>
      </c>
      <c r="B10" s="58" t="s">
        <v>183</v>
      </c>
      <c r="C10" s="53">
        <v>100</v>
      </c>
      <c r="D10" s="52" t="s">
        <v>106</v>
      </c>
      <c r="E10" s="28"/>
      <c r="F10" s="28"/>
      <c r="G10" s="28"/>
      <c r="H10" s="29"/>
      <c r="I10" s="29">
        <f>ROUND(ROUND(C10,0)*ROUND(H10,2),2)</f>
        <v>0</v>
      </c>
    </row>
    <row r="11" spans="1:9" ht="135">
      <c r="A11" s="58">
        <v>2</v>
      </c>
      <c r="B11" s="58" t="s">
        <v>108</v>
      </c>
      <c r="C11" s="53">
        <v>50</v>
      </c>
      <c r="D11" s="52" t="s">
        <v>106</v>
      </c>
      <c r="E11" s="28"/>
      <c r="F11" s="28"/>
      <c r="G11" s="28"/>
      <c r="H11" s="29"/>
      <c r="I11" s="29">
        <f aca="true" t="shared" si="0" ref="I11:I18">ROUND(ROUND(C11,0)*ROUND(H11,2),2)</f>
        <v>0</v>
      </c>
    </row>
    <row r="12" spans="1:9" ht="30">
      <c r="A12" s="58">
        <v>3</v>
      </c>
      <c r="B12" s="58" t="s">
        <v>184</v>
      </c>
      <c r="C12" s="53">
        <v>20</v>
      </c>
      <c r="D12" s="52" t="s">
        <v>106</v>
      </c>
      <c r="E12" s="28"/>
      <c r="F12" s="28"/>
      <c r="G12" s="28"/>
      <c r="H12" s="29"/>
      <c r="I12" s="29">
        <f t="shared" si="0"/>
        <v>0</v>
      </c>
    </row>
    <row r="13" spans="1:9" ht="60">
      <c r="A13" s="58">
        <v>4</v>
      </c>
      <c r="B13" s="58" t="s">
        <v>109</v>
      </c>
      <c r="C13" s="53">
        <v>500</v>
      </c>
      <c r="D13" s="52" t="s">
        <v>106</v>
      </c>
      <c r="E13" s="28"/>
      <c r="F13" s="28"/>
      <c r="G13" s="28"/>
      <c r="H13" s="29"/>
      <c r="I13" s="29">
        <f t="shared" si="0"/>
        <v>0</v>
      </c>
    </row>
    <row r="14" spans="1:9" ht="30">
      <c r="A14" s="58">
        <v>5</v>
      </c>
      <c r="B14" s="58" t="s">
        <v>110</v>
      </c>
      <c r="C14" s="53">
        <v>105</v>
      </c>
      <c r="D14" s="52" t="s">
        <v>106</v>
      </c>
      <c r="E14" s="28"/>
      <c r="F14" s="28"/>
      <c r="G14" s="28"/>
      <c r="H14" s="29"/>
      <c r="I14" s="29">
        <f t="shared" si="0"/>
        <v>0</v>
      </c>
    </row>
    <row r="15" spans="1:9" ht="135">
      <c r="A15" s="58">
        <v>6</v>
      </c>
      <c r="B15" s="58" t="s">
        <v>185</v>
      </c>
      <c r="C15" s="53">
        <v>60</v>
      </c>
      <c r="D15" s="52" t="s">
        <v>106</v>
      </c>
      <c r="E15" s="28"/>
      <c r="F15" s="28"/>
      <c r="G15" s="28"/>
      <c r="H15" s="29"/>
      <c r="I15" s="29">
        <f t="shared" si="0"/>
        <v>0</v>
      </c>
    </row>
    <row r="16" spans="1:9" ht="135">
      <c r="A16" s="58">
        <v>7</v>
      </c>
      <c r="B16" s="58" t="s">
        <v>186</v>
      </c>
      <c r="C16" s="53">
        <v>40</v>
      </c>
      <c r="D16" s="52" t="s">
        <v>106</v>
      </c>
      <c r="E16" s="28"/>
      <c r="F16" s="28"/>
      <c r="G16" s="28"/>
      <c r="H16" s="29"/>
      <c r="I16" s="29">
        <f t="shared" si="0"/>
        <v>0</v>
      </c>
    </row>
    <row r="17" spans="1:9" ht="135">
      <c r="A17" s="58">
        <v>8</v>
      </c>
      <c r="B17" s="58" t="s">
        <v>187</v>
      </c>
      <c r="C17" s="53">
        <v>60</v>
      </c>
      <c r="D17" s="52" t="s">
        <v>106</v>
      </c>
      <c r="E17" s="28"/>
      <c r="F17" s="28"/>
      <c r="G17" s="28"/>
      <c r="H17" s="29"/>
      <c r="I17" s="29">
        <f t="shared" si="0"/>
        <v>0</v>
      </c>
    </row>
    <row r="18" spans="1:9" ht="135">
      <c r="A18" s="58">
        <v>9</v>
      </c>
      <c r="B18" s="58" t="s">
        <v>188</v>
      </c>
      <c r="C18" s="53">
        <v>40</v>
      </c>
      <c r="D18" s="52" t="s">
        <v>106</v>
      </c>
      <c r="E18" s="28"/>
      <c r="F18" s="28"/>
      <c r="G18" s="28"/>
      <c r="H18" s="29"/>
      <c r="I18" s="29">
        <f t="shared" si="0"/>
        <v>0</v>
      </c>
    </row>
    <row r="20" ht="30">
      <c r="B20"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30.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7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44.0039062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29</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90">
      <c r="A10" s="58">
        <v>1</v>
      </c>
      <c r="B10" s="59" t="s">
        <v>208</v>
      </c>
      <c r="C10" s="53">
        <v>15000</v>
      </c>
      <c r="D10" s="52" t="s">
        <v>106</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31.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80" zoomScaleNormal="80" zoomScaleSheetLayoutView="90" workbookViewId="0" topLeftCell="A4">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30</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05">
      <c r="A10" s="58">
        <v>1</v>
      </c>
      <c r="B10" s="58" t="s">
        <v>179</v>
      </c>
      <c r="C10" s="53">
        <v>10</v>
      </c>
      <c r="D10" s="52" t="s">
        <v>106</v>
      </c>
      <c r="E10" s="28"/>
      <c r="F10" s="28"/>
      <c r="G10" s="28"/>
      <c r="H10" s="29"/>
      <c r="I10" s="29">
        <f>ROUND(ROUND(C10,2)*ROUND(H10,2),2)</f>
        <v>0</v>
      </c>
    </row>
    <row r="11" spans="1:9" ht="45">
      <c r="A11" s="58">
        <v>2</v>
      </c>
      <c r="B11" s="58" t="s">
        <v>180</v>
      </c>
      <c r="C11" s="53">
        <v>500</v>
      </c>
      <c r="D11" s="52" t="s">
        <v>106</v>
      </c>
      <c r="E11" s="28"/>
      <c r="F11" s="28"/>
      <c r="G11" s="28"/>
      <c r="H11" s="29"/>
      <c r="I11" s="29">
        <f>ROUND(ROUND(C11,2)*ROUND(H11,2),2)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N266"/>
  <sheetViews>
    <sheetView showGridLines="0" zoomScale="80" zoomScaleNormal="80" zoomScaleSheetLayoutView="90" workbookViewId="0" topLeftCell="A23">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35.0039062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3</v>
      </c>
      <c r="D6" s="35"/>
      <c r="E6" s="4"/>
      <c r="F6" s="4"/>
      <c r="G6" s="6"/>
      <c r="H6" s="6"/>
      <c r="I6" s="6"/>
      <c r="K6" s="8"/>
    </row>
    <row r="7" spans="1:11" ht="15">
      <c r="A7" s="23"/>
      <c r="B7" s="10"/>
      <c r="C7" s="37"/>
      <c r="D7" s="38"/>
      <c r="E7" s="24"/>
      <c r="F7" s="24"/>
      <c r="G7" s="6"/>
      <c r="H7" s="57" t="s">
        <v>79</v>
      </c>
      <c r="I7" s="25">
        <f>SUM(I10:I23)</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60">
      <c r="A10" s="58">
        <v>1</v>
      </c>
      <c r="B10" s="58" t="s">
        <v>111</v>
      </c>
      <c r="C10" s="53">
        <v>10000</v>
      </c>
      <c r="D10" s="52" t="s">
        <v>103</v>
      </c>
      <c r="E10" s="28"/>
      <c r="F10" s="28"/>
      <c r="G10" s="28"/>
      <c r="H10" s="29"/>
      <c r="I10" s="29">
        <f>ROUND(ROUND(C10,0)*ROUND(H10,2),2)</f>
        <v>0</v>
      </c>
      <c r="K10" s="8"/>
    </row>
    <row r="11" spans="1:11" ht="122.25" customHeight="1">
      <c r="A11" s="58">
        <v>2</v>
      </c>
      <c r="B11" s="58" t="s">
        <v>112</v>
      </c>
      <c r="C11" s="53">
        <v>1300</v>
      </c>
      <c r="D11" s="52" t="s">
        <v>103</v>
      </c>
      <c r="E11" s="28"/>
      <c r="F11" s="28"/>
      <c r="G11" s="28"/>
      <c r="H11" s="29"/>
      <c r="I11" s="29">
        <f aca="true" t="shared" si="0" ref="I11:I23">ROUND(ROUND(C11,0)*ROUND(H11,2),2)</f>
        <v>0</v>
      </c>
      <c r="K11" s="8"/>
    </row>
    <row r="12" spans="1:11" ht="105">
      <c r="A12" s="58">
        <v>3</v>
      </c>
      <c r="B12" s="58" t="s">
        <v>113</v>
      </c>
      <c r="C12" s="53">
        <v>1800</v>
      </c>
      <c r="D12" s="52" t="s">
        <v>103</v>
      </c>
      <c r="E12" s="28"/>
      <c r="F12" s="28"/>
      <c r="G12" s="28"/>
      <c r="H12" s="29"/>
      <c r="I12" s="29">
        <f t="shared" si="0"/>
        <v>0</v>
      </c>
      <c r="K12" s="8"/>
    </row>
    <row r="13" spans="1:11" ht="15">
      <c r="A13" s="58">
        <v>4</v>
      </c>
      <c r="B13" s="58" t="s">
        <v>114</v>
      </c>
      <c r="C13" s="53">
        <v>6000</v>
      </c>
      <c r="D13" s="52" t="s">
        <v>103</v>
      </c>
      <c r="E13" s="28"/>
      <c r="F13" s="28"/>
      <c r="G13" s="28"/>
      <c r="H13" s="29"/>
      <c r="I13" s="29">
        <f t="shared" si="0"/>
        <v>0</v>
      </c>
      <c r="K13" s="8"/>
    </row>
    <row r="14" spans="1:11" ht="15">
      <c r="A14" s="58">
        <v>5</v>
      </c>
      <c r="B14" s="58" t="s">
        <v>115</v>
      </c>
      <c r="C14" s="53">
        <v>1600</v>
      </c>
      <c r="D14" s="52" t="s">
        <v>103</v>
      </c>
      <c r="E14" s="28"/>
      <c r="F14" s="28"/>
      <c r="G14" s="28"/>
      <c r="H14" s="29"/>
      <c r="I14" s="29">
        <f t="shared" si="0"/>
        <v>0</v>
      </c>
      <c r="K14" s="8"/>
    </row>
    <row r="15" spans="1:11" ht="45">
      <c r="A15" s="58">
        <v>6</v>
      </c>
      <c r="B15" s="58" t="s">
        <v>199</v>
      </c>
      <c r="C15" s="53">
        <v>1200</v>
      </c>
      <c r="D15" s="52" t="s">
        <v>103</v>
      </c>
      <c r="E15" s="28"/>
      <c r="F15" s="28"/>
      <c r="G15" s="28"/>
      <c r="H15" s="29"/>
      <c r="I15" s="29">
        <f t="shared" si="0"/>
        <v>0</v>
      </c>
      <c r="K15" s="8"/>
    </row>
    <row r="16" spans="1:11" ht="45">
      <c r="A16" s="58">
        <v>7</v>
      </c>
      <c r="B16" s="58" t="s">
        <v>116</v>
      </c>
      <c r="C16" s="53">
        <v>800</v>
      </c>
      <c r="D16" s="52" t="s">
        <v>103</v>
      </c>
      <c r="E16" s="28"/>
      <c r="F16" s="28"/>
      <c r="G16" s="28"/>
      <c r="H16" s="29"/>
      <c r="I16" s="29">
        <f t="shared" si="0"/>
        <v>0</v>
      </c>
      <c r="K16" s="8"/>
    </row>
    <row r="17" spans="1:11" ht="45">
      <c r="A17" s="58">
        <v>8</v>
      </c>
      <c r="B17" s="58" t="s">
        <v>117</v>
      </c>
      <c r="C17" s="53">
        <v>300</v>
      </c>
      <c r="D17" s="52" t="s">
        <v>103</v>
      </c>
      <c r="E17" s="28"/>
      <c r="F17" s="28"/>
      <c r="G17" s="28"/>
      <c r="H17" s="29"/>
      <c r="I17" s="29">
        <f t="shared" si="0"/>
        <v>0</v>
      </c>
      <c r="K17" s="8"/>
    </row>
    <row r="18" spans="1:11" ht="45">
      <c r="A18" s="58">
        <v>9</v>
      </c>
      <c r="B18" s="58" t="s">
        <v>118</v>
      </c>
      <c r="C18" s="53">
        <v>500</v>
      </c>
      <c r="D18" s="52" t="s">
        <v>103</v>
      </c>
      <c r="E18" s="28"/>
      <c r="F18" s="28"/>
      <c r="G18" s="28"/>
      <c r="H18" s="29"/>
      <c r="I18" s="29">
        <f t="shared" si="0"/>
        <v>0</v>
      </c>
      <c r="K18" s="8"/>
    </row>
    <row r="19" spans="1:11" ht="45">
      <c r="A19" s="58">
        <v>10</v>
      </c>
      <c r="B19" s="58" t="s">
        <v>119</v>
      </c>
      <c r="C19" s="53">
        <v>250</v>
      </c>
      <c r="D19" s="52" t="s">
        <v>103</v>
      </c>
      <c r="E19" s="28"/>
      <c r="F19" s="28"/>
      <c r="G19" s="28"/>
      <c r="H19" s="29"/>
      <c r="I19" s="29">
        <f t="shared" si="0"/>
        <v>0</v>
      </c>
      <c r="K19" s="8"/>
    </row>
    <row r="20" spans="1:11" ht="90">
      <c r="A20" s="58">
        <v>11</v>
      </c>
      <c r="B20" s="58" t="s">
        <v>120</v>
      </c>
      <c r="C20" s="53">
        <v>100</v>
      </c>
      <c r="D20" s="52" t="s">
        <v>121</v>
      </c>
      <c r="E20" s="28"/>
      <c r="F20" s="28"/>
      <c r="G20" s="28"/>
      <c r="H20" s="29"/>
      <c r="I20" s="29">
        <f t="shared" si="0"/>
        <v>0</v>
      </c>
      <c r="K20" s="8"/>
    </row>
    <row r="21" spans="1:11" ht="60">
      <c r="A21" s="58">
        <v>12</v>
      </c>
      <c r="B21" s="58" t="s">
        <v>122</v>
      </c>
      <c r="C21" s="53">
        <v>60</v>
      </c>
      <c r="D21" s="52" t="s">
        <v>103</v>
      </c>
      <c r="E21" s="28"/>
      <c r="F21" s="28"/>
      <c r="G21" s="28"/>
      <c r="H21" s="29"/>
      <c r="I21" s="29">
        <f t="shared" si="0"/>
        <v>0</v>
      </c>
      <c r="K21" s="8"/>
    </row>
    <row r="22" spans="1:11" ht="105">
      <c r="A22" s="58">
        <v>13</v>
      </c>
      <c r="B22" s="58" t="s">
        <v>189</v>
      </c>
      <c r="C22" s="53">
        <v>3000</v>
      </c>
      <c r="D22" s="52" t="s">
        <v>103</v>
      </c>
      <c r="E22" s="28"/>
      <c r="F22" s="28"/>
      <c r="G22" s="28"/>
      <c r="H22" s="29"/>
      <c r="I22" s="29">
        <f t="shared" si="0"/>
        <v>0</v>
      </c>
      <c r="K22" s="8"/>
    </row>
    <row r="23" spans="1:11" ht="165">
      <c r="A23" s="58">
        <v>14</v>
      </c>
      <c r="B23" s="58" t="s">
        <v>190</v>
      </c>
      <c r="C23" s="53">
        <v>1</v>
      </c>
      <c r="D23" s="52" t="s">
        <v>103</v>
      </c>
      <c r="E23" s="28"/>
      <c r="F23" s="28"/>
      <c r="G23" s="28"/>
      <c r="H23" s="29"/>
      <c r="I23" s="29">
        <f t="shared" si="0"/>
        <v>0</v>
      </c>
      <c r="K23" s="8"/>
    </row>
    <row r="24" ht="15">
      <c r="K24" s="8"/>
    </row>
    <row r="25" spans="2:11" ht="30">
      <c r="B25" s="8" t="s">
        <v>77</v>
      </c>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row r="254" ht="15">
      <c r="K254" s="8"/>
    </row>
    <row r="255" ht="15">
      <c r="K255" s="8"/>
    </row>
    <row r="256" ht="15">
      <c r="K256" s="8"/>
    </row>
    <row r="257" ht="15">
      <c r="K257" s="8"/>
    </row>
    <row r="258" ht="15">
      <c r="K258" s="8"/>
    </row>
    <row r="259" ht="15">
      <c r="K259" s="8"/>
    </row>
    <row r="260" ht="15">
      <c r="K260" s="8"/>
    </row>
    <row r="261" ht="15">
      <c r="K261" s="8"/>
    </row>
    <row r="262" ht="15">
      <c r="K262" s="8"/>
    </row>
    <row r="263" ht="15">
      <c r="K263" s="8"/>
    </row>
    <row r="264" ht="15">
      <c r="K264" s="8"/>
    </row>
    <row r="265" ht="15">
      <c r="K265" s="8"/>
    </row>
    <row r="266" ht="15">
      <c r="K266"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4999699890613556"/>
    <pageSetUpPr fitToPage="1"/>
  </sheetPr>
  <dimension ref="A1:N255"/>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4</v>
      </c>
      <c r="D6" s="35"/>
      <c r="E6" s="4"/>
      <c r="F6" s="4"/>
      <c r="G6" s="6"/>
      <c r="H6" s="6"/>
      <c r="I6" s="6"/>
      <c r="K6" s="8"/>
    </row>
    <row r="7" spans="1:11" ht="15">
      <c r="A7" s="23"/>
      <c r="B7" s="10"/>
      <c r="C7" s="37"/>
      <c r="D7" s="38"/>
      <c r="E7" s="24"/>
      <c r="F7" s="24"/>
      <c r="G7" s="6"/>
      <c r="H7" s="57" t="s">
        <v>79</v>
      </c>
      <c r="I7" s="25">
        <f>SUM(I10:I10)</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75">
      <c r="A10" s="58">
        <v>1</v>
      </c>
      <c r="B10" s="58" t="s">
        <v>123</v>
      </c>
      <c r="C10" s="53">
        <v>280</v>
      </c>
      <c r="D10" s="52" t="s">
        <v>103</v>
      </c>
      <c r="E10" s="28"/>
      <c r="F10" s="28"/>
      <c r="G10" s="28"/>
      <c r="H10" s="29"/>
      <c r="I10" s="29">
        <f>ROUND(ROUND(C10,0)*ROUND(H10,2),2)</f>
        <v>0</v>
      </c>
      <c r="K10" s="8"/>
    </row>
    <row r="11" ht="15">
      <c r="K11" s="8"/>
    </row>
    <row r="12" spans="2:11" ht="30">
      <c r="B12" s="8" t="s">
        <v>77</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row r="254" ht="15">
      <c r="K254" s="8"/>
    </row>
    <row r="255" ht="15">
      <c r="K255"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N255"/>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49.7539062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DFP.271.130.2023.AB</v>
      </c>
      <c r="I1" s="2" t="s">
        <v>64</v>
      </c>
      <c r="J1" s="2"/>
      <c r="M1" s="1"/>
      <c r="N1" s="1"/>
    </row>
    <row r="2" spans="2:14" ht="15">
      <c r="B2" s="1"/>
      <c r="I2" s="2"/>
      <c r="J2" s="2"/>
      <c r="M2" s="1"/>
      <c r="N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11" ht="15">
      <c r="A6" s="10"/>
      <c r="B6" s="10" t="s">
        <v>11</v>
      </c>
      <c r="C6" s="36">
        <v>5</v>
      </c>
      <c r="D6" s="35"/>
      <c r="E6" s="4"/>
      <c r="F6" s="4"/>
      <c r="G6" s="6"/>
      <c r="H6" s="6"/>
      <c r="I6" s="6"/>
      <c r="K6" s="8"/>
    </row>
    <row r="7" spans="1:11" ht="15">
      <c r="A7" s="23"/>
      <c r="B7" s="10"/>
      <c r="C7" s="37"/>
      <c r="D7" s="38"/>
      <c r="E7" s="24"/>
      <c r="F7" s="24"/>
      <c r="G7" s="6"/>
      <c r="H7" s="57" t="s">
        <v>79</v>
      </c>
      <c r="I7" s="25">
        <f>SUM(I10:I10)</f>
        <v>0</v>
      </c>
      <c r="K7" s="8"/>
    </row>
    <row r="8" spans="1:11" ht="15">
      <c r="A8" s="23"/>
      <c r="B8" s="23"/>
      <c r="C8" s="37"/>
      <c r="D8" s="38"/>
      <c r="E8" s="24"/>
      <c r="F8" s="24"/>
      <c r="G8" s="24"/>
      <c r="H8" s="24"/>
      <c r="I8" s="24"/>
      <c r="K8" s="8"/>
    </row>
    <row r="9" spans="1:11" ht="30">
      <c r="A9" s="30" t="s">
        <v>67</v>
      </c>
      <c r="B9" s="30" t="s">
        <v>83</v>
      </c>
      <c r="C9" s="39" t="s">
        <v>37</v>
      </c>
      <c r="D9" s="39" t="s">
        <v>68</v>
      </c>
      <c r="E9" s="26" t="s">
        <v>74</v>
      </c>
      <c r="F9" s="26" t="s">
        <v>75</v>
      </c>
      <c r="G9" s="26" t="s">
        <v>69</v>
      </c>
      <c r="H9" s="27" t="s">
        <v>80</v>
      </c>
      <c r="I9" s="27" t="s">
        <v>70</v>
      </c>
      <c r="K9" s="8"/>
    </row>
    <row r="10" spans="1:11" ht="30">
      <c r="A10" s="58">
        <v>1</v>
      </c>
      <c r="B10" s="58" t="s">
        <v>200</v>
      </c>
      <c r="C10" s="53">
        <v>80</v>
      </c>
      <c r="D10" s="52" t="s">
        <v>103</v>
      </c>
      <c r="E10" s="28"/>
      <c r="F10" s="28"/>
      <c r="G10" s="28"/>
      <c r="H10" s="29"/>
      <c r="I10" s="29">
        <f>ROUND(ROUND(C10,0)*ROUND(H10,2),2)</f>
        <v>0</v>
      </c>
      <c r="K10" s="8"/>
    </row>
    <row r="11" ht="15">
      <c r="K11" s="8"/>
    </row>
    <row r="12" spans="2:11" ht="30">
      <c r="B12" s="8" t="s">
        <v>77</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row r="204" ht="15">
      <c r="K204" s="8"/>
    </row>
    <row r="205" ht="15">
      <c r="K205" s="8"/>
    </row>
    <row r="206" ht="15">
      <c r="K206" s="8"/>
    </row>
    <row r="207" ht="15">
      <c r="K207" s="8"/>
    </row>
    <row r="208" ht="15">
      <c r="K208" s="8"/>
    </row>
    <row r="209" ht="15">
      <c r="K209" s="8"/>
    </row>
    <row r="210" ht="15">
      <c r="K210" s="8"/>
    </row>
    <row r="211" ht="15">
      <c r="K211" s="8"/>
    </row>
    <row r="212" ht="15">
      <c r="K212" s="8"/>
    </row>
    <row r="213" ht="15">
      <c r="K213" s="8"/>
    </row>
    <row r="214" ht="15">
      <c r="K214" s="8"/>
    </row>
    <row r="215" ht="15">
      <c r="K215" s="8"/>
    </row>
    <row r="216" ht="15">
      <c r="K216" s="8"/>
    </row>
    <row r="217" ht="15">
      <c r="K217" s="8"/>
    </row>
    <row r="218" ht="15">
      <c r="K218" s="8"/>
    </row>
    <row r="219" ht="15">
      <c r="K219" s="8"/>
    </row>
    <row r="220" ht="15">
      <c r="K220" s="8"/>
    </row>
    <row r="221" ht="15">
      <c r="K221" s="8"/>
    </row>
    <row r="222" ht="15">
      <c r="K222" s="8"/>
    </row>
    <row r="223" ht="15">
      <c r="K223" s="8"/>
    </row>
    <row r="224" ht="15">
      <c r="K224" s="8"/>
    </row>
    <row r="225" ht="15">
      <c r="K225" s="8"/>
    </row>
    <row r="226" ht="15">
      <c r="K226" s="8"/>
    </row>
    <row r="227" ht="15">
      <c r="K227" s="8"/>
    </row>
    <row r="228" ht="15">
      <c r="K228" s="8"/>
    </row>
    <row r="229" ht="15">
      <c r="K229" s="8"/>
    </row>
    <row r="230" ht="15">
      <c r="K230" s="8"/>
    </row>
    <row r="231" ht="15">
      <c r="K231" s="8"/>
    </row>
    <row r="232" ht="15">
      <c r="K232" s="8"/>
    </row>
    <row r="233" ht="15">
      <c r="K233" s="8"/>
    </row>
    <row r="234" ht="15">
      <c r="K234" s="8"/>
    </row>
    <row r="235" ht="15">
      <c r="K235" s="8"/>
    </row>
    <row r="236" ht="15">
      <c r="K236" s="8"/>
    </row>
    <row r="237" ht="15">
      <c r="K237" s="8"/>
    </row>
    <row r="238" ht="15">
      <c r="K238" s="8"/>
    </row>
    <row r="239" ht="15">
      <c r="K239" s="8"/>
    </row>
    <row r="240" ht="15">
      <c r="K240" s="8"/>
    </row>
    <row r="241" ht="15">
      <c r="K241" s="8"/>
    </row>
    <row r="242" ht="15">
      <c r="K242" s="8"/>
    </row>
    <row r="243" ht="15">
      <c r="K243" s="8"/>
    </row>
    <row r="244" ht="15">
      <c r="K244" s="8"/>
    </row>
    <row r="245" ht="15">
      <c r="K245" s="8"/>
    </row>
    <row r="246" ht="15">
      <c r="K246" s="8"/>
    </row>
    <row r="247" ht="15">
      <c r="K247" s="8"/>
    </row>
    <row r="248" ht="15">
      <c r="K248" s="8"/>
    </row>
    <row r="249" ht="15">
      <c r="K249" s="8"/>
    </row>
    <row r="250" ht="15">
      <c r="K250" s="8"/>
    </row>
    <row r="251" ht="15">
      <c r="K251" s="8"/>
    </row>
    <row r="252" ht="15">
      <c r="K252" s="8"/>
    </row>
    <row r="253" ht="15">
      <c r="K253" s="8"/>
    </row>
    <row r="254" ht="15">
      <c r="K254" s="8"/>
    </row>
    <row r="255" ht="15">
      <c r="K255"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4999699890613556"/>
    <pageSetUpPr fitToPage="1"/>
  </sheetPr>
  <dimension ref="A1:J13"/>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1.00390625" style="8" customWidth="1"/>
    <col min="11" max="11" width="16.75390625" style="8" customWidth="1"/>
    <col min="12" max="16384" width="9.125" style="8" customWidth="1"/>
  </cols>
  <sheetData>
    <row r="1" spans="2:10" ht="15">
      <c r="B1" s="1" t="str">
        <f>'formularz oferty'!C4</f>
        <v>DFP.271.130.2023.AB</v>
      </c>
      <c r="I1" s="2" t="s">
        <v>64</v>
      </c>
      <c r="J1" s="2"/>
    </row>
    <row r="2" spans="2:10" ht="15">
      <c r="B2" s="1"/>
      <c r="I2" s="2"/>
      <c r="J2" s="2"/>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6</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75">
      <c r="A10" s="58">
        <v>1</v>
      </c>
      <c r="B10" s="58" t="s">
        <v>124</v>
      </c>
      <c r="C10" s="53">
        <v>400</v>
      </c>
      <c r="D10" s="52" t="s">
        <v>106</v>
      </c>
      <c r="E10" s="28"/>
      <c r="F10" s="28"/>
      <c r="G10" s="28"/>
      <c r="H10" s="29"/>
      <c r="I10" s="29">
        <f>ROUND(ROUND(C10,0)*ROUND(H10,2),2)</f>
        <v>0</v>
      </c>
    </row>
    <row r="11" spans="1:9" ht="45">
      <c r="A11" s="58">
        <v>2</v>
      </c>
      <c r="B11" s="59" t="s">
        <v>202</v>
      </c>
      <c r="C11" s="53">
        <v>200</v>
      </c>
      <c r="D11" s="52" t="s">
        <v>106</v>
      </c>
      <c r="E11" s="28"/>
      <c r="F11" s="28"/>
      <c r="G11" s="28"/>
      <c r="H11" s="29"/>
      <c r="I11" s="29">
        <f>ROUND(ROUND(C11,0)*ROUND(H11,2),2)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7</v>
      </c>
      <c r="D6" s="35"/>
      <c r="E6" s="4"/>
      <c r="F6" s="4"/>
      <c r="G6" s="6"/>
      <c r="H6" s="6"/>
      <c r="I6" s="6"/>
    </row>
    <row r="7" spans="1:9" ht="15">
      <c r="A7" s="23"/>
      <c r="B7" s="10"/>
      <c r="C7" s="37"/>
      <c r="D7" s="38"/>
      <c r="E7" s="24"/>
      <c r="F7" s="24"/>
      <c r="G7" s="6"/>
      <c r="H7" s="57" t="s">
        <v>79</v>
      </c>
      <c r="I7" s="25">
        <f>SUM(I10:I10)</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30">
      <c r="A10" s="58">
        <v>1</v>
      </c>
      <c r="B10" s="58" t="s">
        <v>125</v>
      </c>
      <c r="C10" s="53">
        <v>25000</v>
      </c>
      <c r="D10" s="52" t="s">
        <v>106</v>
      </c>
      <c r="E10" s="28"/>
      <c r="F10" s="28"/>
      <c r="G10" s="28"/>
      <c r="H10" s="29"/>
      <c r="I10" s="29">
        <f>ROUND(ROUND(C10,2)*ROUND(H10,2),2)</f>
        <v>0</v>
      </c>
    </row>
    <row r="12" ht="30">
      <c r="B12"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80" zoomScaleNormal="80" zoomScaleSheetLayoutView="90" workbookViewId="0" topLeftCell="A1">
      <selection activeCell="B63" sqref="B63:D63"/>
    </sheetView>
  </sheetViews>
  <sheetFormatPr defaultColWidth="9.00390625" defaultRowHeight="12.75"/>
  <cols>
    <col min="1" max="1" width="5.375" style="8" customWidth="1"/>
    <col min="2" max="2" width="104.00390625" style="8" customWidth="1"/>
    <col min="3" max="3" width="13.00390625" style="32" customWidth="1"/>
    <col min="4" max="4" width="13.00390625" style="33" customWidth="1"/>
    <col min="5" max="7" width="26.625" style="8" customWidth="1"/>
    <col min="8" max="9" width="21.75390625" style="8" customWidth="1"/>
    <col min="10" max="10" width="13.75390625" style="8" customWidth="1"/>
    <col min="11" max="11" width="33.25390625" style="8" customWidth="1"/>
    <col min="12" max="12" width="14.25390625" style="8" customWidth="1"/>
    <col min="13" max="13" width="15.25390625" style="8" customWidth="1"/>
    <col min="14" max="16384" width="9.125" style="8" customWidth="1"/>
  </cols>
  <sheetData>
    <row r="1" spans="2:12" ht="15">
      <c r="B1" s="1" t="str">
        <f>'formularz oferty'!C4</f>
        <v>DFP.271.130.2023.AB</v>
      </c>
      <c r="I1" s="2" t="s">
        <v>64</v>
      </c>
      <c r="J1" s="2"/>
      <c r="K1" s="1"/>
      <c r="L1" s="1"/>
    </row>
    <row r="2" spans="2:12" ht="15">
      <c r="B2" s="1"/>
      <c r="I2" s="2"/>
      <c r="J2" s="2"/>
      <c r="K2" s="1"/>
      <c r="L2" s="1"/>
    </row>
    <row r="3" spans="2:9" ht="15">
      <c r="B3" s="10"/>
      <c r="C3" s="34" t="s">
        <v>65</v>
      </c>
      <c r="E3" s="4"/>
      <c r="F3" s="4"/>
      <c r="G3" s="5"/>
      <c r="H3" s="9"/>
      <c r="I3" s="2" t="s">
        <v>66</v>
      </c>
    </row>
    <row r="4" spans="2:9" ht="15">
      <c r="B4" s="10"/>
      <c r="C4" s="34"/>
      <c r="E4" s="4"/>
      <c r="F4" s="4"/>
      <c r="G4" s="5"/>
      <c r="H4" s="9"/>
      <c r="I4" s="2"/>
    </row>
    <row r="5" spans="2:10" ht="15">
      <c r="B5" s="10"/>
      <c r="C5" s="3"/>
      <c r="D5" s="35"/>
      <c r="E5" s="4"/>
      <c r="F5" s="4"/>
      <c r="G5" s="5"/>
      <c r="H5" s="9"/>
      <c r="I5" s="2"/>
      <c r="J5" s="2"/>
    </row>
    <row r="6" spans="1:9" ht="15">
      <c r="A6" s="10"/>
      <c r="B6" s="10" t="s">
        <v>11</v>
      </c>
      <c r="C6" s="36">
        <v>8</v>
      </c>
      <c r="D6" s="35"/>
      <c r="E6" s="4"/>
      <c r="F6" s="4"/>
      <c r="G6" s="6"/>
      <c r="H6" s="6"/>
      <c r="I6" s="6"/>
    </row>
    <row r="7" spans="1:9" ht="15">
      <c r="A7" s="23"/>
      <c r="B7" s="10"/>
      <c r="C7" s="37"/>
      <c r="D7" s="38"/>
      <c r="E7" s="24"/>
      <c r="F7" s="24"/>
      <c r="G7" s="6"/>
      <c r="H7" s="57" t="s">
        <v>79</v>
      </c>
      <c r="I7" s="25">
        <f>SUM(I10:I11)</f>
        <v>0</v>
      </c>
    </row>
    <row r="8" spans="1:9" ht="15">
      <c r="A8" s="23"/>
      <c r="B8" s="23"/>
      <c r="C8" s="37"/>
      <c r="D8" s="38"/>
      <c r="E8" s="24"/>
      <c r="F8" s="24"/>
      <c r="G8" s="24"/>
      <c r="H8" s="24"/>
      <c r="I8" s="24"/>
    </row>
    <row r="9" spans="1:9" ht="30">
      <c r="A9" s="30" t="s">
        <v>67</v>
      </c>
      <c r="B9" s="30" t="s">
        <v>83</v>
      </c>
      <c r="C9" s="39" t="s">
        <v>37</v>
      </c>
      <c r="D9" s="39" t="s">
        <v>68</v>
      </c>
      <c r="E9" s="26" t="s">
        <v>74</v>
      </c>
      <c r="F9" s="26" t="s">
        <v>75</v>
      </c>
      <c r="G9" s="26" t="s">
        <v>69</v>
      </c>
      <c r="H9" s="27" t="s">
        <v>80</v>
      </c>
      <c r="I9" s="27" t="s">
        <v>70</v>
      </c>
    </row>
    <row r="10" spans="1:9" ht="165">
      <c r="A10" s="58">
        <v>1</v>
      </c>
      <c r="B10" s="58" t="s">
        <v>201</v>
      </c>
      <c r="C10" s="53">
        <v>100</v>
      </c>
      <c r="D10" s="52" t="s">
        <v>106</v>
      </c>
      <c r="E10" s="28"/>
      <c r="F10" s="28"/>
      <c r="G10" s="28"/>
      <c r="H10" s="29"/>
      <c r="I10" s="29">
        <f>ROUND(ROUND(C10,0)*ROUND(H10,2),2)</f>
        <v>0</v>
      </c>
    </row>
    <row r="11" spans="1:9" ht="75">
      <c r="A11" s="58">
        <v>2</v>
      </c>
      <c r="B11" s="58" t="s">
        <v>126</v>
      </c>
      <c r="C11" s="53">
        <v>100</v>
      </c>
      <c r="D11" s="52" t="s">
        <v>106</v>
      </c>
      <c r="E11" s="28"/>
      <c r="F11" s="28"/>
      <c r="G11" s="28"/>
      <c r="H11" s="29"/>
      <c r="I11" s="29">
        <f>ROUND(ROUND(C11,0)*ROUND(H11,2),2)</f>
        <v>0</v>
      </c>
    </row>
    <row r="13" ht="30">
      <c r="B13" s="8" t="s">
        <v>77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6"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2023-09-29T07:27:17Z</cp:lastPrinted>
  <dcterms:created xsi:type="dcterms:W3CDTF">2003-05-16T10:10:29Z</dcterms:created>
  <dcterms:modified xsi:type="dcterms:W3CDTF">2023-09-29T07:28:21Z</dcterms:modified>
  <cp:category/>
  <cp:version/>
  <cp:contentType/>
  <cp:contentStatus/>
</cp:coreProperties>
</file>