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718" activeTab="0"/>
  </bookViews>
  <sheets>
    <sheet name="I Produkty mleczarskie" sheetId="1" r:id="rId1"/>
    <sheet name="II Mięso i drób" sheetId="2" r:id="rId2"/>
    <sheet name="III - Pieczywo" sheetId="3" r:id="rId3"/>
    <sheet name="IV Różne produkty spożywcze" sheetId="4" r:id="rId4"/>
    <sheet name="V - Prod gł. mrożone i ryby" sheetId="5" r:id="rId5"/>
    <sheet name="VI Warzywa i owoce" sheetId="6" r:id="rId6"/>
  </sheets>
  <definedNames>
    <definedName name="_xlnm.Print_Area" localSheetId="0">'I Produkty mleczarskie'!$A$1:$H$33</definedName>
    <definedName name="_xlnm.Print_Area" localSheetId="1">'II Mięso i drób'!$A$1:$H$36</definedName>
    <definedName name="_xlnm.Print_Area" localSheetId="2">'III - Pieczywo'!$A$1:$H$29</definedName>
    <definedName name="_xlnm.Print_Area" localSheetId="3">'IV Różne produkty spożywcze'!$A$1:$H$84</definedName>
    <definedName name="_xlnm.Print_Area" localSheetId="4">'V - Prod gł. mrożone i ryby'!$A$1:$H$35</definedName>
    <definedName name="_xlnm.Print_Area" localSheetId="5">'VI Warzywa i owoce'!$A$1:$H$52</definedName>
    <definedName name="_xlnm.Print_Titles" localSheetId="0">'I Produkty mleczarskie'!$2:$7</definedName>
    <definedName name="_xlnm.Print_Titles" localSheetId="1">'II Mięso i drób'!$2:$7</definedName>
    <definedName name="_xlnm.Print_Titles" localSheetId="2">'III - Pieczywo'!$2:$7</definedName>
    <definedName name="_xlnm.Print_Titles" localSheetId="3">'IV Różne produkty spożywcze'!$2:$7</definedName>
    <definedName name="_xlnm.Print_Titles" localSheetId="4">'V - Prod gł. mrożone i ryby'!$2:$7</definedName>
    <definedName name="_xlnm.Print_Titles" localSheetId="5">'VI Warzywa i owoce'!$2:$7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8" authorId="0">
      <text>
        <r>
          <rPr>
            <b/>
            <sz val="9"/>
            <color indexed="8"/>
            <rFont val="Tahoma"/>
            <family val="2"/>
          </rPr>
          <t xml:space="preserve">Adrian:
</t>
        </r>
      </text>
    </comment>
  </commentList>
</comments>
</file>

<file path=xl/sharedStrings.xml><?xml version="1.0" encoding="utf-8"?>
<sst xmlns="http://schemas.openxmlformats.org/spreadsheetml/2006/main" count="459" uniqueCount="230">
  <si>
    <t>Załącznik 5.1</t>
  </si>
  <si>
    <t xml:space="preserve">CZĘŚĆ I - PRODUKTY MLECZARSKIE  </t>
  </si>
  <si>
    <t>L.p.</t>
  </si>
  <si>
    <t>Nazwa produktu</t>
  </si>
  <si>
    <t>J.m.</t>
  </si>
  <si>
    <t>Ilość</t>
  </si>
  <si>
    <t xml:space="preserve">Cena jednostkowa brutto w zł </t>
  </si>
  <si>
    <t>min.</t>
  </si>
  <si>
    <t>max.</t>
  </si>
  <si>
    <t>szt</t>
  </si>
  <si>
    <t>Jogurt naturalny typu greckiego gęsty, opakowanie od 300 g - 450 g. Zawartość tłuszczu nie mniej niż 10%</t>
  </si>
  <si>
    <t>Masło bez laktozy o zawatości tłuszczu nie mniej niż 82% na 100 g produktu, bez konserwantów, opakowanie 200 g</t>
  </si>
  <si>
    <t>Masło o zawatości tłuszczu nie mniej niż 82% na 100 g produktu, bez konserwantów, opakowanie 200 g</t>
  </si>
  <si>
    <t>Mleko 2% (kartonik 1 litr) zawiera nie więcej niż 5 g cukrów w 100 ml produktu gotowego</t>
  </si>
  <si>
    <t xml:space="preserve">szt </t>
  </si>
  <si>
    <t>kg</t>
  </si>
  <si>
    <t xml:space="preserve">Śmietana 18% UHT kartonik 500 ml </t>
  </si>
  <si>
    <t>Śmietana 30% kartonik 500 ml</t>
  </si>
  <si>
    <t>RAZEM:</t>
  </si>
  <si>
    <t xml:space="preserve">             </t>
  </si>
  <si>
    <t>Załącznik 5.2</t>
  </si>
  <si>
    <t>CZĘŚĆ II - MIĘSO ŚWIEŻE: WOŁOWE, WIEPRZOWE I CIELĘCE,  PRODUKTY MIĘSNE, WĘDLINY, DRÓB</t>
  </si>
  <si>
    <t>MIĘSO WIEPRZOWE (CPV - 15113000-3)</t>
  </si>
  <si>
    <t>Łopatka wieprzowa b/kości i b/skóry (świeża, niemrożona)</t>
  </si>
  <si>
    <t>Schab wieprzowy b/k (świeży, niemrożony)</t>
  </si>
  <si>
    <t>Szynka wieprzowa b/k  (świeże, niemrożone)</t>
  </si>
  <si>
    <t>II</t>
  </si>
  <si>
    <t>MIĘSO WOŁOWE  (CPV - 15111000-9)</t>
  </si>
  <si>
    <t>Szponder wołowy (świeży, niemrożony)</t>
  </si>
  <si>
    <t>III</t>
  </si>
  <si>
    <t>WĘDLINY, PRODUKTY MIĘSNE  (CPV - 15130000-8)</t>
  </si>
  <si>
    <t>IV</t>
  </si>
  <si>
    <t>DRÓB (CPV - 15112000-6)</t>
  </si>
  <si>
    <t>Kurczak cały (świeży, niemrożony)</t>
  </si>
  <si>
    <t xml:space="preserve">Buraki </t>
  </si>
  <si>
    <t xml:space="preserve">Cebula </t>
  </si>
  <si>
    <t xml:space="preserve">Czosnek polski </t>
  </si>
  <si>
    <t>Kapusta biała</t>
  </si>
  <si>
    <t>Kapusta czerwona</t>
  </si>
  <si>
    <t>Kapusta kiszona</t>
  </si>
  <si>
    <t xml:space="preserve">Kapusta pekińska </t>
  </si>
  <si>
    <t>Marchew</t>
  </si>
  <si>
    <t xml:space="preserve">Ogórek zielony </t>
  </si>
  <si>
    <t xml:space="preserve">Papryka czerwona </t>
  </si>
  <si>
    <t xml:space="preserve">Papryka żółta </t>
  </si>
  <si>
    <t xml:space="preserve">Pietruszka - korzeń </t>
  </si>
  <si>
    <t xml:space="preserve">Pomidory sezonowe/szklarniowe </t>
  </si>
  <si>
    <t xml:space="preserve">Por </t>
  </si>
  <si>
    <t>Rzodkiewka - pęczek 300 g</t>
  </si>
  <si>
    <t xml:space="preserve">Seler korzeń </t>
  </si>
  <si>
    <t>Szczypiorek zielony- pęczek min 100g</t>
  </si>
  <si>
    <t>Ziemniaki polskie</t>
  </si>
  <si>
    <t>Ziemniaki młode (od VI)</t>
  </si>
  <si>
    <t>Banany</t>
  </si>
  <si>
    <t>Arbuz</t>
  </si>
  <si>
    <t xml:space="preserve">Cytryny </t>
  </si>
  <si>
    <t xml:space="preserve">Gruszki polskie </t>
  </si>
  <si>
    <t>Śliwki</t>
  </si>
  <si>
    <t xml:space="preserve">Mandarynki </t>
  </si>
  <si>
    <t>Truskawka</t>
  </si>
  <si>
    <t>Załącznik nr 5.4</t>
  </si>
  <si>
    <t>Bułka kanapkowa krojona - ma zawierać  max. 10 g soli i 10 g cukru w 100 g produktu gotowego nie mniejsza niż 300 g, bez konserwantów</t>
  </si>
  <si>
    <t>Chleb mieszany pszenno-żytni, bez konserwantów, na zakwasie piekarskim, krojony - masa netto min. 1000 g - może zawierać max. 10 g soli i 10 g cukru ma 100 g produktu gotowego</t>
  </si>
  <si>
    <t>Rogalik mleczny z mąki pszennej, bez konserwantów, masa netto nie mniej niż 80 g - może zawierać max. 10 g soli i 10 g cukru ma 100 g produktu gotowego</t>
  </si>
  <si>
    <t>Załącznik nr 5.5</t>
  </si>
  <si>
    <t>Owoce i warzywa przetworzone, orzechy</t>
  </si>
  <si>
    <t>Mus owocowy 100% owoców bez cukru i sztucznych barwników – opakowanie nie mniej niż 90 g</t>
  </si>
  <si>
    <t>Ogórki konserwowe słoik 0,9 kg</t>
  </si>
  <si>
    <t>Cukier, mąka, kasze, ryż, makarony i dodatki do potraw</t>
  </si>
  <si>
    <t>Cukier waniliowy z naturalnym aromatem waniliowym - opakowanie 30 g</t>
  </si>
  <si>
    <t xml:space="preserve">Kasza manna (bez konserwantów) - pakowana min. po 1 kg </t>
  </si>
  <si>
    <t>Płatki wielozbożowe czekoladowe, bez konserwantów, opakowanie min. 500 g, zawartość cukru max. 15 g na 100 g produktu gotowego</t>
  </si>
  <si>
    <t>Jajka</t>
  </si>
  <si>
    <t>Miód wielokwiatowy naturalny bez konserwantów, opakowanie 1 kg</t>
  </si>
  <si>
    <t>Ocet spirytusowy 1 litr</t>
  </si>
  <si>
    <t>litr</t>
  </si>
  <si>
    <t>Olej rzepakowy z pierwszego tłoczenia o zawartości kwasów jednonienasyconych powyżej 50% i zawartości kwasów wielonienasyconych poniżej 40%, opakowanie nie mniejsze niż 1 litr</t>
  </si>
  <si>
    <t>Przyprawa - bazylia suszona, opakowanie max. 20 g</t>
  </si>
  <si>
    <t>Wafle tortowe suche, okrągłe - opakowanie max. 150 g, zawartość cukru max. 10 g na 100 g produktu</t>
  </si>
  <si>
    <t>V</t>
  </si>
  <si>
    <t>Napoje</t>
  </si>
  <si>
    <t>Herbata ekspresowa dzika róza, opakowanie min. 20 szt., bez sztucznych aromatów, tylko naturalne składniki</t>
  </si>
  <si>
    <t>Soczek owocowy ze słomką, bez konserwantów, opakowanie  kartonik 200 ml, zawartość cukru nie więcej niż 11 g na 100 ml</t>
  </si>
  <si>
    <t>Załącznik nr 5.6</t>
  </si>
  <si>
    <t>Brokuły (rozm. różyczki 4-8 cm) mrożone, pakowane minimum po 2,5 kg</t>
  </si>
  <si>
    <t>Dynia mrożona kostka, pakowana po 2,5 kg</t>
  </si>
  <si>
    <t>Kalafior (rozm. różyczki 4-8 cm) mrożony, opakowanie minimum  2,5 kg</t>
  </si>
  <si>
    <t>Marchewka z groszkiem mrożona, pakowana minimum po 2,5 kg</t>
  </si>
  <si>
    <t>Szpinak mrożony rozdrobniony, pakowany minimum po 2,5 kg</t>
  </si>
  <si>
    <t>Włoszczyzna w paski, pakowana minimum po 2,5 kg</t>
  </si>
  <si>
    <t xml:space="preserve">Owoce mrożone </t>
  </si>
  <si>
    <t>Truskawki mrożone, pakowane minimum po 2,5 kg</t>
  </si>
  <si>
    <t>Ryby CPV (15220000-0)</t>
  </si>
  <si>
    <t>Filet z miruny mrożony b/s SHP, bez glazury</t>
  </si>
  <si>
    <t>Kalarepa</t>
  </si>
  <si>
    <t>Bułka graham, masa netto 70g</t>
  </si>
  <si>
    <t>Przyprawa - majeranek suszony, opakowanie min. 23 g</t>
  </si>
  <si>
    <t xml:space="preserve">Przyprawa - ziele angielskie całe opakowanie nie mniejsze niż 23 g  </t>
  </si>
  <si>
    <t>Warzywa świeże</t>
  </si>
  <si>
    <t>Owoce świeże</t>
  </si>
  <si>
    <t>Deser mleczny 50 g - 60 g</t>
  </si>
  <si>
    <t>Deser sojowy produkt bezglutenowy o niskiej zawartości tłuszczu z wapniem i witaminami (różne smaki wanilia i czekolada) opakowanie 125 g</t>
  </si>
  <si>
    <t>Jogurt naturalny opakowanie od 300 g - 450 g. Zawartość tłuszczu nie mniej niż 3%</t>
  </si>
  <si>
    <t>Jogurt naturalny pochodzący z mleka krowiego i zawierający żywe kultury bakterii mlekowych. Zawartość tłuszczu nie mniej niż 3%. Opakowanie 1000 g</t>
  </si>
  <si>
    <t>Serek homogenizowany smakowy waniliowy opakowanie 140 g</t>
  </si>
  <si>
    <t>Margaryna bez konserwantów o zawartosci tłuszczu nie mniej niż 70%, opakowanie 250 g</t>
  </si>
  <si>
    <t>Mleko owsiane opakowanie 1 litr zawiera nie więcej niż 10 g cukrów w 100 ml produktu gotowego</t>
  </si>
  <si>
    <t>Ser twaróg krajanka półtłusta - nie mniej niż 4% tłuszczu i nie więcej niż 4 g cukru w 100 g produktu</t>
  </si>
  <si>
    <t>Ser żółty, nie mniej niż 28% tłuszczu w 100 g produktu</t>
  </si>
  <si>
    <t>Ser żółty w plastrach nie mniej niż 27% tłuszczu na 100 g produktu (nie zawierający mleka w proszku) opakowanie 1 kg</t>
  </si>
  <si>
    <t>Ser śmietankowy do smarowania, opakowanie min. 150 g</t>
  </si>
  <si>
    <t>Kefir opakowanie 400 g</t>
  </si>
  <si>
    <t>Karkówka wieprzowa b/kości (świeża, niemrożona)</t>
  </si>
  <si>
    <t>Boczek wieprzowy wędzony b/kości, bez skóry, gatunek I, kraj chowu i uboju Polska, mięso świeże, niemrożone, sól i przyprawy naturalne</t>
  </si>
  <si>
    <t>I</t>
  </si>
  <si>
    <t>Kiełbasa o zawartości nie mniej niż 82% mięsa i nie więcej niż 10 g tłuszczu na 100 g produktu gotowego</t>
  </si>
  <si>
    <t>Szynka konserwowa bez konserwantów, w plastrach, pakowana  min. 1 kg-zawartość co najmniej 83% mięsa, nie więcej niż 10 g tłuszczu na 100 g produktu gotowego</t>
  </si>
  <si>
    <t>Kiełbasa o zawartości mięsa nie mniej niż 78% w 100 g produktu gotowego</t>
  </si>
  <si>
    <t>Parówki Winerki wieprzowo-cielęce - zawartość mięsa nie mniej niż 92%, zawartość tłuszczu nie więcej niż 10 g w 100 g produktu gotowego</t>
  </si>
  <si>
    <t>Szynka drobiowa, zawartość co najmniej 85% mięsa</t>
  </si>
  <si>
    <t>Szynka wieprzowa gotowana - zawartość mięsa nie mniej niż 82%, zawartość tłuszczu nie więcej niż 10 g w produkcie gotowym, bez konserwantów</t>
  </si>
  <si>
    <t>Szynka z indyka - zawartość mięsa nie mniej niż 80% w 100 g produktu, zawartość tłuszczu 10 g na 100 g produktu gotowego</t>
  </si>
  <si>
    <t>Gulaszowe z indyka (świeże)</t>
  </si>
  <si>
    <t>Filet z kurczaka - piersi pojedyncze, świeże, niemrożone</t>
  </si>
  <si>
    <t>Udka z kurczaka - ćwiartka (świeże, niemrożone)</t>
  </si>
  <si>
    <t>Bułka mleczna nie większa niż 80 g</t>
  </si>
  <si>
    <t>Bułka pszenna zwykła. Składniki: mąka pszenna, drożdże, enzymy piekarskie, masa netto nie mniej niż 100 g</t>
  </si>
  <si>
    <t>Bułka pszenna zwykła kajzerka. Składniki: mąka pszenna, drożdże, enzymy piekarskie, masa netto nie mniej niż 50 g ma zawierać max.10 g soli i 10 g cukru w 100 g produktu</t>
  </si>
  <si>
    <t>Chleb wieloziarnisty, bez konserwantów, krojony, masa netto 500 g może zawierać max. 10 g soli i 10 g cukru ma 100 g produktu gotowego</t>
  </si>
  <si>
    <t>Chleb żytnio-razowy, krojony, masa netto 600 g</t>
  </si>
  <si>
    <t>Chleb mieszany pszenno-żytni, bez konserwantów, na zakwasie piekarskim, krojony - masa netto 600 g - może zawierać max. 10 g soli i 10 g cukru ma 100 g produktu gotowego</t>
  </si>
  <si>
    <t>Ciasto drożdżowe z kruszonką</t>
  </si>
  <si>
    <t>Babka marmurkowa</t>
  </si>
  <si>
    <t>Bułka tarta (bez dodatku nasion, nadzienia i zdobień) w op. 0,5 kg</t>
  </si>
  <si>
    <t>Ciasto drożdżowe z owocami i kruszonką, zawartość owoców nie mniej niż 30%</t>
  </si>
  <si>
    <t>Dżem 100% owocowy niskosłodzony, bez konserwantów opakowanie 260 - 300 g</t>
  </si>
  <si>
    <t>Brzoskwinie w syropie w puszce, opakowanie min. 820 g</t>
  </si>
  <si>
    <t>Słonecznik łuskany 1 kg</t>
  </si>
  <si>
    <t>szt.</t>
  </si>
  <si>
    <t>Cukier puder, opakowanie 500 g</t>
  </si>
  <si>
    <t>Budyń bez cukru, opakowanie min. 47 g</t>
  </si>
  <si>
    <t>Galaretka opakowanie min. 75 g</t>
  </si>
  <si>
    <t>Groszek ptysiowy, opakowanie min. 125 g</t>
  </si>
  <si>
    <t>Kasza jęczmienna wiejska</t>
  </si>
  <si>
    <t xml:space="preserve">Cukier - pakowany po 1 kg </t>
  </si>
  <si>
    <t>Makaron nitki 500 g  - dwujajeczny ma zawierać w 100 g produktu nie więcej niż 10 g soli i 10 g cukru</t>
  </si>
  <si>
    <t>Makaron świderki - z pszenicy durum, ma zawierać nie więcej niż 10 g soli i 10 g cukru na 100 g produktu gotowego, bez syropu glukozowo-fruktozowego, bez konserwantów, bez barwników, bez glutaminianu sodu, opakowanie 500 g</t>
  </si>
  <si>
    <t>Makaron zacierka 250 g  - dwujajeczny, ma zawierać w 100 g produktu nie mniej niż 10 g soli i 10 g cukru</t>
  </si>
  <si>
    <t>Makaron łazanka - z pszenicy durum ma zawierać nie więcej niż 10 g soli i 10 g cukru na 100 g produktu gotowego, opakowanie nie mniejsze niż 3 kg, bez syropu glukozowo-fruktozowego, bez konserwantów, bez barwników, bez glutaminianu sodu opakowanie 400 g</t>
  </si>
  <si>
    <t>Makaron w kształcie muszelek lub literek, lub kółeczek, z pszenicy durum, na 100g produktu gotowego ma zawierać nie więcej niż 10 g soli i 10 g cukru. Opakowanie 500 g</t>
  </si>
  <si>
    <t>Mąka pszenna, poznańska typ 500, z wysokiej jakości zbóż, bez polepszaczy, o wilgotności 14,5/15, op. 1 kg</t>
  </si>
  <si>
    <t>Mąka ziemniaczana, opakowanie nie mniejsze niż 1 kg</t>
  </si>
  <si>
    <t>Ryż biały (bez konserwantów), opakowanie 1 kg</t>
  </si>
  <si>
    <t>Kukurydza konserwowa, puszka nie mniej niż 400 g</t>
  </si>
  <si>
    <t>Sól - opakowanie 1 kg</t>
  </si>
  <si>
    <t>Soda oczyszczona, opakowanie min. 80 g</t>
  </si>
  <si>
    <t>Płatki śniadaniowe kukurydziane bez konserwantów, opakowania nie mniejsze niż 500 g</t>
  </si>
  <si>
    <t>Biszkopty bez cukru, opakowanie min. 125 g</t>
  </si>
  <si>
    <t>Przyprawy, sosy, oleje, dodatki itp.</t>
  </si>
  <si>
    <t>Ciasteczka zbożowe bez cukru, opakowanie od 20 g do 30 g</t>
  </si>
  <si>
    <t>Chrupki kukurydziane - (bez konserwantów) opakowanie 300 g zawartość cukru max. 1,5 g na 100 g produktu</t>
  </si>
  <si>
    <t>Herbatniki tradycyjne z mlekiem i miodem, op. 144 g</t>
  </si>
  <si>
    <t>Ketchup łagodny (bez konserwantów i sztucznych aromatów), na 100 g produktu min. 190 g pomidorów, opakowanie min. 275 g, zawartość cukru max. 20 g na 100 g produktu</t>
  </si>
  <si>
    <t>Koncentrat pomidorowy - 30%, opakowanie nie mniejsze niż 800 g, produkt gotowy ma zawierać na 100 g produktu nie więcej niż 10 g soli i 10 g cukru</t>
  </si>
  <si>
    <t>Koncentrat pomidorowy - 30%, opakowanie nie mniejsze niż 200 g, produkt gotowy ma zawierać na 100 g produktu nie więcej niż 10 g soli i 10 g cukru</t>
  </si>
  <si>
    <t>Musztarda łagodna, bez dodatków konserwantów, słoik min. 900 g</t>
  </si>
  <si>
    <t>Przyprawa do zupy susz, bez dodatku glutaminianu sodu, opakowanie nie mniej niż 1 kg</t>
  </si>
  <si>
    <t>Przyprawa do zup w płynie nie mniej niż 250 g, bez glutaminianu sodu i barwnikow sztucznych</t>
  </si>
  <si>
    <t>Wafle ryżowe cienkie naturalne lub owocowe (bez konserwantów) - opakowanie 110 g,  zawartość cukru max. 10 g na 100 g produktu gotowego</t>
  </si>
  <si>
    <t>Przyprawa - lubczyk suszony, opakowanie 36 g</t>
  </si>
  <si>
    <t>Przyprawa - liść laurowy, opakowanie 80 g</t>
  </si>
  <si>
    <t>Przyprawa - oregano suszone, opakowanie max. 25 g</t>
  </si>
  <si>
    <t>Przyprawa - papryka mielona słodka, opakowanie 23 g</t>
  </si>
  <si>
    <t>Przyprawa - pieprz czarny ziarno, opakowanie 23 g</t>
  </si>
  <si>
    <t>Przyprawa - pietruszka suszona, natka, opakowanie 190 g</t>
  </si>
  <si>
    <t>Przyprawa w płynie "Cytrynka", opakowanie 1 l</t>
  </si>
  <si>
    <t>Wafle kakaowe w polewie czekoladowej, opakowanie nie mniejsze niż 35 g</t>
  </si>
  <si>
    <t>Herbatniki bez dodatku cukru, opakowanie 300 g</t>
  </si>
  <si>
    <t>Baton zbożowy</t>
  </si>
  <si>
    <t>Jajka L - o wadze powyżej 63 g, wolny wybieg</t>
  </si>
  <si>
    <t>Herbata ekspresowa czarna - opakowanie nie mniejsze niż 100 szt., min. 100g</t>
  </si>
  <si>
    <t>Herbata ekspresowa malina - opakowanie min. 20 szt. dopuszczalne wylacznie naturalne skladniki</t>
  </si>
  <si>
    <t>Kakao ciemne o obniżonej zawartości tłuszczu 10 - 13%, opakowanie 150 - 200 g</t>
  </si>
  <si>
    <t>Kawa zbożowa rozpuszczalna, opakowanie 150 - 200 g, 100% naturalnych składników</t>
  </si>
  <si>
    <t>Woda mineralna, niegazowana, butelka 1500 ml</t>
  </si>
  <si>
    <t>Woda źródlana niegazowana - butelka 500 ml</t>
  </si>
  <si>
    <t>Sok przecierowy z owoców 100% - pojemność 3 l</t>
  </si>
  <si>
    <t>CZĘŚĆ III - Pieczywo, świeże wyroby piekarskie i ciastkarskie</t>
  </si>
  <si>
    <t>CZĘŚĆ IV - RÓŻNE PRODUKTY SPOŻYWCZE</t>
  </si>
  <si>
    <t xml:space="preserve">CZĘŚĆ V - PRODUKTY GŁĘBOKO MROŻONE i RYBY </t>
  </si>
  <si>
    <t>Mieszanka kompotowa wieloowocowa 8-składnikowa, pakowana minimum po 2,5 kg</t>
  </si>
  <si>
    <t>Warzywa i grzyby mrożone, inne</t>
  </si>
  <si>
    <t>Mieszanka warzywna 7-składnikowa, pakowana minimum po 2,5 kg</t>
  </si>
  <si>
    <t>Pieczarki plastry, pakowane po 2,5 kg</t>
  </si>
  <si>
    <t>Fasolka szparagowa zielona cięta, pakowana minimum po 2 kg</t>
  </si>
  <si>
    <t>Bukiet jarzyn 3-składnikowy, pakowany min. 2,5 kg</t>
  </si>
  <si>
    <t>Cukinia, pakowana min. 2,5 kg</t>
  </si>
  <si>
    <t>Paluszki rybne - filet z mintaja, pakowane po 6 kg</t>
  </si>
  <si>
    <t>Filet z morszczuka b/s SHP 120-200, opakowanie 7 kg</t>
  </si>
  <si>
    <t>CZĘŚĆ VI - WARZYWA I OWOCE</t>
  </si>
  <si>
    <t xml:space="preserve">Cebulka zielona- pęczek nie mniej niż 100 g </t>
  </si>
  <si>
    <t>Groch obłuskany połówki, 500 g</t>
  </si>
  <si>
    <t>Koperek zielony - pęczek 100 g</t>
  </si>
  <si>
    <t>Ogórek kiszony, pakowany po 500 g</t>
  </si>
  <si>
    <t>Pietruszka zielona natka pęczek 100 g</t>
  </si>
  <si>
    <t>Sałata lodowa - główka 500 g</t>
  </si>
  <si>
    <t>Sałata masłowa - główka 200 g</t>
  </si>
  <si>
    <t>Pieczarki</t>
  </si>
  <si>
    <t xml:space="preserve">Jabłka deserowe </t>
  </si>
  <si>
    <t>Załącznik nr 5.3</t>
  </si>
  <si>
    <t>Filet z makreli w oleju - bez konserwantów, puszka nie mniej niż 170 g zawartości</t>
  </si>
  <si>
    <t>Kluski na parze, opakowanie min. 370 g</t>
  </si>
  <si>
    <t>Wartość brutto min ilości w zł (iloczyn kolumny 3 i 5)</t>
  </si>
  <si>
    <t>Wartosć brutto  max ilości w zł
 (iloczyn kolumny 4 i 5)</t>
  </si>
  <si>
    <t>Wartosć brutto  max ilości w zł  (iloczyn kolumny 4 i 5)</t>
  </si>
  <si>
    <t>Wartosć brutto  max ilości w zł (iloczyn kolumny 4 i 5)</t>
  </si>
  <si>
    <t>Cena oferty (brutto) części V za maksymalną ilość:</t>
  </si>
  <si>
    <t>Cena oferty (brutto) części V za minimalną ilość:</t>
  </si>
  <si>
    <t>Miejscowość</t>
  </si>
  <si>
    <t>dnia</t>
  </si>
  <si>
    <t>Cena oferty (brutto) części VI za minimalną ilość:</t>
  </si>
  <si>
    <t>Cena oferty (brutto) części VI za maksymalną ilość:</t>
  </si>
  <si>
    <t>Cena oferty (brutto) części IV za minimalną ilość:</t>
  </si>
  <si>
    <t>Cena oferty (brutto) części III za minimalną ilość:</t>
  </si>
  <si>
    <t>Cena oferty (brutto) części IV za maksymalną ilość:</t>
  </si>
  <si>
    <t>Cena oferty (brutto) części III za maksymalną ilość:</t>
  </si>
  <si>
    <t>Cena oferty (brutto) części II za minimalną ilość:</t>
  </si>
  <si>
    <t>Cena oferty (brutto) części II za maksymalną ilość:</t>
  </si>
  <si>
    <t>Cena oferty (brutto) części I za minimalną ilość:</t>
  </si>
  <si>
    <t>Cena oferty (brutto) części I za maksymalną ilość: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</si>
</sst>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  <numFmt numFmtId="174" formatCode="[$-415]dddd\,\ d\ mmmm\ yyyy"/>
    <numFmt numFmtId="175" formatCode="yyyy\-mm\-dd;@"/>
  </numFmts>
  <fonts count="58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b/>
      <sz val="9"/>
      <color indexed="8"/>
      <name val="Tahoma"/>
      <family val="2"/>
    </font>
    <font>
      <sz val="1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2" fontId="7" fillId="0" borderId="0" xfId="58" applyNumberFormat="1" applyFont="1" applyFill="1" applyBorder="1" applyAlignment="1" applyProtection="1">
      <alignment horizontal="right" indent="1"/>
      <protection/>
    </xf>
    <xf numFmtId="2" fontId="15" fillId="0" borderId="0" xfId="58" applyNumberFormat="1" applyFont="1" applyFill="1" applyBorder="1" applyAlignment="1" applyProtection="1">
      <alignment horizontal="right" indent="1"/>
      <protection/>
    </xf>
    <xf numFmtId="166" fontId="10" fillId="0" borderId="0" xfId="58" applyFont="1" applyFill="1" applyBorder="1" applyAlignment="1" applyProtection="1">
      <alignment horizontal="center"/>
      <protection/>
    </xf>
    <xf numFmtId="166" fontId="6" fillId="0" borderId="0" xfId="58" applyFont="1" applyFill="1" applyBorder="1" applyAlignment="1" applyProtection="1">
      <alignment horizontal="center"/>
      <protection/>
    </xf>
    <xf numFmtId="166" fontId="3" fillId="0" borderId="0" xfId="58" applyFont="1" applyFill="1" applyBorder="1" applyAlignment="1" applyProtection="1">
      <alignment horizontal="center"/>
      <protection/>
    </xf>
    <xf numFmtId="0" fontId="15" fillId="0" borderId="0" xfId="58" applyNumberFormat="1" applyFont="1" applyFill="1" applyBorder="1" applyAlignment="1" applyProtection="1">
      <alignment/>
      <protection/>
    </xf>
    <xf numFmtId="166" fontId="6" fillId="0" borderId="0" xfId="58" applyFont="1" applyFill="1" applyBorder="1" applyAlignment="1" applyProtection="1">
      <alignment horizontal="center" vertical="center"/>
      <protection/>
    </xf>
    <xf numFmtId="166" fontId="3" fillId="0" borderId="0" xfId="58" applyFont="1" applyFill="1" applyBorder="1" applyAlignment="1" applyProtection="1">
      <alignment/>
      <protection/>
    </xf>
    <xf numFmtId="2" fontId="7" fillId="0" borderId="0" xfId="58" applyNumberFormat="1" applyFont="1" applyFill="1" applyBorder="1" applyAlignment="1" applyProtection="1">
      <alignment horizontal="right" vertical="center"/>
      <protection/>
    </xf>
    <xf numFmtId="2" fontId="2" fillId="0" borderId="0" xfId="58" applyNumberFormat="1" applyFont="1" applyFill="1" applyBorder="1" applyAlignment="1" applyProtection="1">
      <alignment horizontal="right" vertical="center"/>
      <protection/>
    </xf>
    <xf numFmtId="2" fontId="17" fillId="33" borderId="10" xfId="58" applyNumberFormat="1" applyFont="1" applyFill="1" applyBorder="1" applyAlignment="1" applyProtection="1">
      <alignment horizontal="right" vertical="center"/>
      <protection/>
    </xf>
    <xf numFmtId="166" fontId="3" fillId="0" borderId="0" xfId="58" applyFont="1" applyFill="1" applyBorder="1" applyAlignment="1" applyProtection="1">
      <alignment vertical="center"/>
      <protection/>
    </xf>
    <xf numFmtId="166" fontId="3" fillId="0" borderId="0" xfId="58" applyFont="1" applyFill="1" applyBorder="1" applyAlignment="1" applyProtection="1">
      <alignment horizontal="center" vertical="center"/>
      <protection/>
    </xf>
    <xf numFmtId="0" fontId="7" fillId="33" borderId="10" xfId="58" applyNumberFormat="1" applyFont="1" applyFill="1" applyBorder="1" applyAlignment="1" applyProtection="1">
      <alignment horizontal="center" vertical="center"/>
      <protection/>
    </xf>
    <xf numFmtId="0" fontId="15" fillId="0" borderId="0" xfId="58" applyNumberFormat="1" applyFont="1" applyFill="1" applyBorder="1" applyAlignment="1" applyProtection="1">
      <alignment vertical="center"/>
      <protection/>
    </xf>
    <xf numFmtId="2" fontId="7" fillId="33" borderId="11" xfId="58" applyNumberFormat="1" applyFont="1" applyFill="1" applyBorder="1" applyAlignment="1" applyProtection="1">
      <alignment horizontal="right" vertical="center"/>
      <protection/>
    </xf>
    <xf numFmtId="166" fontId="4" fillId="0" borderId="0" xfId="58" applyFont="1" applyFill="1" applyBorder="1" applyAlignment="1" applyProtection="1">
      <alignment horizontal="left" vertical="center"/>
      <protection/>
    </xf>
    <xf numFmtId="44" fontId="4" fillId="34" borderId="12" xfId="58" applyNumberFormat="1" applyFont="1" applyFill="1" applyBorder="1" applyAlignment="1" applyProtection="1">
      <alignment horizontal="right" vertical="center"/>
      <protection locked="0"/>
    </xf>
    <xf numFmtId="44" fontId="0" fillId="33" borderId="10" xfId="58" applyNumberFormat="1" applyFill="1" applyBorder="1" applyAlignment="1" applyProtection="1">
      <alignment horizontal="right" vertical="center"/>
      <protection/>
    </xf>
    <xf numFmtId="44" fontId="0" fillId="33" borderId="13" xfId="58" applyNumberFormat="1" applyFill="1" applyBorder="1" applyAlignment="1" applyProtection="1">
      <alignment horizontal="right" vertical="center"/>
      <protection/>
    </xf>
    <xf numFmtId="44" fontId="0" fillId="0" borderId="12" xfId="58" applyNumberFormat="1" applyFill="1" applyBorder="1" applyAlignment="1" applyProtection="1">
      <alignment horizontal="right" vertical="center"/>
      <protection locked="0"/>
    </xf>
    <xf numFmtId="44" fontId="0" fillId="0" borderId="14" xfId="58" applyNumberFormat="1" applyFill="1" applyBorder="1" applyAlignment="1" applyProtection="1">
      <alignment horizontal="right" vertical="center"/>
      <protection locked="0"/>
    </xf>
    <xf numFmtId="44" fontId="0" fillId="34" borderId="14" xfId="58" applyNumberFormat="1" applyFill="1" applyBorder="1" applyAlignment="1" applyProtection="1">
      <alignment horizontal="right" vertical="center"/>
      <protection/>
    </xf>
    <xf numFmtId="44" fontId="0" fillId="34" borderId="15" xfId="58" applyNumberFormat="1" applyFill="1" applyBorder="1" applyAlignment="1" applyProtection="1">
      <alignment horizontal="right" vertical="center"/>
      <protection/>
    </xf>
    <xf numFmtId="44" fontId="7" fillId="33" borderId="10" xfId="58" applyNumberFormat="1" applyFont="1" applyFill="1" applyBorder="1" applyAlignment="1" applyProtection="1">
      <alignment horizontal="center" vertical="center"/>
      <protection/>
    </xf>
    <xf numFmtId="44" fontId="4" fillId="0" borderId="12" xfId="0" applyNumberFormat="1" applyFont="1" applyFill="1" applyBorder="1" applyAlignment="1" applyProtection="1">
      <alignment horizontal="right" vertical="center"/>
      <protection locked="0"/>
    </xf>
    <xf numFmtId="44" fontId="4" fillId="0" borderId="16" xfId="0" applyNumberFormat="1" applyFont="1" applyFill="1" applyBorder="1" applyAlignment="1" applyProtection="1">
      <alignment horizontal="center" vertical="center"/>
      <protection locked="0"/>
    </xf>
    <xf numFmtId="44" fontId="4" fillId="0" borderId="12" xfId="58" applyNumberFormat="1" applyFont="1" applyFill="1" applyBorder="1" applyAlignment="1" applyProtection="1">
      <alignment horizontal="right" vertical="center"/>
      <protection locked="0"/>
    </xf>
    <xf numFmtId="44" fontId="4" fillId="0" borderId="15" xfId="0" applyNumberFormat="1" applyFont="1" applyFill="1" applyBorder="1" applyAlignment="1" applyProtection="1">
      <alignment horizontal="right" vertical="center"/>
      <protection locked="0"/>
    </xf>
    <xf numFmtId="44" fontId="4" fillId="0" borderId="17" xfId="0" applyNumberFormat="1" applyFont="1" applyFill="1" applyBorder="1" applyAlignment="1" applyProtection="1">
      <alignment horizontal="right" vertical="center"/>
      <protection locked="0"/>
    </xf>
    <xf numFmtId="44" fontId="4" fillId="0" borderId="18" xfId="0" applyNumberFormat="1" applyFont="1" applyFill="1" applyBorder="1" applyAlignment="1" applyProtection="1">
      <alignment horizontal="right" vertical="center"/>
      <protection locked="0"/>
    </xf>
    <xf numFmtId="44" fontId="4" fillId="0" borderId="19" xfId="0" applyNumberFormat="1" applyFont="1" applyFill="1" applyBorder="1" applyAlignment="1" applyProtection="1">
      <alignment horizontal="right" vertical="center"/>
      <protection locked="0"/>
    </xf>
    <xf numFmtId="44" fontId="4" fillId="0" borderId="20" xfId="0" applyNumberFormat="1" applyFont="1" applyFill="1" applyBorder="1" applyAlignment="1" applyProtection="1">
      <alignment horizontal="right" vertical="center"/>
      <protection locked="0"/>
    </xf>
    <xf numFmtId="0" fontId="9" fillId="33" borderId="21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7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44" fontId="0" fillId="0" borderId="22" xfId="58" applyNumberFormat="1" applyFill="1" applyBorder="1" applyAlignment="1" applyProtection="1">
      <alignment horizontal="right" vertical="center"/>
      <protection/>
    </xf>
    <xf numFmtId="0" fontId="2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1" fontId="1" fillId="33" borderId="26" xfId="0" applyNumberFormat="1" applyFont="1" applyFill="1" applyBorder="1" applyAlignment="1" applyProtection="1">
      <alignment horizontal="center" vertical="center"/>
      <protection/>
    </xf>
    <xf numFmtId="1" fontId="1" fillId="33" borderId="11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Alignment="1" applyProtection="1">
      <alignment horizontal="center" vertical="center"/>
      <protection/>
    </xf>
    <xf numFmtId="0" fontId="10" fillId="33" borderId="21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right" indent="1"/>
      <protection/>
    </xf>
    <xf numFmtId="0" fontId="11" fillId="0" borderId="0" xfId="0" applyFont="1" applyAlignment="1" applyProtection="1">
      <alignment/>
      <protection/>
    </xf>
    <xf numFmtId="2" fontId="15" fillId="0" borderId="0" xfId="0" applyNumberFormat="1" applyFont="1" applyAlignment="1" applyProtection="1">
      <alignment horizontal="right" indent="1"/>
      <protection/>
    </xf>
    <xf numFmtId="0" fontId="15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44" fontId="0" fillId="0" borderId="15" xfId="58" applyNumberFormat="1" applyBorder="1" applyAlignment="1" applyProtection="1">
      <alignment horizontal="right" vertical="center"/>
      <protection/>
    </xf>
    <xf numFmtId="44" fontId="0" fillId="0" borderId="22" xfId="58" applyNumberFormat="1" applyBorder="1" applyAlignment="1" applyProtection="1">
      <alignment horizontal="right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14" fillId="34" borderId="14" xfId="0" applyFont="1" applyFill="1" applyBorder="1" applyAlignment="1" applyProtection="1">
      <alignment horizontal="left" vertical="center" wrapText="1"/>
      <protection/>
    </xf>
    <xf numFmtId="44" fontId="0" fillId="33" borderId="28" xfId="58" applyNumberFormat="1" applyFill="1" applyBorder="1" applyAlignment="1" applyProtection="1">
      <alignment horizontal="right" vertical="center"/>
      <protection/>
    </xf>
    <xf numFmtId="0" fontId="4" fillId="34" borderId="14" xfId="0" applyFont="1" applyFill="1" applyBorder="1" applyAlignment="1" applyProtection="1">
      <alignment horizontal="left" vertical="center"/>
      <protection/>
    </xf>
    <xf numFmtId="2" fontId="4" fillId="0" borderId="14" xfId="58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 horizontal="center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2" fontId="17" fillId="33" borderId="28" xfId="0" applyNumberFormat="1" applyFont="1" applyFill="1" applyBorder="1" applyAlignment="1" applyProtection="1">
      <alignment horizontal="right" vertical="center"/>
      <protection/>
    </xf>
    <xf numFmtId="2" fontId="17" fillId="33" borderId="13" xfId="0" applyNumberFormat="1" applyFont="1" applyFill="1" applyBorder="1" applyAlignment="1" applyProtection="1">
      <alignment horizontal="right" vertical="center"/>
      <protection/>
    </xf>
    <xf numFmtId="44" fontId="0" fillId="33" borderId="26" xfId="58" applyNumberFormat="1" applyFill="1" applyBorder="1" applyAlignment="1" applyProtection="1">
      <alignment horizontal="right" vertical="center"/>
      <protection/>
    </xf>
    <xf numFmtId="44" fontId="0" fillId="34" borderId="22" xfId="58" applyNumberFormat="1" applyFill="1" applyBorder="1" applyAlignment="1" applyProtection="1">
      <alignment horizontal="right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44" fontId="10" fillId="33" borderId="10" xfId="0" applyNumberFormat="1" applyFont="1" applyFill="1" applyBorder="1" applyAlignment="1" applyProtection="1">
      <alignment horizontal="right" vertical="center"/>
      <protection/>
    </xf>
    <xf numFmtId="44" fontId="10" fillId="33" borderId="13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44" fontId="4" fillId="0" borderId="15" xfId="0" applyNumberFormat="1" applyFont="1" applyBorder="1" applyAlignment="1" applyProtection="1">
      <alignment horizontal="right" vertical="center"/>
      <protection/>
    </xf>
    <xf numFmtId="44" fontId="4" fillId="0" borderId="22" xfId="0" applyNumberFormat="1" applyFont="1" applyBorder="1" applyAlignment="1" applyProtection="1">
      <alignment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left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44" fontId="4" fillId="33" borderId="10" xfId="0" applyNumberFormat="1" applyFont="1" applyFill="1" applyBorder="1" applyAlignment="1" applyProtection="1">
      <alignment horizontal="right" vertical="center"/>
      <protection/>
    </xf>
    <xf numFmtId="44" fontId="7" fillId="33" borderId="13" xfId="0" applyNumberFormat="1" applyFont="1" applyFill="1" applyBorder="1" applyAlignment="1" applyProtection="1">
      <alignment horizontal="center" vertical="center"/>
      <protection/>
    </xf>
    <xf numFmtId="0" fontId="56" fillId="0" borderId="14" xfId="0" applyFont="1" applyFill="1" applyBorder="1" applyAlignment="1" applyProtection="1">
      <alignment horizontal="left" vertical="center" wrapText="1"/>
      <protection/>
    </xf>
    <xf numFmtId="0" fontId="56" fillId="34" borderId="14" xfId="0" applyFont="1" applyFill="1" applyBorder="1" applyAlignment="1" applyProtection="1">
      <alignment horizontal="left" vertical="center" wrapText="1"/>
      <protection/>
    </xf>
    <xf numFmtId="44" fontId="4" fillId="33" borderId="28" xfId="0" applyNumberFormat="1" applyFont="1" applyFill="1" applyBorder="1" applyAlignment="1" applyProtection="1">
      <alignment horizontal="right" vertical="center"/>
      <protection/>
    </xf>
    <xf numFmtId="44" fontId="4" fillId="33" borderId="13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32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44" fontId="7" fillId="33" borderId="2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44" fontId="4" fillId="0" borderId="22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 wrapText="1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left" vertical="center"/>
      <protection/>
    </xf>
    <xf numFmtId="44" fontId="4" fillId="33" borderId="10" xfId="0" applyNumberFormat="1" applyFont="1" applyFill="1" applyBorder="1" applyAlignment="1" applyProtection="1">
      <alignment horizontal="center" vertical="center"/>
      <protection/>
    </xf>
    <xf numFmtId="44" fontId="4" fillId="33" borderId="28" xfId="0" applyNumberFormat="1" applyFont="1" applyFill="1" applyBorder="1" applyAlignment="1" applyProtection="1">
      <alignment horizontal="center" vertical="center"/>
      <protection/>
    </xf>
    <xf numFmtId="44" fontId="4" fillId="33" borderId="13" xfId="0" applyNumberFormat="1" applyFont="1" applyFill="1" applyBorder="1" applyAlignment="1" applyProtection="1">
      <alignment horizontal="center" vertical="center"/>
      <protection/>
    </xf>
    <xf numFmtId="0" fontId="10" fillId="33" borderId="25" xfId="0" applyFont="1" applyFill="1" applyBorder="1" applyAlignment="1" applyProtection="1">
      <alignment horizontal="left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34" borderId="34" xfId="0" applyFont="1" applyFill="1" applyBorder="1" applyAlignment="1" applyProtection="1">
      <alignment horizontal="left" vertical="center" wrapText="1"/>
      <protection/>
    </xf>
    <xf numFmtId="1" fontId="7" fillId="33" borderId="26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2" fontId="7" fillId="33" borderId="11" xfId="0" applyNumberFormat="1" applyFont="1" applyFill="1" applyBorder="1" applyAlignment="1" applyProtection="1">
      <alignment horizontal="right" vertical="center"/>
      <protection/>
    </xf>
    <xf numFmtId="2" fontId="7" fillId="33" borderId="24" xfId="0" applyNumberFormat="1" applyFont="1" applyFill="1" applyBorder="1" applyAlignment="1" applyProtection="1">
      <alignment horizontal="right" vertical="center"/>
      <protection/>
    </xf>
    <xf numFmtId="44" fontId="10" fillId="33" borderId="10" xfId="0" applyNumberFormat="1" applyFont="1" applyFill="1" applyBorder="1" applyAlignment="1" applyProtection="1">
      <alignment vertical="center"/>
      <protection/>
    </xf>
    <xf numFmtId="2" fontId="11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2" fontId="4" fillId="0" borderId="0" xfId="0" applyNumberFormat="1" applyFont="1" applyAlignment="1" applyProtection="1">
      <alignment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2" fontId="20" fillId="0" borderId="0" xfId="58" applyNumberFormat="1" applyFont="1" applyFill="1" applyBorder="1" applyAlignment="1" applyProtection="1">
      <alignment horizontal="right" vertical="center"/>
      <protection/>
    </xf>
    <xf numFmtId="175" fontId="20" fillId="0" borderId="35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166" fontId="6" fillId="0" borderId="0" xfId="58" applyFont="1" applyFill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 wrapText="1"/>
      <protection/>
    </xf>
    <xf numFmtId="2" fontId="1" fillId="0" borderId="36" xfId="0" applyNumberFormat="1" applyFont="1" applyBorder="1" applyAlignment="1" applyProtection="1">
      <alignment horizontal="center" vertical="center" wrapText="1"/>
      <protection/>
    </xf>
    <xf numFmtId="2" fontId="1" fillId="0" borderId="37" xfId="0" applyNumberFormat="1" applyFont="1" applyBorder="1" applyAlignment="1" applyProtection="1">
      <alignment horizontal="center" vertical="center" wrapText="1"/>
      <protection/>
    </xf>
    <xf numFmtId="2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right" vertical="center"/>
      <protection/>
    </xf>
    <xf numFmtId="2" fontId="1" fillId="0" borderId="26" xfId="0" applyNumberFormat="1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166" fontId="6" fillId="0" borderId="0" xfId="58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right" vertical="center"/>
      <protection/>
    </xf>
    <xf numFmtId="0" fontId="10" fillId="33" borderId="21" xfId="0" applyFont="1" applyFill="1" applyBorder="1" applyAlignment="1" applyProtection="1">
      <alignment horizontal="right" vertical="center"/>
      <protection/>
    </xf>
    <xf numFmtId="166" fontId="6" fillId="0" borderId="0" xfId="58" applyFont="1" applyFill="1" applyBorder="1" applyAlignment="1" applyProtection="1">
      <alignment horizontal="center" vertical="center"/>
      <protection/>
    </xf>
    <xf numFmtId="166" fontId="6" fillId="0" borderId="0" xfId="58" applyFont="1" applyFill="1" applyBorder="1" applyAlignment="1" applyProtection="1">
      <alignment horizontal="center" wrapText="1"/>
      <protection/>
    </xf>
    <xf numFmtId="0" fontId="10" fillId="33" borderId="28" xfId="0" applyFont="1" applyFill="1" applyBorder="1" applyAlignment="1" applyProtection="1">
      <alignment horizontal="right" vertical="center"/>
      <protection/>
    </xf>
    <xf numFmtId="0" fontId="10" fillId="33" borderId="11" xfId="0" applyFont="1" applyFill="1" applyBorder="1" applyAlignment="1" applyProtection="1">
      <alignment horizontal="right" vertical="center"/>
      <protection/>
    </xf>
    <xf numFmtId="0" fontId="10" fillId="33" borderId="38" xfId="0" applyFont="1" applyFill="1" applyBorder="1" applyAlignment="1" applyProtection="1">
      <alignment horizontal="right" vertical="center"/>
      <protection/>
    </xf>
    <xf numFmtId="0" fontId="38" fillId="0" borderId="0" xfId="0" applyFont="1" applyAlignment="1" applyProtection="1">
      <alignment horizontal="right" vertical="center"/>
      <protection/>
    </xf>
    <xf numFmtId="44" fontId="12" fillId="0" borderId="0" xfId="0" applyNumberFormat="1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38" fillId="0" borderId="0" xfId="0" applyFont="1" applyAlignment="1" applyProtection="1">
      <alignment vertical="center"/>
      <protection/>
    </xf>
    <xf numFmtId="44" fontId="38" fillId="0" borderId="0" xfId="0" applyNumberFormat="1" applyFont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Walutowy 3" xfId="61"/>
    <cellStyle name="Walutowy 4" xfId="62"/>
    <cellStyle name="Zły" xfId="63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4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4.28125" style="40" customWidth="1"/>
    <col min="2" max="2" width="65.7109375" style="42" customWidth="1"/>
    <col min="3" max="3" width="6.28125" style="44" customWidth="1"/>
    <col min="4" max="5" width="9.7109375" style="44" customWidth="1"/>
    <col min="6" max="6" width="14.421875" style="10" customWidth="1"/>
    <col min="7" max="8" width="14.8515625" style="41" customWidth="1"/>
    <col min="9" max="16384" width="9.28125" style="42" customWidth="1"/>
  </cols>
  <sheetData>
    <row r="1" spans="1:240" ht="23.25">
      <c r="A1" s="53"/>
      <c r="B1" s="54"/>
      <c r="C1" s="55"/>
      <c r="D1" s="56"/>
      <c r="E1" s="56"/>
      <c r="F1" s="56"/>
      <c r="G1" s="57"/>
      <c r="H1" s="17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</row>
    <row r="2" spans="1:240" ht="15">
      <c r="A2" s="56"/>
      <c r="B2" s="56"/>
      <c r="C2" s="56"/>
      <c r="D2" s="56"/>
      <c r="E2" s="56"/>
      <c r="F2" s="56"/>
      <c r="G2" s="56"/>
      <c r="H2" s="58" t="s">
        <v>0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</row>
    <row r="3" spans="1:8" s="59" customFormat="1" ht="33" customHeight="1">
      <c r="A3" s="156" t="s">
        <v>1</v>
      </c>
      <c r="B3" s="156"/>
      <c r="C3" s="156"/>
      <c r="D3" s="156"/>
      <c r="E3" s="156"/>
      <c r="F3" s="156"/>
      <c r="G3" s="156"/>
      <c r="H3" s="156"/>
    </row>
    <row r="4" s="59" customFormat="1" ht="15.75" customHeight="1" thickBot="1"/>
    <row r="5" spans="1:8" s="59" customFormat="1" ht="43.5" customHeight="1" thickBot="1">
      <c r="A5" s="157" t="s">
        <v>2</v>
      </c>
      <c r="B5" s="158" t="s">
        <v>3</v>
      </c>
      <c r="C5" s="159" t="s">
        <v>4</v>
      </c>
      <c r="D5" s="160" t="s">
        <v>5</v>
      </c>
      <c r="E5" s="160"/>
      <c r="F5" s="166" t="s">
        <v>6</v>
      </c>
      <c r="G5" s="162" t="s">
        <v>212</v>
      </c>
      <c r="H5" s="164" t="s">
        <v>213</v>
      </c>
    </row>
    <row r="6" spans="1:8" s="44" customFormat="1" ht="14.25" customHeight="1" thickBot="1">
      <c r="A6" s="157"/>
      <c r="B6" s="158"/>
      <c r="C6" s="159"/>
      <c r="D6" s="60" t="s">
        <v>7</v>
      </c>
      <c r="E6" s="61" t="s">
        <v>8</v>
      </c>
      <c r="F6" s="166"/>
      <c r="G6" s="163"/>
      <c r="H6" s="164"/>
    </row>
    <row r="7" spans="1:8" s="64" customFormat="1" ht="19.5" customHeight="1" thickBot="1">
      <c r="A7" s="62">
        <v>0</v>
      </c>
      <c r="B7" s="63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</row>
    <row r="8" spans="1:8" ht="33" customHeight="1">
      <c r="A8" s="46">
        <v>1</v>
      </c>
      <c r="B8" s="50" t="s">
        <v>100</v>
      </c>
      <c r="C8" s="51" t="s">
        <v>9</v>
      </c>
      <c r="D8" s="52">
        <v>170</v>
      </c>
      <c r="E8" s="52">
        <v>200</v>
      </c>
      <c r="F8" s="18"/>
      <c r="G8" s="24">
        <f>ROUND($D8*$F8,2)</f>
        <v>0</v>
      </c>
      <c r="H8" s="45">
        <f>ROUND($E8*$F8,2)</f>
        <v>0</v>
      </c>
    </row>
    <row r="9" spans="1:8" ht="39.75" customHeight="1">
      <c r="A9" s="46">
        <v>2</v>
      </c>
      <c r="B9" s="50" t="s">
        <v>101</v>
      </c>
      <c r="C9" s="51" t="s">
        <v>9</v>
      </c>
      <c r="D9" s="49">
        <v>1</v>
      </c>
      <c r="E9" s="52">
        <v>10</v>
      </c>
      <c r="F9" s="18"/>
      <c r="G9" s="24">
        <f aca="true" t="shared" si="0" ref="G9:G25">ROUND($D9*$F9,2)</f>
        <v>0</v>
      </c>
      <c r="H9" s="45">
        <f aca="true" t="shared" si="1" ref="H9:H25">ROUND($E9*$F9,2)</f>
        <v>0</v>
      </c>
    </row>
    <row r="10" spans="1:8" ht="30.75" customHeight="1">
      <c r="A10" s="46">
        <v>3</v>
      </c>
      <c r="B10" s="50" t="s">
        <v>102</v>
      </c>
      <c r="C10" s="51" t="s">
        <v>9</v>
      </c>
      <c r="D10" s="49">
        <v>30</v>
      </c>
      <c r="E10" s="52">
        <v>40</v>
      </c>
      <c r="F10" s="18"/>
      <c r="G10" s="24">
        <f t="shared" si="0"/>
        <v>0</v>
      </c>
      <c r="H10" s="45">
        <f t="shared" si="1"/>
        <v>0</v>
      </c>
    </row>
    <row r="11" spans="1:8" ht="48.75" customHeight="1">
      <c r="A11" s="46">
        <v>4</v>
      </c>
      <c r="B11" s="50" t="s">
        <v>103</v>
      </c>
      <c r="C11" s="51" t="s">
        <v>9</v>
      </c>
      <c r="D11" s="49">
        <v>10</v>
      </c>
      <c r="E11" s="52">
        <v>20</v>
      </c>
      <c r="F11" s="18"/>
      <c r="G11" s="24">
        <f t="shared" si="0"/>
        <v>0</v>
      </c>
      <c r="H11" s="45">
        <f t="shared" si="1"/>
        <v>0</v>
      </c>
    </row>
    <row r="12" spans="1:8" ht="49.5" customHeight="1">
      <c r="A12" s="46">
        <v>5</v>
      </c>
      <c r="B12" s="50" t="s">
        <v>10</v>
      </c>
      <c r="C12" s="51" t="s">
        <v>9</v>
      </c>
      <c r="D12" s="49">
        <v>10</v>
      </c>
      <c r="E12" s="52">
        <v>40</v>
      </c>
      <c r="F12" s="18"/>
      <c r="G12" s="24">
        <f t="shared" si="0"/>
        <v>0</v>
      </c>
      <c r="H12" s="45">
        <f t="shared" si="1"/>
        <v>0</v>
      </c>
    </row>
    <row r="13" spans="1:8" ht="30.75" customHeight="1">
      <c r="A13" s="46">
        <v>6</v>
      </c>
      <c r="B13" s="50" t="s">
        <v>111</v>
      </c>
      <c r="C13" s="51" t="s">
        <v>9</v>
      </c>
      <c r="D13" s="49">
        <v>16</v>
      </c>
      <c r="E13" s="52">
        <v>27</v>
      </c>
      <c r="F13" s="18"/>
      <c r="G13" s="24">
        <f t="shared" si="0"/>
        <v>0</v>
      </c>
      <c r="H13" s="45">
        <f t="shared" si="1"/>
        <v>0</v>
      </c>
    </row>
    <row r="14" spans="1:8" ht="30.75" customHeight="1">
      <c r="A14" s="46">
        <v>7</v>
      </c>
      <c r="B14" s="50" t="s">
        <v>105</v>
      </c>
      <c r="C14" s="51" t="s">
        <v>14</v>
      </c>
      <c r="D14" s="49">
        <v>90</v>
      </c>
      <c r="E14" s="52">
        <v>100</v>
      </c>
      <c r="F14" s="18"/>
      <c r="G14" s="24">
        <f t="shared" si="0"/>
        <v>0</v>
      </c>
      <c r="H14" s="45">
        <f t="shared" si="1"/>
        <v>0</v>
      </c>
    </row>
    <row r="15" spans="1:8" ht="38.25" customHeight="1">
      <c r="A15" s="46">
        <v>8</v>
      </c>
      <c r="B15" s="50" t="s">
        <v>11</v>
      </c>
      <c r="C15" s="51" t="s">
        <v>9</v>
      </c>
      <c r="D15" s="49">
        <v>1</v>
      </c>
      <c r="E15" s="52">
        <v>5</v>
      </c>
      <c r="F15" s="18"/>
      <c r="G15" s="24">
        <f t="shared" si="0"/>
        <v>0</v>
      </c>
      <c r="H15" s="45">
        <f t="shared" si="1"/>
        <v>0</v>
      </c>
    </row>
    <row r="16" spans="1:8" ht="38.25" customHeight="1">
      <c r="A16" s="46">
        <v>9</v>
      </c>
      <c r="B16" s="50" t="s">
        <v>12</v>
      </c>
      <c r="C16" s="51" t="s">
        <v>9</v>
      </c>
      <c r="D16" s="49">
        <v>100</v>
      </c>
      <c r="E16" s="52">
        <v>120</v>
      </c>
      <c r="F16" s="18"/>
      <c r="G16" s="24">
        <f t="shared" si="0"/>
        <v>0</v>
      </c>
      <c r="H16" s="45">
        <f t="shared" si="1"/>
        <v>0</v>
      </c>
    </row>
    <row r="17" spans="1:8" ht="35.25" customHeight="1">
      <c r="A17" s="46">
        <v>10</v>
      </c>
      <c r="B17" s="47" t="s">
        <v>13</v>
      </c>
      <c r="C17" s="48" t="s">
        <v>9</v>
      </c>
      <c r="D17" s="49">
        <v>430</v>
      </c>
      <c r="E17" s="49">
        <v>820</v>
      </c>
      <c r="F17" s="18"/>
      <c r="G17" s="24">
        <f t="shared" si="0"/>
        <v>0</v>
      </c>
      <c r="H17" s="45">
        <f t="shared" si="1"/>
        <v>0</v>
      </c>
    </row>
    <row r="18" spans="1:8" ht="34.5" customHeight="1">
      <c r="A18" s="46">
        <v>11</v>
      </c>
      <c r="B18" s="47" t="s">
        <v>106</v>
      </c>
      <c r="C18" s="48" t="s">
        <v>9</v>
      </c>
      <c r="D18" s="49">
        <v>30</v>
      </c>
      <c r="E18" s="49">
        <v>40</v>
      </c>
      <c r="F18" s="18"/>
      <c r="G18" s="24">
        <f t="shared" si="0"/>
        <v>0</v>
      </c>
      <c r="H18" s="45">
        <f t="shared" si="1"/>
        <v>0</v>
      </c>
    </row>
    <row r="19" spans="1:8" ht="36" customHeight="1">
      <c r="A19" s="46">
        <v>12</v>
      </c>
      <c r="B19" s="47" t="s">
        <v>110</v>
      </c>
      <c r="C19" s="48" t="s">
        <v>9</v>
      </c>
      <c r="D19" s="49">
        <v>44</v>
      </c>
      <c r="E19" s="49">
        <v>46</v>
      </c>
      <c r="F19" s="18"/>
      <c r="G19" s="24">
        <f t="shared" si="0"/>
        <v>0</v>
      </c>
      <c r="H19" s="45">
        <f t="shared" si="1"/>
        <v>0</v>
      </c>
    </row>
    <row r="20" spans="1:8" ht="36.75" customHeight="1">
      <c r="A20" s="46">
        <v>13</v>
      </c>
      <c r="B20" s="47" t="s">
        <v>107</v>
      </c>
      <c r="C20" s="48" t="s">
        <v>15</v>
      </c>
      <c r="D20" s="49">
        <v>90</v>
      </c>
      <c r="E20" s="49">
        <v>100</v>
      </c>
      <c r="F20" s="18"/>
      <c r="G20" s="24">
        <f t="shared" si="0"/>
        <v>0</v>
      </c>
      <c r="H20" s="45">
        <f t="shared" si="1"/>
        <v>0</v>
      </c>
    </row>
    <row r="21" spans="1:8" ht="39.75" customHeight="1">
      <c r="A21" s="46">
        <v>14</v>
      </c>
      <c r="B21" s="47" t="s">
        <v>109</v>
      </c>
      <c r="C21" s="48" t="s">
        <v>15</v>
      </c>
      <c r="D21" s="49">
        <v>36</v>
      </c>
      <c r="E21" s="49">
        <v>44</v>
      </c>
      <c r="F21" s="18"/>
      <c r="G21" s="24">
        <f t="shared" si="0"/>
        <v>0</v>
      </c>
      <c r="H21" s="45">
        <f t="shared" si="1"/>
        <v>0</v>
      </c>
    </row>
    <row r="22" spans="1:8" ht="39.75" customHeight="1">
      <c r="A22" s="46">
        <v>15</v>
      </c>
      <c r="B22" s="47" t="s">
        <v>108</v>
      </c>
      <c r="C22" s="48" t="s">
        <v>15</v>
      </c>
      <c r="D22" s="49">
        <v>1</v>
      </c>
      <c r="E22" s="49">
        <v>2</v>
      </c>
      <c r="F22" s="18"/>
      <c r="G22" s="24">
        <f t="shared" si="0"/>
        <v>0</v>
      </c>
      <c r="H22" s="45">
        <f t="shared" si="1"/>
        <v>0</v>
      </c>
    </row>
    <row r="23" spans="1:8" ht="39.75" customHeight="1">
      <c r="A23" s="46">
        <v>16</v>
      </c>
      <c r="B23" s="47" t="s">
        <v>104</v>
      </c>
      <c r="C23" s="48" t="s">
        <v>9</v>
      </c>
      <c r="D23" s="49">
        <v>250</v>
      </c>
      <c r="E23" s="49">
        <v>270</v>
      </c>
      <c r="F23" s="18"/>
      <c r="G23" s="24">
        <f t="shared" si="0"/>
        <v>0</v>
      </c>
      <c r="H23" s="45">
        <f t="shared" si="1"/>
        <v>0</v>
      </c>
    </row>
    <row r="24" spans="1:8" ht="30.75" customHeight="1">
      <c r="A24" s="46">
        <v>17</v>
      </c>
      <c r="B24" s="47" t="s">
        <v>16</v>
      </c>
      <c r="C24" s="48" t="s">
        <v>9</v>
      </c>
      <c r="D24" s="49">
        <v>40</v>
      </c>
      <c r="E24" s="49">
        <v>50</v>
      </c>
      <c r="F24" s="18"/>
      <c r="G24" s="24">
        <f t="shared" si="0"/>
        <v>0</v>
      </c>
      <c r="H24" s="45">
        <f t="shared" si="1"/>
        <v>0</v>
      </c>
    </row>
    <row r="25" spans="1:8" ht="30.75" customHeight="1" thickBot="1">
      <c r="A25" s="46">
        <v>18</v>
      </c>
      <c r="B25" s="47" t="s">
        <v>17</v>
      </c>
      <c r="C25" s="48" t="s">
        <v>9</v>
      </c>
      <c r="D25" s="49">
        <v>4</v>
      </c>
      <c r="E25" s="49">
        <v>6</v>
      </c>
      <c r="F25" s="18"/>
      <c r="G25" s="24">
        <f t="shared" si="0"/>
        <v>0</v>
      </c>
      <c r="H25" s="45">
        <f t="shared" si="1"/>
        <v>0</v>
      </c>
    </row>
    <row r="26" spans="1:8" s="35" customFormat="1" ht="27" customHeight="1" thickBot="1">
      <c r="A26" s="34"/>
      <c r="B26" s="165" t="s">
        <v>18</v>
      </c>
      <c r="C26" s="165"/>
      <c r="D26" s="165"/>
      <c r="E26" s="165"/>
      <c r="F26" s="165"/>
      <c r="G26" s="19">
        <f>SUM(G8:G25)</f>
        <v>0</v>
      </c>
      <c r="H26" s="20">
        <f>SUM(H8:H25)</f>
        <v>0</v>
      </c>
    </row>
    <row r="27" spans="1:8" s="39" customFormat="1" ht="15.75">
      <c r="A27" s="36"/>
      <c r="B27" s="37" t="s">
        <v>19</v>
      </c>
      <c r="C27" s="36"/>
      <c r="D27" s="36"/>
      <c r="E27" s="36"/>
      <c r="F27" s="9"/>
      <c r="G27" s="38"/>
      <c r="H27" s="38"/>
    </row>
    <row r="28" spans="1:8" s="39" customFormat="1" ht="15.75">
      <c r="A28" s="36"/>
      <c r="B28" s="37"/>
      <c r="C28" s="36"/>
      <c r="D28" s="36"/>
      <c r="E28" s="36"/>
      <c r="F28" s="9"/>
      <c r="G28" s="38"/>
      <c r="H28" s="38"/>
    </row>
    <row r="29" spans="2:6" ht="18.75" customHeight="1">
      <c r="B29" s="161" t="s">
        <v>228</v>
      </c>
      <c r="C29" s="161"/>
      <c r="D29" s="183">
        <f>$G$26</f>
        <v>0</v>
      </c>
      <c r="E29" s="183"/>
      <c r="F29" s="184"/>
    </row>
    <row r="30" ht="18" customHeight="1">
      <c r="B30" s="43"/>
    </row>
    <row r="31" spans="2:6" ht="18">
      <c r="B31" s="182" t="s">
        <v>229</v>
      </c>
      <c r="C31" s="182"/>
      <c r="D31" s="186">
        <f>$H$26</f>
        <v>0</v>
      </c>
      <c r="E31" s="186"/>
      <c r="F31" s="185"/>
    </row>
    <row r="32" spans="1:8" s="39" customFormat="1" ht="15.75">
      <c r="A32" s="36"/>
      <c r="B32" s="37"/>
      <c r="C32" s="36"/>
      <c r="D32" s="36"/>
      <c r="E32" s="36"/>
      <c r="F32" s="9"/>
      <c r="G32" s="38"/>
      <c r="H32" s="38"/>
    </row>
    <row r="33" spans="2:7" ht="15.75">
      <c r="B33" s="152" t="s">
        <v>218</v>
      </c>
      <c r="C33" s="155"/>
      <c r="D33" s="155"/>
      <c r="E33" s="155"/>
      <c r="F33" s="153" t="s">
        <v>219</v>
      </c>
      <c r="G33" s="154"/>
    </row>
    <row r="34" ht="12.75">
      <c r="B34" s="43"/>
    </row>
    <row r="35" ht="12.75">
      <c r="B35" s="43"/>
    </row>
    <row r="36" ht="12.75">
      <c r="B36" s="43"/>
    </row>
    <row r="37" ht="12.75">
      <c r="B37" s="43"/>
    </row>
    <row r="38" ht="12.75">
      <c r="B38" s="43"/>
    </row>
    <row r="39" ht="12.75">
      <c r="B39" s="43"/>
    </row>
    <row r="40" ht="12.75">
      <c r="B40" s="43"/>
    </row>
    <row r="41" ht="12.75">
      <c r="B41" s="43"/>
    </row>
    <row r="42" ht="12.75">
      <c r="B42" s="43"/>
    </row>
    <row r="43" ht="12.75">
      <c r="B43" s="43"/>
    </row>
    <row r="44" ht="12.75">
      <c r="B44" s="43"/>
    </row>
    <row r="45" ht="12.75">
      <c r="B45" s="43"/>
    </row>
    <row r="46" ht="12.75">
      <c r="B46" s="43"/>
    </row>
    <row r="47" ht="12.75">
      <c r="B47" s="43"/>
    </row>
    <row r="48" ht="12.75">
      <c r="B48" s="43"/>
    </row>
    <row r="49" ht="12.75">
      <c r="B49" s="43"/>
    </row>
    <row r="50" ht="12.75">
      <c r="B50" s="43"/>
    </row>
    <row r="51" ht="12.75">
      <c r="B51" s="43"/>
    </row>
    <row r="52" ht="12.75">
      <c r="B52" s="43"/>
    </row>
    <row r="53" ht="12.75">
      <c r="B53" s="43"/>
    </row>
    <row r="54" ht="12.75">
      <c r="B54" s="43"/>
    </row>
    <row r="55" ht="12.75">
      <c r="B55" s="43"/>
    </row>
    <row r="56" ht="12.75">
      <c r="B56" s="43"/>
    </row>
    <row r="57" ht="12.75">
      <c r="B57" s="43"/>
    </row>
    <row r="58" ht="12.75">
      <c r="B58" s="43"/>
    </row>
    <row r="59" ht="12.75">
      <c r="B59" s="43"/>
    </row>
    <row r="60" ht="12.75">
      <c r="B60" s="43"/>
    </row>
    <row r="61" ht="12.75">
      <c r="B61" s="43"/>
    </row>
    <row r="62" ht="12.75">
      <c r="B62" s="43"/>
    </row>
    <row r="63" ht="12.75">
      <c r="B63" s="43"/>
    </row>
    <row r="64" ht="12.75">
      <c r="B64" s="43"/>
    </row>
    <row r="65" ht="12.75">
      <c r="B65" s="43"/>
    </row>
    <row r="66" ht="12.75">
      <c r="B66" s="43"/>
    </row>
    <row r="67" ht="12.75">
      <c r="B67" s="43"/>
    </row>
    <row r="68" ht="12.75">
      <c r="B68" s="43"/>
    </row>
    <row r="69" ht="12.75">
      <c r="B69" s="43"/>
    </row>
    <row r="70" ht="12.75">
      <c r="B70" s="43"/>
    </row>
    <row r="71" ht="12.75">
      <c r="B71" s="43"/>
    </row>
    <row r="72" ht="12.75">
      <c r="B72" s="43"/>
    </row>
    <row r="73" ht="12.75">
      <c r="B73" s="43"/>
    </row>
    <row r="74" ht="12.75">
      <c r="B74" s="43"/>
    </row>
    <row r="75" ht="12.75">
      <c r="B75" s="43"/>
    </row>
    <row r="76" ht="12.75">
      <c r="B76" s="43"/>
    </row>
    <row r="77" ht="12.75">
      <c r="B77" s="43"/>
    </row>
    <row r="78" ht="12.75">
      <c r="B78" s="43"/>
    </row>
    <row r="79" ht="12.75">
      <c r="B79" s="43"/>
    </row>
    <row r="80" ht="12.75">
      <c r="B80" s="43"/>
    </row>
    <row r="81" ht="12.75">
      <c r="B81" s="43"/>
    </row>
    <row r="82" ht="12.75">
      <c r="B82" s="43"/>
    </row>
    <row r="83" ht="12.75">
      <c r="B83" s="43"/>
    </row>
    <row r="84" ht="12.75">
      <c r="B84" s="43"/>
    </row>
    <row r="85" ht="12.75">
      <c r="B85" s="43"/>
    </row>
    <row r="86" ht="12.75">
      <c r="B86" s="43"/>
    </row>
    <row r="87" ht="12.75">
      <c r="B87" s="43"/>
    </row>
    <row r="88" ht="12.75">
      <c r="B88" s="43"/>
    </row>
    <row r="89" ht="12.75">
      <c r="B89" s="43"/>
    </row>
    <row r="90" ht="12.75">
      <c r="B90" s="43"/>
    </row>
    <row r="91" ht="12.75">
      <c r="B91" s="43"/>
    </row>
    <row r="92" ht="12.75">
      <c r="B92" s="43"/>
    </row>
    <row r="93" ht="12.75">
      <c r="B93" s="43"/>
    </row>
    <row r="94" ht="12.75">
      <c r="B94" s="43"/>
    </row>
    <row r="95" ht="12.75">
      <c r="B95" s="43"/>
    </row>
    <row r="96" ht="12.75">
      <c r="B96" s="43"/>
    </row>
    <row r="97" ht="12.75">
      <c r="B97" s="43"/>
    </row>
    <row r="98" ht="12.75">
      <c r="B98" s="43"/>
    </row>
    <row r="99" ht="12.75">
      <c r="B99" s="43"/>
    </row>
    <row r="100" ht="12.75">
      <c r="B100" s="43"/>
    </row>
    <row r="101" ht="12.75">
      <c r="B101" s="43"/>
    </row>
    <row r="102" ht="12.75">
      <c r="B102" s="43"/>
    </row>
    <row r="103" ht="12.75">
      <c r="B103" s="43"/>
    </row>
    <row r="104" ht="12.75">
      <c r="B104" s="43"/>
    </row>
    <row r="105" ht="12.75">
      <c r="B105" s="43"/>
    </row>
    <row r="106" ht="12.75">
      <c r="B106" s="43"/>
    </row>
    <row r="107" ht="12.75">
      <c r="B107" s="43"/>
    </row>
    <row r="108" ht="12.75">
      <c r="B108" s="43"/>
    </row>
    <row r="109" ht="12.75">
      <c r="B109" s="43"/>
    </row>
    <row r="110" ht="12.75">
      <c r="B110" s="43"/>
    </row>
    <row r="111" ht="12.75">
      <c r="B111" s="43"/>
    </row>
    <row r="112" ht="12.75">
      <c r="B112" s="43"/>
    </row>
    <row r="113" ht="12.75">
      <c r="B113" s="43"/>
    </row>
    <row r="114" ht="12.75">
      <c r="B114" s="43"/>
    </row>
    <row r="115" ht="12.75">
      <c r="B115" s="43"/>
    </row>
    <row r="116" ht="12.75">
      <c r="B116" s="43"/>
    </row>
    <row r="117" ht="12.75">
      <c r="B117" s="43"/>
    </row>
    <row r="118" ht="12.75">
      <c r="B118" s="43"/>
    </row>
    <row r="119" ht="12.75">
      <c r="B119" s="43"/>
    </row>
    <row r="120" ht="12.75">
      <c r="B120" s="43"/>
    </row>
    <row r="121" ht="12.75">
      <c r="B121" s="43"/>
    </row>
    <row r="122" ht="12.75">
      <c r="B122" s="43"/>
    </row>
    <row r="123" ht="12.75">
      <c r="B123" s="43"/>
    </row>
    <row r="124" ht="12.75">
      <c r="B124" s="43"/>
    </row>
    <row r="125" ht="12.75">
      <c r="B125" s="43"/>
    </row>
    <row r="126" ht="12.75">
      <c r="B126" s="43"/>
    </row>
    <row r="127" ht="12.75">
      <c r="B127" s="43"/>
    </row>
    <row r="128" ht="12.75">
      <c r="B128" s="43"/>
    </row>
    <row r="129" ht="12.75">
      <c r="B129" s="43"/>
    </row>
    <row r="130" ht="12.75">
      <c r="B130" s="43"/>
    </row>
    <row r="131" ht="12.75">
      <c r="B131" s="43"/>
    </row>
    <row r="132" ht="12.75">
      <c r="B132" s="43"/>
    </row>
    <row r="133" ht="12.75">
      <c r="B133" s="43"/>
    </row>
    <row r="134" ht="12.75">
      <c r="B134" s="43"/>
    </row>
    <row r="135" ht="12.75">
      <c r="B135" s="43"/>
    </row>
    <row r="136" ht="12.75">
      <c r="B136" s="43"/>
    </row>
    <row r="137" ht="12.75">
      <c r="B137" s="43"/>
    </row>
    <row r="138" ht="12.75">
      <c r="B138" s="43"/>
    </row>
    <row r="139" ht="12.75">
      <c r="B139" s="43"/>
    </row>
    <row r="140" ht="12.75">
      <c r="B140" s="43"/>
    </row>
    <row r="141" ht="12.75">
      <c r="B141" s="43"/>
    </row>
    <row r="142" ht="12.75">
      <c r="B142" s="43"/>
    </row>
    <row r="143" ht="12.75">
      <c r="B143" s="43"/>
    </row>
    <row r="144" ht="12.75">
      <c r="B144" s="43"/>
    </row>
    <row r="145" ht="12.75">
      <c r="B145" s="43"/>
    </row>
    <row r="146" ht="12.75">
      <c r="B146" s="43"/>
    </row>
    <row r="147" ht="12.75">
      <c r="B147" s="43"/>
    </row>
    <row r="148" ht="12.75">
      <c r="B148" s="43"/>
    </row>
  </sheetData>
  <sheetProtection sheet="1" objects="1" scenarios="1"/>
  <mergeCells count="14">
    <mergeCell ref="D31:E31"/>
    <mergeCell ref="B31:C31"/>
    <mergeCell ref="F5:F6"/>
    <mergeCell ref="D29:E29"/>
    <mergeCell ref="B29:C29"/>
    <mergeCell ref="C33:E33"/>
    <mergeCell ref="A3:H3"/>
    <mergeCell ref="A5:A6"/>
    <mergeCell ref="B5:B6"/>
    <mergeCell ref="C5:C6"/>
    <mergeCell ref="D5:E5"/>
    <mergeCell ref="G5:G6"/>
    <mergeCell ref="H5:H6"/>
    <mergeCell ref="B26:F26"/>
  </mergeCells>
  <conditionalFormatting sqref="F8:F25">
    <cfRule type="cellIs" priority="2" dxfId="0" operator="equal" stopIfTrue="1">
      <formula>0</formula>
    </cfRule>
  </conditionalFormatting>
  <conditionalFormatting sqref="C33:D33 G33">
    <cfRule type="cellIs" priority="1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portrait" paperSize="9" scale="67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6"/>
  <sheetViews>
    <sheetView view="pageBreakPreview"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4.28125" style="73" customWidth="1"/>
    <col min="2" max="2" width="66.7109375" style="72" customWidth="1"/>
    <col min="3" max="3" width="6.28125" style="74" customWidth="1"/>
    <col min="4" max="5" width="10.7109375" style="74" customWidth="1"/>
    <col min="6" max="6" width="14.57421875" style="2" customWidth="1"/>
    <col min="7" max="8" width="17.28125" style="71" customWidth="1"/>
    <col min="9" max="16384" width="9.28125" style="72" customWidth="1"/>
  </cols>
  <sheetData>
    <row r="1" spans="1:240" s="42" customFormat="1" ht="23.25">
      <c r="A1" s="53"/>
      <c r="B1" s="54"/>
      <c r="C1" s="55"/>
      <c r="D1" s="56"/>
      <c r="E1" s="56"/>
      <c r="F1" s="56"/>
      <c r="G1" s="57"/>
      <c r="H1" s="17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</row>
    <row r="2" spans="1:240" s="42" customFormat="1" ht="15">
      <c r="A2" s="56"/>
      <c r="B2" s="56"/>
      <c r="C2" s="56"/>
      <c r="D2" s="56"/>
      <c r="E2" s="56"/>
      <c r="F2" s="56"/>
      <c r="G2" s="56"/>
      <c r="H2" s="58" t="s">
        <v>20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</row>
    <row r="3" spans="1:8" s="86" customFormat="1" ht="48" customHeight="1">
      <c r="A3" s="156" t="s">
        <v>21</v>
      </c>
      <c r="B3" s="156"/>
      <c r="C3" s="156"/>
      <c r="D3" s="156"/>
      <c r="E3" s="156"/>
      <c r="F3" s="156"/>
      <c r="G3" s="156"/>
      <c r="H3" s="156"/>
    </row>
    <row r="4" spans="1:8" s="86" customFormat="1" ht="19.5" thickBot="1">
      <c r="A4" s="3"/>
      <c r="B4" s="3"/>
      <c r="C4" s="3"/>
      <c r="D4" s="3"/>
      <c r="E4" s="3"/>
      <c r="F4" s="3"/>
      <c r="G4" s="3"/>
      <c r="H4" s="3"/>
    </row>
    <row r="5" spans="1:8" s="86" customFormat="1" ht="40.5" customHeight="1" thickBot="1">
      <c r="A5" s="167" t="s">
        <v>2</v>
      </c>
      <c r="B5" s="169" t="s">
        <v>3</v>
      </c>
      <c r="C5" s="167" t="s">
        <v>4</v>
      </c>
      <c r="D5" s="171" t="s">
        <v>5</v>
      </c>
      <c r="E5" s="172"/>
      <c r="F5" s="166" t="s">
        <v>6</v>
      </c>
      <c r="G5" s="162" t="s">
        <v>212</v>
      </c>
      <c r="H5" s="164" t="s">
        <v>214</v>
      </c>
    </row>
    <row r="6" spans="1:8" s="44" customFormat="1" ht="40.5" customHeight="1" thickBot="1">
      <c r="A6" s="168"/>
      <c r="B6" s="170"/>
      <c r="C6" s="168"/>
      <c r="D6" s="60" t="s">
        <v>7</v>
      </c>
      <c r="E6" s="61" t="s">
        <v>8</v>
      </c>
      <c r="F6" s="166"/>
      <c r="G6" s="163"/>
      <c r="H6" s="164"/>
    </row>
    <row r="7" spans="1:8" s="87" customFormat="1" ht="19.5" customHeight="1" thickBot="1">
      <c r="A7" s="62">
        <v>0</v>
      </c>
      <c r="B7" s="63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</row>
    <row r="8" spans="1:8" s="87" customFormat="1" ht="19.5" customHeight="1" thickBot="1">
      <c r="A8" s="78" t="s">
        <v>114</v>
      </c>
      <c r="B8" s="79" t="s">
        <v>22</v>
      </c>
      <c r="C8" s="88"/>
      <c r="D8" s="88"/>
      <c r="E8" s="88"/>
      <c r="F8" s="11"/>
      <c r="G8" s="89"/>
      <c r="H8" s="90"/>
    </row>
    <row r="9" spans="1:8" ht="24.75" customHeight="1">
      <c r="A9" s="77">
        <v>1</v>
      </c>
      <c r="B9" s="84" t="s">
        <v>112</v>
      </c>
      <c r="C9" s="48" t="s">
        <v>15</v>
      </c>
      <c r="D9" s="48">
        <v>1080</v>
      </c>
      <c r="E9" s="48">
        <v>1204</v>
      </c>
      <c r="F9" s="21"/>
      <c r="G9" s="75">
        <f>ROUND($D9*$F9,2)</f>
        <v>0</v>
      </c>
      <c r="H9" s="76">
        <f>ROUND(E9*F9,2)</f>
        <v>0</v>
      </c>
    </row>
    <row r="10" spans="1:8" ht="24.75" customHeight="1">
      <c r="A10" s="77">
        <v>2</v>
      </c>
      <c r="B10" s="81" t="s">
        <v>23</v>
      </c>
      <c r="C10" s="48" t="s">
        <v>15</v>
      </c>
      <c r="D10" s="48">
        <v>150</v>
      </c>
      <c r="E10" s="48">
        <v>160</v>
      </c>
      <c r="F10" s="21"/>
      <c r="G10" s="75">
        <f aca="true" t="shared" si="0" ref="G10:G28">ROUND($D10*$F10,2)</f>
        <v>0</v>
      </c>
      <c r="H10" s="76">
        <f>ROUND(E10*F10,2)</f>
        <v>0</v>
      </c>
    </row>
    <row r="11" spans="1:8" ht="24.75" customHeight="1">
      <c r="A11" s="77">
        <v>3</v>
      </c>
      <c r="B11" s="84" t="s">
        <v>24</v>
      </c>
      <c r="C11" s="48" t="s">
        <v>15</v>
      </c>
      <c r="D11" s="48">
        <v>160</v>
      </c>
      <c r="E11" s="48">
        <v>270</v>
      </c>
      <c r="F11" s="21"/>
      <c r="G11" s="75">
        <f t="shared" si="0"/>
        <v>0</v>
      </c>
      <c r="H11" s="76">
        <f>ROUND(E11*F11,2)</f>
        <v>0</v>
      </c>
    </row>
    <row r="12" spans="1:8" ht="24.75" customHeight="1" thickBot="1">
      <c r="A12" s="77">
        <v>4</v>
      </c>
      <c r="B12" s="84" t="s">
        <v>25</v>
      </c>
      <c r="C12" s="48" t="s">
        <v>15</v>
      </c>
      <c r="D12" s="48">
        <v>80</v>
      </c>
      <c r="E12" s="48">
        <v>130</v>
      </c>
      <c r="F12" s="22"/>
      <c r="G12" s="75">
        <f t="shared" si="0"/>
        <v>0</v>
      </c>
      <c r="H12" s="76">
        <f>ROUND(E12*F12,2)</f>
        <v>0</v>
      </c>
    </row>
    <row r="13" spans="1:8" ht="21" customHeight="1" thickBot="1">
      <c r="A13" s="78" t="s">
        <v>26</v>
      </c>
      <c r="B13" s="79" t="s">
        <v>27</v>
      </c>
      <c r="C13" s="80"/>
      <c r="D13" s="80"/>
      <c r="E13" s="80"/>
      <c r="F13" s="19"/>
      <c r="G13" s="83"/>
      <c r="H13" s="20"/>
    </row>
    <row r="14" spans="1:8" ht="24" customHeight="1" thickBot="1">
      <c r="A14" s="77">
        <v>1</v>
      </c>
      <c r="B14" s="84" t="s">
        <v>28</v>
      </c>
      <c r="C14" s="48" t="s">
        <v>15</v>
      </c>
      <c r="D14" s="48">
        <v>2</v>
      </c>
      <c r="E14" s="85">
        <v>6</v>
      </c>
      <c r="F14" s="23"/>
      <c r="G14" s="75">
        <f t="shared" si="0"/>
        <v>0</v>
      </c>
      <c r="H14" s="76">
        <f>ROUND(E14*F14,2)</f>
        <v>0</v>
      </c>
    </row>
    <row r="15" spans="1:8" ht="21" customHeight="1" thickBot="1">
      <c r="A15" s="78" t="s">
        <v>29</v>
      </c>
      <c r="B15" s="79" t="s">
        <v>30</v>
      </c>
      <c r="C15" s="80"/>
      <c r="D15" s="80"/>
      <c r="E15" s="80"/>
      <c r="F15" s="19"/>
      <c r="G15" s="83"/>
      <c r="H15" s="20"/>
    </row>
    <row r="16" spans="1:8" ht="39" customHeight="1">
      <c r="A16" s="77">
        <v>1</v>
      </c>
      <c r="B16" s="81" t="s">
        <v>113</v>
      </c>
      <c r="C16" s="48" t="s">
        <v>15</v>
      </c>
      <c r="D16" s="48">
        <v>10</v>
      </c>
      <c r="E16" s="48">
        <v>20</v>
      </c>
      <c r="F16" s="21"/>
      <c r="G16" s="75">
        <f t="shared" si="0"/>
        <v>0</v>
      </c>
      <c r="H16" s="76">
        <f>ROUND(E16*F16,2)</f>
        <v>0</v>
      </c>
    </row>
    <row r="17" spans="1:8" ht="33" customHeight="1">
      <c r="A17" s="77">
        <v>2</v>
      </c>
      <c r="B17" s="82" t="s">
        <v>117</v>
      </c>
      <c r="C17" s="48" t="s">
        <v>15</v>
      </c>
      <c r="D17" s="48">
        <v>2</v>
      </c>
      <c r="E17" s="48">
        <v>4</v>
      </c>
      <c r="F17" s="21"/>
      <c r="G17" s="75">
        <f t="shared" si="0"/>
        <v>0</v>
      </c>
      <c r="H17" s="76">
        <f aca="true" t="shared" si="1" ref="H17:H23">ROUND(E17*F17,2)</f>
        <v>0</v>
      </c>
    </row>
    <row r="18" spans="1:8" ht="33" customHeight="1">
      <c r="A18" s="77">
        <v>3</v>
      </c>
      <c r="B18" s="47" t="s">
        <v>115</v>
      </c>
      <c r="C18" s="48" t="s">
        <v>15</v>
      </c>
      <c r="D18" s="48">
        <v>39</v>
      </c>
      <c r="E18" s="48">
        <v>45</v>
      </c>
      <c r="F18" s="21"/>
      <c r="G18" s="75">
        <f t="shared" si="0"/>
        <v>0</v>
      </c>
      <c r="H18" s="76">
        <f t="shared" si="1"/>
        <v>0</v>
      </c>
    </row>
    <row r="19" spans="1:8" ht="49.5" customHeight="1">
      <c r="A19" s="77">
        <v>4</v>
      </c>
      <c r="B19" s="47" t="s">
        <v>118</v>
      </c>
      <c r="C19" s="48" t="s">
        <v>15</v>
      </c>
      <c r="D19" s="48">
        <v>4</v>
      </c>
      <c r="E19" s="48">
        <v>6</v>
      </c>
      <c r="F19" s="21"/>
      <c r="G19" s="75">
        <f t="shared" si="0"/>
        <v>0</v>
      </c>
      <c r="H19" s="76">
        <f t="shared" si="1"/>
        <v>0</v>
      </c>
    </row>
    <row r="20" spans="1:8" ht="28.5" customHeight="1">
      <c r="A20" s="77">
        <v>5</v>
      </c>
      <c r="B20" s="47" t="s">
        <v>119</v>
      </c>
      <c r="C20" s="48" t="s">
        <v>15</v>
      </c>
      <c r="D20" s="48">
        <v>5</v>
      </c>
      <c r="E20" s="48">
        <v>8</v>
      </c>
      <c r="F20" s="21"/>
      <c r="G20" s="75">
        <f t="shared" si="0"/>
        <v>0</v>
      </c>
      <c r="H20" s="76">
        <f t="shared" si="1"/>
        <v>0</v>
      </c>
    </row>
    <row r="21" spans="1:8" ht="48" customHeight="1">
      <c r="A21" s="77">
        <v>6</v>
      </c>
      <c r="B21" s="47" t="s">
        <v>116</v>
      </c>
      <c r="C21" s="48" t="s">
        <v>15</v>
      </c>
      <c r="D21" s="48">
        <v>15</v>
      </c>
      <c r="E21" s="48">
        <v>40</v>
      </c>
      <c r="F21" s="21"/>
      <c r="G21" s="75">
        <f t="shared" si="0"/>
        <v>0</v>
      </c>
      <c r="H21" s="76">
        <f t="shared" si="1"/>
        <v>0</v>
      </c>
    </row>
    <row r="22" spans="1:8" ht="47.25" customHeight="1">
      <c r="A22" s="77">
        <v>7</v>
      </c>
      <c r="B22" s="47" t="s">
        <v>120</v>
      </c>
      <c r="C22" s="48" t="s">
        <v>15</v>
      </c>
      <c r="D22" s="48">
        <v>8</v>
      </c>
      <c r="E22" s="48">
        <v>10</v>
      </c>
      <c r="F22" s="21"/>
      <c r="G22" s="75">
        <f t="shared" si="0"/>
        <v>0</v>
      </c>
      <c r="H22" s="76">
        <f t="shared" si="1"/>
        <v>0</v>
      </c>
    </row>
    <row r="23" spans="1:8" ht="47.25" customHeight="1" thickBot="1">
      <c r="A23" s="77">
        <v>8</v>
      </c>
      <c r="B23" s="47" t="s">
        <v>121</v>
      </c>
      <c r="C23" s="48" t="s">
        <v>15</v>
      </c>
      <c r="D23" s="48">
        <v>15</v>
      </c>
      <c r="E23" s="48">
        <v>19</v>
      </c>
      <c r="F23" s="21"/>
      <c r="G23" s="75">
        <f t="shared" si="0"/>
        <v>0</v>
      </c>
      <c r="H23" s="76">
        <f t="shared" si="1"/>
        <v>0</v>
      </c>
    </row>
    <row r="24" spans="1:8" ht="21" customHeight="1" thickBot="1">
      <c r="A24" s="78" t="s">
        <v>31</v>
      </c>
      <c r="B24" s="79" t="s">
        <v>32</v>
      </c>
      <c r="C24" s="80"/>
      <c r="D24" s="80"/>
      <c r="E24" s="80"/>
      <c r="F24" s="19"/>
      <c r="G24" s="19"/>
      <c r="H24" s="20"/>
    </row>
    <row r="25" spans="1:8" ht="28.5" customHeight="1">
      <c r="A25" s="77">
        <v>1</v>
      </c>
      <c r="B25" s="47" t="s">
        <v>122</v>
      </c>
      <c r="C25" s="48" t="s">
        <v>15</v>
      </c>
      <c r="D25" s="48">
        <v>32</v>
      </c>
      <c r="E25" s="51">
        <v>64</v>
      </c>
      <c r="F25" s="21"/>
      <c r="G25" s="75">
        <f>ROUND($D25*$F25,2)</f>
        <v>0</v>
      </c>
      <c r="H25" s="76">
        <f>ROUND(E25*F25,2)</f>
        <v>0</v>
      </c>
    </row>
    <row r="26" spans="1:8" ht="28.5" customHeight="1">
      <c r="A26" s="77">
        <v>2</v>
      </c>
      <c r="B26" s="47" t="s">
        <v>123</v>
      </c>
      <c r="C26" s="48" t="s">
        <v>15</v>
      </c>
      <c r="D26" s="48">
        <v>80</v>
      </c>
      <c r="E26" s="51">
        <v>130</v>
      </c>
      <c r="F26" s="21"/>
      <c r="G26" s="75">
        <f t="shared" si="0"/>
        <v>0</v>
      </c>
      <c r="H26" s="76">
        <f>ROUND(E26*F26,2)</f>
        <v>0</v>
      </c>
    </row>
    <row r="27" spans="1:8" ht="28.5" customHeight="1">
      <c r="A27" s="77">
        <v>3</v>
      </c>
      <c r="B27" s="47" t="s">
        <v>33</v>
      </c>
      <c r="C27" s="48" t="s">
        <v>15</v>
      </c>
      <c r="D27" s="48">
        <v>280</v>
      </c>
      <c r="E27" s="51">
        <v>350</v>
      </c>
      <c r="F27" s="21"/>
      <c r="G27" s="75">
        <f t="shared" si="0"/>
        <v>0</v>
      </c>
      <c r="H27" s="76">
        <f>ROUND(E27*F27,2)</f>
        <v>0</v>
      </c>
    </row>
    <row r="28" spans="1:8" ht="28.5" customHeight="1" thickBot="1">
      <c r="A28" s="77">
        <v>4</v>
      </c>
      <c r="B28" s="47" t="s">
        <v>124</v>
      </c>
      <c r="C28" s="48" t="s">
        <v>15</v>
      </c>
      <c r="D28" s="48">
        <v>220</v>
      </c>
      <c r="E28" s="51">
        <v>250</v>
      </c>
      <c r="F28" s="21"/>
      <c r="G28" s="75">
        <f t="shared" si="0"/>
        <v>0</v>
      </c>
      <c r="H28" s="76">
        <f>ROUND(E28*F28,2)</f>
        <v>0</v>
      </c>
    </row>
    <row r="29" spans="1:8" s="66" customFormat="1" ht="23.25" customHeight="1" thickBot="1">
      <c r="A29" s="65"/>
      <c r="B29" s="165" t="s">
        <v>18</v>
      </c>
      <c r="C29" s="165"/>
      <c r="D29" s="165"/>
      <c r="E29" s="165"/>
      <c r="F29" s="165"/>
      <c r="G29" s="19">
        <f>SUM(G9:G12,G14,G16:G23,G25:G28)</f>
        <v>0</v>
      </c>
      <c r="H29" s="20">
        <f>SUM(H9:H12,H14,H16:H23,H25:H28)</f>
        <v>0</v>
      </c>
    </row>
    <row r="30" spans="1:8" s="70" customFormat="1" ht="15.75">
      <c r="A30" s="67"/>
      <c r="B30" s="68"/>
      <c r="C30" s="67"/>
      <c r="D30" s="67"/>
      <c r="E30" s="67"/>
      <c r="F30" s="1"/>
      <c r="G30" s="69"/>
      <c r="H30" s="69"/>
    </row>
    <row r="31" spans="1:8" s="70" customFormat="1" ht="15.75">
      <c r="A31" s="36"/>
      <c r="B31" s="37"/>
      <c r="C31" s="36"/>
      <c r="D31" s="36"/>
      <c r="E31" s="36"/>
      <c r="F31" s="1"/>
      <c r="G31" s="69"/>
      <c r="H31" s="69"/>
    </row>
    <row r="32" spans="1:6" ht="18">
      <c r="A32" s="40"/>
      <c r="B32" s="161" t="s">
        <v>226</v>
      </c>
      <c r="C32" s="161"/>
      <c r="D32" s="183">
        <f>$G$29</f>
        <v>0</v>
      </c>
      <c r="E32" s="183"/>
      <c r="F32" s="184"/>
    </row>
    <row r="33" spans="1:5" ht="14.25">
      <c r="A33" s="40"/>
      <c r="B33" s="43"/>
      <c r="C33" s="44"/>
      <c r="D33" s="44"/>
      <c r="E33" s="44"/>
    </row>
    <row r="34" spans="1:6" ht="18">
      <c r="A34" s="40"/>
      <c r="B34" s="182" t="s">
        <v>227</v>
      </c>
      <c r="C34" s="182"/>
      <c r="D34" s="186">
        <f>$H$29</f>
        <v>0</v>
      </c>
      <c r="E34" s="186"/>
      <c r="F34" s="185"/>
    </row>
    <row r="35" s="53" customFormat="1" ht="15.75" customHeight="1"/>
    <row r="36" spans="1:7" ht="15.75">
      <c r="A36" s="40"/>
      <c r="B36" s="152" t="s">
        <v>218</v>
      </c>
      <c r="C36" s="155"/>
      <c r="D36" s="155"/>
      <c r="E36" s="155"/>
      <c r="F36" s="153" t="s">
        <v>219</v>
      </c>
      <c r="G36" s="154"/>
    </row>
  </sheetData>
  <sheetProtection sheet="1" objects="1" scenarios="1"/>
  <mergeCells count="14">
    <mergeCell ref="G5:G6"/>
    <mergeCell ref="B32:C32"/>
    <mergeCell ref="B34:C34"/>
    <mergeCell ref="D32:E32"/>
    <mergeCell ref="D34:E34"/>
    <mergeCell ref="C36:E36"/>
    <mergeCell ref="A3:H3"/>
    <mergeCell ref="C5:C6"/>
    <mergeCell ref="B5:B6"/>
    <mergeCell ref="A5:A6"/>
    <mergeCell ref="H5:H6"/>
    <mergeCell ref="B29:F29"/>
    <mergeCell ref="F5:F6"/>
    <mergeCell ref="D5:E5"/>
  </mergeCells>
  <conditionalFormatting sqref="C36:D36 G36">
    <cfRule type="cellIs" priority="2" dxfId="0" operator="equal" stopIfTrue="1">
      <formula>0</formula>
    </cfRule>
  </conditionalFormatting>
  <conditionalFormatting sqref="F9:F12 F14 F16:F23 F25:F28">
    <cfRule type="cellIs" priority="1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Height="0" fitToWidth="1" horizontalDpi="300" verticalDpi="300" orientation="portrait" paperSize="9" scale="64" r:id="rId3"/>
  <headerFooter alignWithMargins="0"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41"/>
  <sheetViews>
    <sheetView view="pageBreakPreview"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5.00390625" style="73" customWidth="1"/>
    <col min="2" max="2" width="66.7109375" style="72" customWidth="1"/>
    <col min="3" max="3" width="6.28125" style="74" customWidth="1"/>
    <col min="4" max="5" width="10.7109375" style="74" customWidth="1"/>
    <col min="6" max="6" width="16.57421875" style="2" customWidth="1"/>
    <col min="7" max="8" width="17.421875" style="71" customWidth="1"/>
    <col min="9" max="16384" width="9.28125" style="72" customWidth="1"/>
  </cols>
  <sheetData>
    <row r="1" spans="1:240" s="42" customFormat="1" ht="23.25">
      <c r="A1" s="53"/>
      <c r="B1" s="54"/>
      <c r="C1" s="55"/>
      <c r="D1" s="56"/>
      <c r="E1" s="56"/>
      <c r="F1" s="56"/>
      <c r="G1" s="57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</row>
    <row r="2" spans="1:240" s="42" customFormat="1" ht="15.75">
      <c r="A2" s="56"/>
      <c r="B2" s="56"/>
      <c r="C2" s="56"/>
      <c r="D2" s="56"/>
      <c r="E2" s="56"/>
      <c r="F2" s="56"/>
      <c r="G2" s="56"/>
      <c r="H2" s="17" t="s">
        <v>209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</row>
    <row r="3" spans="1:8" s="86" customFormat="1" ht="22.5">
      <c r="A3" s="173" t="s">
        <v>187</v>
      </c>
      <c r="B3" s="173"/>
      <c r="C3" s="173"/>
      <c r="D3" s="173"/>
      <c r="E3" s="173"/>
      <c r="F3" s="173"/>
      <c r="G3" s="173"/>
      <c r="H3" s="173"/>
    </row>
    <row r="4" spans="1:8" s="86" customFormat="1" ht="24" thickBot="1">
      <c r="A4" s="4"/>
      <c r="B4" s="5"/>
      <c r="C4" s="5"/>
      <c r="D4" s="5"/>
      <c r="E4" s="5"/>
      <c r="F4" s="5"/>
      <c r="G4" s="5"/>
      <c r="H4" s="5"/>
    </row>
    <row r="5" spans="1:8" s="86" customFormat="1" ht="40.5" customHeight="1" thickBot="1">
      <c r="A5" s="157" t="s">
        <v>2</v>
      </c>
      <c r="B5" s="158" t="s">
        <v>3</v>
      </c>
      <c r="C5" s="174" t="s">
        <v>4</v>
      </c>
      <c r="D5" s="172" t="s">
        <v>5</v>
      </c>
      <c r="E5" s="172"/>
      <c r="F5" s="166" t="s">
        <v>6</v>
      </c>
      <c r="G5" s="162" t="s">
        <v>212</v>
      </c>
      <c r="H5" s="164" t="s">
        <v>215</v>
      </c>
    </row>
    <row r="6" spans="1:8" s="44" customFormat="1" ht="40.5" customHeight="1" thickBot="1">
      <c r="A6" s="157"/>
      <c r="B6" s="158"/>
      <c r="C6" s="174"/>
      <c r="D6" s="60" t="s">
        <v>7</v>
      </c>
      <c r="E6" s="61" t="s">
        <v>8</v>
      </c>
      <c r="F6" s="166"/>
      <c r="G6" s="163"/>
      <c r="H6" s="164"/>
    </row>
    <row r="7" spans="1:8" s="87" customFormat="1" ht="19.5" customHeight="1" thickBot="1">
      <c r="A7" s="62">
        <v>0</v>
      </c>
      <c r="B7" s="63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</row>
    <row r="8" spans="1:8" ht="39" customHeight="1">
      <c r="A8" s="77">
        <v>1</v>
      </c>
      <c r="B8" s="94" t="s">
        <v>132</v>
      </c>
      <c r="C8" s="48" t="s">
        <v>9</v>
      </c>
      <c r="D8" s="48">
        <v>32</v>
      </c>
      <c r="E8" s="48">
        <v>40</v>
      </c>
      <c r="F8" s="21"/>
      <c r="G8" s="24">
        <f>ROUND($D8*$F8,2)</f>
        <v>0</v>
      </c>
      <c r="H8" s="92">
        <f>ROUND($E8*$F8,2)</f>
        <v>0</v>
      </c>
    </row>
    <row r="9" spans="1:8" ht="39" customHeight="1">
      <c r="A9" s="77">
        <v>2</v>
      </c>
      <c r="B9" s="94" t="s">
        <v>95</v>
      </c>
      <c r="C9" s="48" t="s">
        <v>9</v>
      </c>
      <c r="D9" s="48">
        <v>30</v>
      </c>
      <c r="E9" s="48">
        <v>150</v>
      </c>
      <c r="F9" s="21"/>
      <c r="G9" s="24">
        <f aca="true" t="shared" si="0" ref="G9:G21">ROUND($D9*$F9,2)</f>
        <v>0</v>
      </c>
      <c r="H9" s="92">
        <f aca="true" t="shared" si="1" ref="H9:H21">ROUND($E9*$F9,2)</f>
        <v>0</v>
      </c>
    </row>
    <row r="10" spans="1:8" ht="41.25" customHeight="1">
      <c r="A10" s="77">
        <v>3</v>
      </c>
      <c r="B10" s="94" t="s">
        <v>61</v>
      </c>
      <c r="C10" s="48" t="s">
        <v>9</v>
      </c>
      <c r="D10" s="48">
        <v>149</v>
      </c>
      <c r="E10" s="48">
        <v>159</v>
      </c>
      <c r="F10" s="21"/>
      <c r="G10" s="24">
        <f t="shared" si="0"/>
        <v>0</v>
      </c>
      <c r="H10" s="92">
        <f t="shared" si="1"/>
        <v>0</v>
      </c>
    </row>
    <row r="11" spans="1:8" ht="36" customHeight="1">
      <c r="A11" s="77">
        <v>4</v>
      </c>
      <c r="B11" s="94" t="s">
        <v>125</v>
      </c>
      <c r="C11" s="48" t="s">
        <v>9</v>
      </c>
      <c r="D11" s="48">
        <v>180</v>
      </c>
      <c r="E11" s="48">
        <v>360</v>
      </c>
      <c r="F11" s="21"/>
      <c r="G11" s="24">
        <f t="shared" si="0"/>
        <v>0</v>
      </c>
      <c r="H11" s="92">
        <f t="shared" si="1"/>
        <v>0</v>
      </c>
    </row>
    <row r="12" spans="1:8" ht="51" customHeight="1">
      <c r="A12" s="77">
        <v>5</v>
      </c>
      <c r="B12" s="94" t="s">
        <v>127</v>
      </c>
      <c r="C12" s="48" t="s">
        <v>9</v>
      </c>
      <c r="D12" s="48">
        <v>4620</v>
      </c>
      <c r="E12" s="48">
        <v>4920</v>
      </c>
      <c r="F12" s="21"/>
      <c r="G12" s="24">
        <f t="shared" si="0"/>
        <v>0</v>
      </c>
      <c r="H12" s="92">
        <f t="shared" si="1"/>
        <v>0</v>
      </c>
    </row>
    <row r="13" spans="1:8" ht="30" customHeight="1">
      <c r="A13" s="77">
        <v>6</v>
      </c>
      <c r="B13" s="94" t="s">
        <v>126</v>
      </c>
      <c r="C13" s="48" t="s">
        <v>9</v>
      </c>
      <c r="D13" s="48">
        <v>24</v>
      </c>
      <c r="E13" s="48">
        <v>30</v>
      </c>
      <c r="F13" s="21"/>
      <c r="G13" s="24">
        <f t="shared" si="0"/>
        <v>0</v>
      </c>
      <c r="H13" s="92">
        <f t="shared" si="1"/>
        <v>0</v>
      </c>
    </row>
    <row r="14" spans="1:8" ht="27" customHeight="1">
      <c r="A14" s="77">
        <v>7</v>
      </c>
      <c r="B14" s="94" t="s">
        <v>133</v>
      </c>
      <c r="C14" s="48" t="s">
        <v>15</v>
      </c>
      <c r="D14" s="48">
        <v>30</v>
      </c>
      <c r="E14" s="48">
        <v>45</v>
      </c>
      <c r="F14" s="21"/>
      <c r="G14" s="24">
        <f t="shared" si="0"/>
        <v>0</v>
      </c>
      <c r="H14" s="92">
        <f t="shared" si="1"/>
        <v>0</v>
      </c>
    </row>
    <row r="15" spans="1:8" ht="50.25" customHeight="1">
      <c r="A15" s="77">
        <v>8</v>
      </c>
      <c r="B15" s="93" t="s">
        <v>130</v>
      </c>
      <c r="C15" s="48" t="s">
        <v>9</v>
      </c>
      <c r="D15" s="48">
        <v>20</v>
      </c>
      <c r="E15" s="48">
        <v>23</v>
      </c>
      <c r="F15" s="21"/>
      <c r="G15" s="24">
        <f t="shared" si="0"/>
        <v>0</v>
      </c>
      <c r="H15" s="92">
        <f t="shared" si="1"/>
        <v>0</v>
      </c>
    </row>
    <row r="16" spans="1:8" ht="49.5" customHeight="1">
      <c r="A16" s="77">
        <v>9</v>
      </c>
      <c r="B16" s="94" t="s">
        <v>62</v>
      </c>
      <c r="C16" s="48" t="s">
        <v>15</v>
      </c>
      <c r="D16" s="48">
        <v>95</v>
      </c>
      <c r="E16" s="48">
        <v>100</v>
      </c>
      <c r="F16" s="22"/>
      <c r="G16" s="24">
        <f t="shared" si="0"/>
        <v>0</v>
      </c>
      <c r="H16" s="92">
        <f t="shared" si="1"/>
        <v>0</v>
      </c>
    </row>
    <row r="17" spans="1:8" ht="49.5" customHeight="1">
      <c r="A17" s="77">
        <v>10</v>
      </c>
      <c r="B17" s="93" t="s">
        <v>128</v>
      </c>
      <c r="C17" s="48" t="s">
        <v>9</v>
      </c>
      <c r="D17" s="48">
        <v>20</v>
      </c>
      <c r="E17" s="48">
        <v>23</v>
      </c>
      <c r="F17" s="21"/>
      <c r="G17" s="24">
        <f t="shared" si="0"/>
        <v>0</v>
      </c>
      <c r="H17" s="92">
        <f t="shared" si="1"/>
        <v>0</v>
      </c>
    </row>
    <row r="18" spans="1:8" ht="49.5" customHeight="1">
      <c r="A18" s="77">
        <v>11</v>
      </c>
      <c r="B18" s="93" t="s">
        <v>129</v>
      </c>
      <c r="C18" s="48" t="s">
        <v>9</v>
      </c>
      <c r="D18" s="48">
        <v>5</v>
      </c>
      <c r="E18" s="48">
        <v>10</v>
      </c>
      <c r="F18" s="21"/>
      <c r="G18" s="24">
        <f t="shared" si="0"/>
        <v>0</v>
      </c>
      <c r="H18" s="92">
        <f t="shared" si="1"/>
        <v>0</v>
      </c>
    </row>
    <row r="19" spans="1:8" ht="49.5" customHeight="1">
      <c r="A19" s="77">
        <v>12</v>
      </c>
      <c r="B19" s="93" t="s">
        <v>131</v>
      </c>
      <c r="C19" s="48" t="s">
        <v>15</v>
      </c>
      <c r="D19" s="48">
        <v>14</v>
      </c>
      <c r="E19" s="48">
        <v>20</v>
      </c>
      <c r="F19" s="21"/>
      <c r="G19" s="24">
        <f t="shared" si="0"/>
        <v>0</v>
      </c>
      <c r="H19" s="92">
        <f t="shared" si="1"/>
        <v>0</v>
      </c>
    </row>
    <row r="20" spans="1:8" ht="49.5" customHeight="1">
      <c r="A20" s="77">
        <v>13</v>
      </c>
      <c r="B20" s="93" t="s">
        <v>134</v>
      </c>
      <c r="C20" s="48" t="s">
        <v>15</v>
      </c>
      <c r="D20" s="48">
        <v>7</v>
      </c>
      <c r="E20" s="48">
        <v>10</v>
      </c>
      <c r="F20" s="21"/>
      <c r="G20" s="24">
        <f t="shared" si="0"/>
        <v>0</v>
      </c>
      <c r="H20" s="92">
        <f t="shared" si="1"/>
        <v>0</v>
      </c>
    </row>
    <row r="21" spans="1:8" ht="50.25" customHeight="1" thickBot="1">
      <c r="A21" s="77">
        <v>14</v>
      </c>
      <c r="B21" s="93" t="s">
        <v>63</v>
      </c>
      <c r="C21" s="48" t="s">
        <v>9</v>
      </c>
      <c r="D21" s="48">
        <v>100</v>
      </c>
      <c r="E21" s="48">
        <v>125</v>
      </c>
      <c r="F21" s="21"/>
      <c r="G21" s="24">
        <f t="shared" si="0"/>
        <v>0</v>
      </c>
      <c r="H21" s="92">
        <f t="shared" si="1"/>
        <v>0</v>
      </c>
    </row>
    <row r="22" spans="1:8" s="66" customFormat="1" ht="26.25" customHeight="1" thickBot="1">
      <c r="A22" s="65"/>
      <c r="B22" s="175" t="s">
        <v>18</v>
      </c>
      <c r="C22" s="175"/>
      <c r="D22" s="175"/>
      <c r="E22" s="175"/>
      <c r="F22" s="175"/>
      <c r="G22" s="91">
        <f>SUM(G8:G21)</f>
        <v>0</v>
      </c>
      <c r="H22" s="91">
        <f>SUM(H8:H21)</f>
        <v>0</v>
      </c>
    </row>
    <row r="23" spans="1:8" s="70" customFormat="1" ht="15.75">
      <c r="A23" s="67"/>
      <c r="B23" s="68"/>
      <c r="C23" s="67"/>
      <c r="D23" s="67"/>
      <c r="E23" s="67"/>
      <c r="F23" s="1"/>
      <c r="G23" s="69"/>
      <c r="H23" s="69"/>
    </row>
    <row r="24" spans="3:6" ht="15">
      <c r="C24" s="72"/>
      <c r="D24" s="72"/>
      <c r="E24" s="72"/>
      <c r="F24" s="71"/>
    </row>
    <row r="25" spans="1:6" ht="18">
      <c r="A25" s="40"/>
      <c r="B25" s="161" t="s">
        <v>223</v>
      </c>
      <c r="C25" s="161"/>
      <c r="D25" s="183">
        <f>$G$22</f>
        <v>0</v>
      </c>
      <c r="E25" s="183"/>
      <c r="F25" s="184"/>
    </row>
    <row r="26" spans="1:6" ht="14.25">
      <c r="A26" s="40"/>
      <c r="B26" s="43"/>
      <c r="C26" s="44"/>
      <c r="D26" s="44"/>
      <c r="E26" s="44"/>
      <c r="F26" s="71"/>
    </row>
    <row r="27" spans="1:6" ht="18">
      <c r="A27" s="40"/>
      <c r="B27" s="182" t="s">
        <v>225</v>
      </c>
      <c r="C27" s="182"/>
      <c r="D27" s="186">
        <f>$H$22</f>
        <v>0</v>
      </c>
      <c r="E27" s="186"/>
      <c r="F27" s="185"/>
    </row>
    <row r="28" spans="1:6" ht="15.75" customHeight="1">
      <c r="A28" s="40"/>
      <c r="B28" s="43"/>
      <c r="C28" s="44"/>
      <c r="D28" s="44"/>
      <c r="E28" s="44"/>
      <c r="F28" s="71"/>
    </row>
    <row r="29" spans="1:7" ht="15.75">
      <c r="A29" s="40"/>
      <c r="B29" s="152" t="s">
        <v>218</v>
      </c>
      <c r="C29" s="155"/>
      <c r="D29" s="155"/>
      <c r="E29" s="155"/>
      <c r="F29" s="153" t="s">
        <v>219</v>
      </c>
      <c r="G29" s="154"/>
    </row>
    <row r="30" spans="3:6" ht="15">
      <c r="C30" s="72"/>
      <c r="D30" s="72"/>
      <c r="E30" s="72"/>
      <c r="F30" s="71"/>
    </row>
    <row r="31" spans="3:6" ht="15">
      <c r="C31" s="72"/>
      <c r="D31" s="72"/>
      <c r="E31" s="72"/>
      <c r="F31" s="71"/>
    </row>
    <row r="32" spans="3:6" ht="15">
      <c r="C32" s="72"/>
      <c r="D32" s="72"/>
      <c r="E32" s="72"/>
      <c r="F32" s="71"/>
    </row>
    <row r="33" spans="3:6" ht="15">
      <c r="C33" s="72"/>
      <c r="D33" s="72"/>
      <c r="E33" s="72"/>
      <c r="F33" s="71"/>
    </row>
    <row r="34" spans="3:6" ht="15">
      <c r="C34" s="72"/>
      <c r="D34" s="72"/>
      <c r="E34" s="72"/>
      <c r="F34" s="71"/>
    </row>
    <row r="35" spans="3:6" ht="15">
      <c r="C35" s="72"/>
      <c r="D35" s="72"/>
      <c r="E35" s="72"/>
      <c r="F35" s="71"/>
    </row>
    <row r="36" spans="3:6" ht="15">
      <c r="C36" s="72"/>
      <c r="D36" s="72"/>
      <c r="E36" s="72"/>
      <c r="F36" s="71"/>
    </row>
    <row r="37" spans="3:6" ht="15">
      <c r="C37" s="72"/>
      <c r="D37" s="72"/>
      <c r="E37" s="72"/>
      <c r="F37" s="71"/>
    </row>
    <row r="38" spans="3:6" ht="15">
      <c r="C38" s="72"/>
      <c r="D38" s="72"/>
      <c r="E38" s="72"/>
      <c r="F38" s="71"/>
    </row>
    <row r="39" spans="3:6" ht="15">
      <c r="C39" s="72"/>
      <c r="D39" s="72"/>
      <c r="E39" s="72"/>
      <c r="F39" s="71"/>
    </row>
    <row r="40" spans="3:6" ht="15">
      <c r="C40" s="72"/>
      <c r="D40" s="72"/>
      <c r="E40" s="72"/>
      <c r="F40" s="71"/>
    </row>
    <row r="41" spans="3:5" ht="15">
      <c r="C41" s="72"/>
      <c r="D41" s="72"/>
      <c r="E41" s="72"/>
    </row>
  </sheetData>
  <sheetProtection sheet="1" objects="1" scenarios="1"/>
  <mergeCells count="14">
    <mergeCell ref="G5:G6"/>
    <mergeCell ref="B22:F22"/>
    <mergeCell ref="B25:C25"/>
    <mergeCell ref="B27:C27"/>
    <mergeCell ref="D25:E25"/>
    <mergeCell ref="D27:E27"/>
    <mergeCell ref="A3:H3"/>
    <mergeCell ref="A5:A6"/>
    <mergeCell ref="B5:B6"/>
    <mergeCell ref="C5:C6"/>
    <mergeCell ref="F5:F6"/>
    <mergeCell ref="C29:E29"/>
    <mergeCell ref="H5:H6"/>
    <mergeCell ref="D5:E5"/>
  </mergeCells>
  <conditionalFormatting sqref="C29:D29 G29">
    <cfRule type="cellIs" priority="2" dxfId="0" operator="equal" stopIfTrue="1">
      <formula>0</formula>
    </cfRule>
  </conditionalFormatting>
  <conditionalFormatting sqref="F8:F21">
    <cfRule type="cellIs" priority="1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.5118110236220472" footer="0.31496062992125984"/>
  <pageSetup fitToHeight="0" fitToWidth="1" horizontalDpi="300" verticalDpi="300" orientation="portrait" paperSize="9" scale="62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12"/>
  <sheetViews>
    <sheetView view="pageBreakPreview"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4.28125" style="99" customWidth="1"/>
    <col min="2" max="2" width="66.7109375" style="100" customWidth="1"/>
    <col min="3" max="3" width="6.28125" style="101" customWidth="1"/>
    <col min="4" max="5" width="10.7109375" style="101" customWidth="1"/>
    <col min="6" max="6" width="16.57421875" style="15" customWidth="1"/>
    <col min="7" max="8" width="19.421875" style="98" customWidth="1"/>
    <col min="9" max="16384" width="9.28125" style="98" customWidth="1"/>
  </cols>
  <sheetData>
    <row r="1" spans="1:240" s="42" customFormat="1" ht="23.25">
      <c r="A1" s="53"/>
      <c r="B1" s="54"/>
      <c r="C1" s="55"/>
      <c r="D1" s="56"/>
      <c r="E1" s="56"/>
      <c r="F1" s="56"/>
      <c r="G1" s="57"/>
      <c r="H1" s="17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</row>
    <row r="2" spans="1:240" s="42" customFormat="1" ht="15">
      <c r="A2" s="56"/>
      <c r="B2" s="56"/>
      <c r="C2" s="56"/>
      <c r="D2" s="56"/>
      <c r="E2" s="56"/>
      <c r="F2" s="56"/>
      <c r="G2" s="56"/>
      <c r="H2" s="58" t="s">
        <v>60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</row>
    <row r="3" spans="1:8" s="59" customFormat="1" ht="22.5" customHeight="1">
      <c r="A3" s="177" t="s">
        <v>188</v>
      </c>
      <c r="B3" s="177"/>
      <c r="C3" s="177"/>
      <c r="D3" s="177"/>
      <c r="E3" s="177"/>
      <c r="F3" s="177"/>
      <c r="G3" s="177"/>
      <c r="H3" s="177"/>
    </row>
    <row r="4" spans="1:8" s="59" customFormat="1" ht="15.75" customHeight="1" thickBot="1">
      <c r="A4" s="7"/>
      <c r="B4" s="12"/>
      <c r="C4" s="13"/>
      <c r="D4" s="13"/>
      <c r="E4" s="12"/>
      <c r="F4" s="12"/>
      <c r="G4" s="12"/>
      <c r="H4" s="12"/>
    </row>
    <row r="5" spans="1:8" s="59" customFormat="1" ht="33.75" customHeight="1" thickBot="1">
      <c r="A5" s="157" t="s">
        <v>2</v>
      </c>
      <c r="B5" s="158" t="s">
        <v>3</v>
      </c>
      <c r="C5" s="174" t="s">
        <v>4</v>
      </c>
      <c r="D5" s="172" t="s">
        <v>5</v>
      </c>
      <c r="E5" s="172"/>
      <c r="F5" s="166" t="s">
        <v>6</v>
      </c>
      <c r="G5" s="162" t="s">
        <v>212</v>
      </c>
      <c r="H5" s="164" t="s">
        <v>215</v>
      </c>
    </row>
    <row r="6" spans="1:8" s="44" customFormat="1" ht="34.5" customHeight="1" thickBot="1">
      <c r="A6" s="157"/>
      <c r="B6" s="158"/>
      <c r="C6" s="174"/>
      <c r="D6" s="60" t="s">
        <v>7</v>
      </c>
      <c r="E6" s="61" t="s">
        <v>8</v>
      </c>
      <c r="F6" s="166"/>
      <c r="G6" s="163"/>
      <c r="H6" s="164"/>
    </row>
    <row r="7" spans="1:8" s="64" customFormat="1" ht="19.5" customHeight="1" thickBot="1">
      <c r="A7" s="62">
        <v>0</v>
      </c>
      <c r="B7" s="63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</row>
    <row r="8" spans="1:8" s="39" customFormat="1" ht="28.5" customHeight="1" thickBot="1">
      <c r="A8" s="126" t="s">
        <v>114</v>
      </c>
      <c r="B8" s="79" t="s">
        <v>65</v>
      </c>
      <c r="C8" s="112"/>
      <c r="D8" s="112"/>
      <c r="E8" s="112"/>
      <c r="F8" s="25"/>
      <c r="G8" s="127"/>
      <c r="H8" s="114"/>
    </row>
    <row r="9" spans="1:8" ht="15.75">
      <c r="A9" s="77">
        <v>1</v>
      </c>
      <c r="B9" s="81" t="s">
        <v>136</v>
      </c>
      <c r="C9" s="48" t="s">
        <v>9</v>
      </c>
      <c r="D9" s="125">
        <v>10</v>
      </c>
      <c r="E9" s="48">
        <v>18</v>
      </c>
      <c r="F9" s="26"/>
      <c r="G9" s="102">
        <f>ROUND($D9*$F9,2)</f>
        <v>0</v>
      </c>
      <c r="H9" s="103">
        <f>ROUND($E9*$F9,2)</f>
        <v>0</v>
      </c>
    </row>
    <row r="10" spans="1:8" ht="31.5">
      <c r="A10" s="77">
        <v>2</v>
      </c>
      <c r="B10" s="81" t="s">
        <v>135</v>
      </c>
      <c r="C10" s="48" t="s">
        <v>9</v>
      </c>
      <c r="D10" s="125">
        <v>50</v>
      </c>
      <c r="E10" s="48">
        <v>100</v>
      </c>
      <c r="F10" s="26"/>
      <c r="G10" s="102">
        <f aca="true" t="shared" si="0" ref="G10:G73">ROUND($D10*$F10,2)</f>
        <v>0</v>
      </c>
      <c r="H10" s="103">
        <f aca="true" t="shared" si="1" ref="H10:H73">ROUND($E10*$F10,2)</f>
        <v>0</v>
      </c>
    </row>
    <row r="11" spans="1:8" ht="15.75">
      <c r="A11" s="77">
        <v>3</v>
      </c>
      <c r="B11" s="81" t="s">
        <v>201</v>
      </c>
      <c r="C11" s="48" t="s">
        <v>9</v>
      </c>
      <c r="D11" s="125">
        <v>30</v>
      </c>
      <c r="E11" s="48">
        <v>60</v>
      </c>
      <c r="F11" s="26"/>
      <c r="G11" s="102">
        <f t="shared" si="0"/>
        <v>0</v>
      </c>
      <c r="H11" s="103">
        <f t="shared" si="1"/>
        <v>0</v>
      </c>
    </row>
    <row r="12" spans="1:8" ht="15.75">
      <c r="A12" s="77">
        <v>4</v>
      </c>
      <c r="B12" s="81" t="s">
        <v>153</v>
      </c>
      <c r="C12" s="48" t="s">
        <v>9</v>
      </c>
      <c r="D12" s="125">
        <v>60</v>
      </c>
      <c r="E12" s="48">
        <v>80</v>
      </c>
      <c r="F12" s="26"/>
      <c r="G12" s="102">
        <f t="shared" si="0"/>
        <v>0</v>
      </c>
      <c r="H12" s="103">
        <f t="shared" si="1"/>
        <v>0</v>
      </c>
    </row>
    <row r="13" spans="1:8" ht="33" customHeight="1">
      <c r="A13" s="77">
        <v>5</v>
      </c>
      <c r="B13" s="81" t="s">
        <v>66</v>
      </c>
      <c r="C13" s="48" t="s">
        <v>9</v>
      </c>
      <c r="D13" s="125">
        <v>200</v>
      </c>
      <c r="E13" s="48">
        <v>250</v>
      </c>
      <c r="F13" s="26"/>
      <c r="G13" s="102">
        <f t="shared" si="0"/>
        <v>0</v>
      </c>
      <c r="H13" s="103">
        <f t="shared" si="1"/>
        <v>0</v>
      </c>
    </row>
    <row r="14" spans="1:8" ht="21.75" customHeight="1">
      <c r="A14" s="77">
        <v>6</v>
      </c>
      <c r="B14" s="81" t="s">
        <v>67</v>
      </c>
      <c r="C14" s="48" t="s">
        <v>9</v>
      </c>
      <c r="D14" s="125">
        <v>4</v>
      </c>
      <c r="E14" s="48">
        <v>6</v>
      </c>
      <c r="F14" s="26"/>
      <c r="G14" s="102">
        <f t="shared" si="0"/>
        <v>0</v>
      </c>
      <c r="H14" s="103">
        <f t="shared" si="1"/>
        <v>0</v>
      </c>
    </row>
    <row r="15" spans="1:8" ht="21.75" customHeight="1" thickBot="1">
      <c r="A15" s="77">
        <v>7</v>
      </c>
      <c r="B15" s="81" t="s">
        <v>137</v>
      </c>
      <c r="C15" s="48" t="s">
        <v>15</v>
      </c>
      <c r="D15" s="125">
        <v>1</v>
      </c>
      <c r="E15" s="51">
        <v>2</v>
      </c>
      <c r="F15" s="26"/>
      <c r="G15" s="102">
        <f t="shared" si="0"/>
        <v>0</v>
      </c>
      <c r="H15" s="103">
        <f t="shared" si="1"/>
        <v>0</v>
      </c>
    </row>
    <row r="16" spans="1:8" s="39" customFormat="1" ht="28.5" customHeight="1" thickBot="1">
      <c r="A16" s="65" t="s">
        <v>26</v>
      </c>
      <c r="B16" s="79" t="s">
        <v>68</v>
      </c>
      <c r="C16" s="124"/>
      <c r="D16" s="124"/>
      <c r="E16" s="124"/>
      <c r="F16" s="113"/>
      <c r="G16" s="117"/>
      <c r="H16" s="118"/>
    </row>
    <row r="17" spans="1:8" ht="28.5" customHeight="1">
      <c r="A17" s="77">
        <v>1</v>
      </c>
      <c r="B17" s="121" t="s">
        <v>140</v>
      </c>
      <c r="C17" s="48" t="s">
        <v>9</v>
      </c>
      <c r="D17" s="51">
        <v>20</v>
      </c>
      <c r="E17" s="48">
        <v>40</v>
      </c>
      <c r="F17" s="26"/>
      <c r="G17" s="102">
        <f t="shared" si="0"/>
        <v>0</v>
      </c>
      <c r="H17" s="103">
        <f t="shared" si="1"/>
        <v>0</v>
      </c>
    </row>
    <row r="18" spans="1:8" ht="28.5" customHeight="1">
      <c r="A18" s="77">
        <v>2</v>
      </c>
      <c r="B18" s="122" t="s">
        <v>144</v>
      </c>
      <c r="C18" s="51" t="s">
        <v>138</v>
      </c>
      <c r="D18" s="51">
        <v>388</v>
      </c>
      <c r="E18" s="51">
        <v>400</v>
      </c>
      <c r="F18" s="26"/>
      <c r="G18" s="102">
        <f t="shared" si="0"/>
        <v>0</v>
      </c>
      <c r="H18" s="103">
        <f t="shared" si="1"/>
        <v>0</v>
      </c>
    </row>
    <row r="19" spans="1:8" ht="28.5" customHeight="1">
      <c r="A19" s="77">
        <v>3</v>
      </c>
      <c r="B19" s="122" t="s">
        <v>139</v>
      </c>
      <c r="C19" s="51" t="s">
        <v>9</v>
      </c>
      <c r="D19" s="51">
        <v>2</v>
      </c>
      <c r="E19" s="51">
        <v>3</v>
      </c>
      <c r="F19" s="26"/>
      <c r="G19" s="102">
        <f t="shared" si="0"/>
        <v>0</v>
      </c>
      <c r="H19" s="103">
        <f t="shared" si="1"/>
        <v>0</v>
      </c>
    </row>
    <row r="20" spans="1:8" ht="40.5" customHeight="1">
      <c r="A20" s="77">
        <v>4</v>
      </c>
      <c r="B20" s="123" t="s">
        <v>69</v>
      </c>
      <c r="C20" s="51" t="s">
        <v>9</v>
      </c>
      <c r="D20" s="51">
        <v>10</v>
      </c>
      <c r="E20" s="51">
        <v>20</v>
      </c>
      <c r="F20" s="26"/>
      <c r="G20" s="102">
        <f t="shared" si="0"/>
        <v>0</v>
      </c>
      <c r="H20" s="103">
        <f t="shared" si="1"/>
        <v>0</v>
      </c>
    </row>
    <row r="21" spans="1:8" ht="28.5" customHeight="1">
      <c r="A21" s="77">
        <v>5</v>
      </c>
      <c r="B21" s="123" t="s">
        <v>141</v>
      </c>
      <c r="C21" s="51" t="s">
        <v>9</v>
      </c>
      <c r="D21" s="51">
        <v>20</v>
      </c>
      <c r="E21" s="51">
        <v>40</v>
      </c>
      <c r="F21" s="26"/>
      <c r="G21" s="102">
        <f t="shared" si="0"/>
        <v>0</v>
      </c>
      <c r="H21" s="103">
        <f t="shared" si="1"/>
        <v>0</v>
      </c>
    </row>
    <row r="22" spans="1:8" ht="28.5" customHeight="1">
      <c r="A22" s="77">
        <v>6</v>
      </c>
      <c r="B22" s="123" t="s">
        <v>142</v>
      </c>
      <c r="C22" s="51" t="s">
        <v>9</v>
      </c>
      <c r="D22" s="51">
        <v>10</v>
      </c>
      <c r="E22" s="51">
        <v>30</v>
      </c>
      <c r="F22" s="26"/>
      <c r="G22" s="102">
        <f t="shared" si="0"/>
        <v>0</v>
      </c>
      <c r="H22" s="103">
        <f t="shared" si="1"/>
        <v>0</v>
      </c>
    </row>
    <row r="23" spans="1:8" ht="28.5" customHeight="1">
      <c r="A23" s="77">
        <v>7</v>
      </c>
      <c r="B23" s="123" t="s">
        <v>143</v>
      </c>
      <c r="C23" s="51" t="s">
        <v>15</v>
      </c>
      <c r="D23" s="51">
        <v>115</v>
      </c>
      <c r="E23" s="51">
        <v>120</v>
      </c>
      <c r="F23" s="26"/>
      <c r="G23" s="102">
        <f t="shared" si="0"/>
        <v>0</v>
      </c>
      <c r="H23" s="103">
        <f t="shared" si="1"/>
        <v>0</v>
      </c>
    </row>
    <row r="24" spans="1:8" ht="28.5" customHeight="1">
      <c r="A24" s="77">
        <v>8</v>
      </c>
      <c r="B24" s="121" t="s">
        <v>70</v>
      </c>
      <c r="C24" s="48" t="s">
        <v>15</v>
      </c>
      <c r="D24" s="51">
        <v>20</v>
      </c>
      <c r="E24" s="48">
        <v>25</v>
      </c>
      <c r="F24" s="26"/>
      <c r="G24" s="102">
        <f t="shared" si="0"/>
        <v>0</v>
      </c>
      <c r="H24" s="103">
        <f t="shared" si="1"/>
        <v>0</v>
      </c>
    </row>
    <row r="25" spans="1:8" ht="69" customHeight="1">
      <c r="A25" s="77">
        <v>9</v>
      </c>
      <c r="B25" s="81" t="s">
        <v>148</v>
      </c>
      <c r="C25" s="48" t="s">
        <v>9</v>
      </c>
      <c r="D25" s="51">
        <v>16</v>
      </c>
      <c r="E25" s="48">
        <v>20</v>
      </c>
      <c r="F25" s="26"/>
      <c r="G25" s="102">
        <f t="shared" si="0"/>
        <v>0</v>
      </c>
      <c r="H25" s="103">
        <f t="shared" si="1"/>
        <v>0</v>
      </c>
    </row>
    <row r="26" spans="1:8" ht="56.25" customHeight="1">
      <c r="A26" s="77">
        <v>10</v>
      </c>
      <c r="B26" s="81" t="s">
        <v>145</v>
      </c>
      <c r="C26" s="48" t="s">
        <v>9</v>
      </c>
      <c r="D26" s="51">
        <v>50</v>
      </c>
      <c r="E26" s="48">
        <v>58</v>
      </c>
      <c r="F26" s="26"/>
      <c r="G26" s="102">
        <f t="shared" si="0"/>
        <v>0</v>
      </c>
      <c r="H26" s="103">
        <f t="shared" si="1"/>
        <v>0</v>
      </c>
    </row>
    <row r="27" spans="1:8" ht="68.25" customHeight="1">
      <c r="A27" s="77">
        <v>11</v>
      </c>
      <c r="B27" s="81" t="s">
        <v>146</v>
      </c>
      <c r="C27" s="48" t="s">
        <v>9</v>
      </c>
      <c r="D27" s="51">
        <v>152</v>
      </c>
      <c r="E27" s="48">
        <v>164</v>
      </c>
      <c r="F27" s="26"/>
      <c r="G27" s="102">
        <f t="shared" si="0"/>
        <v>0</v>
      </c>
      <c r="H27" s="103">
        <f t="shared" si="1"/>
        <v>0</v>
      </c>
    </row>
    <row r="28" spans="1:8" ht="72" customHeight="1">
      <c r="A28" s="77">
        <v>12</v>
      </c>
      <c r="B28" s="81" t="s">
        <v>149</v>
      </c>
      <c r="C28" s="48" t="s">
        <v>9</v>
      </c>
      <c r="D28" s="51">
        <v>80</v>
      </c>
      <c r="E28" s="48">
        <v>90</v>
      </c>
      <c r="F28" s="26"/>
      <c r="G28" s="102">
        <f t="shared" si="0"/>
        <v>0</v>
      </c>
      <c r="H28" s="103">
        <f t="shared" si="1"/>
        <v>0</v>
      </c>
    </row>
    <row r="29" spans="1:8" ht="42" customHeight="1">
      <c r="A29" s="77">
        <v>13</v>
      </c>
      <c r="B29" s="81" t="s">
        <v>147</v>
      </c>
      <c r="C29" s="48" t="s">
        <v>9</v>
      </c>
      <c r="D29" s="51">
        <v>60</v>
      </c>
      <c r="E29" s="48">
        <v>120</v>
      </c>
      <c r="F29" s="26"/>
      <c r="G29" s="102">
        <f t="shared" si="0"/>
        <v>0</v>
      </c>
      <c r="H29" s="103">
        <f t="shared" si="1"/>
        <v>0</v>
      </c>
    </row>
    <row r="30" spans="1:8" ht="36.75" customHeight="1">
      <c r="A30" s="77">
        <v>14</v>
      </c>
      <c r="B30" s="81" t="s">
        <v>150</v>
      </c>
      <c r="C30" s="48" t="s">
        <v>15</v>
      </c>
      <c r="D30" s="51">
        <v>60</v>
      </c>
      <c r="E30" s="48">
        <v>100</v>
      </c>
      <c r="F30" s="26"/>
      <c r="G30" s="102">
        <f t="shared" si="0"/>
        <v>0</v>
      </c>
      <c r="H30" s="103">
        <f t="shared" si="1"/>
        <v>0</v>
      </c>
    </row>
    <row r="31" spans="1:8" ht="27" customHeight="1">
      <c r="A31" s="77">
        <v>15</v>
      </c>
      <c r="B31" s="81" t="s">
        <v>151</v>
      </c>
      <c r="C31" s="48" t="s">
        <v>15</v>
      </c>
      <c r="D31" s="51">
        <v>45</v>
      </c>
      <c r="E31" s="51">
        <v>50</v>
      </c>
      <c r="F31" s="26"/>
      <c r="G31" s="102">
        <f t="shared" si="0"/>
        <v>0</v>
      </c>
      <c r="H31" s="103">
        <f t="shared" si="1"/>
        <v>0</v>
      </c>
    </row>
    <row r="32" spans="1:8" ht="37.5" customHeight="1">
      <c r="A32" s="77">
        <v>16</v>
      </c>
      <c r="B32" s="120" t="s">
        <v>156</v>
      </c>
      <c r="C32" s="48" t="s">
        <v>15</v>
      </c>
      <c r="D32" s="51">
        <v>20</v>
      </c>
      <c r="E32" s="48">
        <v>60</v>
      </c>
      <c r="F32" s="26"/>
      <c r="G32" s="102">
        <f t="shared" si="0"/>
        <v>0</v>
      </c>
      <c r="H32" s="103">
        <f t="shared" si="1"/>
        <v>0</v>
      </c>
    </row>
    <row r="33" spans="1:8" ht="40.5" customHeight="1">
      <c r="A33" s="77">
        <v>17</v>
      </c>
      <c r="B33" s="120" t="s">
        <v>71</v>
      </c>
      <c r="C33" s="48" t="s">
        <v>9</v>
      </c>
      <c r="D33" s="51">
        <v>9</v>
      </c>
      <c r="E33" s="48">
        <v>30</v>
      </c>
      <c r="F33" s="26"/>
      <c r="G33" s="102">
        <f t="shared" si="0"/>
        <v>0</v>
      </c>
      <c r="H33" s="103">
        <f t="shared" si="1"/>
        <v>0</v>
      </c>
    </row>
    <row r="34" spans="1:8" ht="40.5" customHeight="1">
      <c r="A34" s="77">
        <v>18</v>
      </c>
      <c r="B34" s="120" t="s">
        <v>152</v>
      </c>
      <c r="C34" s="48" t="s">
        <v>15</v>
      </c>
      <c r="D34" s="51">
        <v>100</v>
      </c>
      <c r="E34" s="110">
        <v>140</v>
      </c>
      <c r="F34" s="26"/>
      <c r="G34" s="102">
        <f t="shared" si="0"/>
        <v>0</v>
      </c>
      <c r="H34" s="103">
        <f t="shared" si="1"/>
        <v>0</v>
      </c>
    </row>
    <row r="35" spans="1:8" ht="40.5" customHeight="1">
      <c r="A35" s="77">
        <v>19</v>
      </c>
      <c r="B35" s="120" t="s">
        <v>155</v>
      </c>
      <c r="C35" s="48" t="s">
        <v>9</v>
      </c>
      <c r="D35" s="51">
        <v>2</v>
      </c>
      <c r="E35" s="110">
        <v>2</v>
      </c>
      <c r="F35" s="26"/>
      <c r="G35" s="102">
        <f t="shared" si="0"/>
        <v>0</v>
      </c>
      <c r="H35" s="103">
        <f t="shared" si="1"/>
        <v>0</v>
      </c>
    </row>
    <row r="36" spans="1:8" ht="30" customHeight="1" thickBot="1">
      <c r="A36" s="77">
        <v>20</v>
      </c>
      <c r="B36" s="120" t="s">
        <v>154</v>
      </c>
      <c r="C36" s="48" t="s">
        <v>15</v>
      </c>
      <c r="D36" s="51">
        <v>80</v>
      </c>
      <c r="E36" s="110">
        <v>86</v>
      </c>
      <c r="F36" s="26"/>
      <c r="G36" s="102">
        <f t="shared" si="0"/>
        <v>0</v>
      </c>
      <c r="H36" s="103">
        <f t="shared" si="1"/>
        <v>0</v>
      </c>
    </row>
    <row r="37" spans="1:8" s="39" customFormat="1" ht="28.5" customHeight="1" thickBot="1">
      <c r="A37" s="65" t="s">
        <v>29</v>
      </c>
      <c r="B37" s="111" t="s">
        <v>72</v>
      </c>
      <c r="C37" s="112"/>
      <c r="D37" s="112"/>
      <c r="E37" s="112"/>
      <c r="F37" s="113"/>
      <c r="G37" s="117"/>
      <c r="H37" s="118"/>
    </row>
    <row r="38" spans="1:8" ht="30" customHeight="1" thickBot="1">
      <c r="A38" s="104">
        <v>1</v>
      </c>
      <c r="B38" s="119" t="s">
        <v>179</v>
      </c>
      <c r="C38" s="107" t="s">
        <v>9</v>
      </c>
      <c r="D38" s="51">
        <v>3000</v>
      </c>
      <c r="E38" s="107">
        <v>3500</v>
      </c>
      <c r="F38" s="27"/>
      <c r="G38" s="102">
        <f t="shared" si="0"/>
        <v>0</v>
      </c>
      <c r="H38" s="103">
        <f t="shared" si="1"/>
        <v>0</v>
      </c>
    </row>
    <row r="39" spans="1:8" s="39" customFormat="1" ht="28.5" customHeight="1" thickBot="1">
      <c r="A39" s="65" t="s">
        <v>31</v>
      </c>
      <c r="B39" s="111" t="s">
        <v>158</v>
      </c>
      <c r="C39" s="112"/>
      <c r="D39" s="112"/>
      <c r="E39" s="112"/>
      <c r="F39" s="113"/>
      <c r="G39" s="117"/>
      <c r="H39" s="118"/>
    </row>
    <row r="40" spans="1:8" ht="41.25" customHeight="1">
      <c r="A40" s="77">
        <v>1</v>
      </c>
      <c r="B40" s="47" t="s">
        <v>178</v>
      </c>
      <c r="C40" s="48" t="s">
        <v>9</v>
      </c>
      <c r="D40" s="51">
        <v>50</v>
      </c>
      <c r="E40" s="48">
        <v>100</v>
      </c>
      <c r="F40" s="28"/>
      <c r="G40" s="102">
        <f t="shared" si="0"/>
        <v>0</v>
      </c>
      <c r="H40" s="103">
        <f t="shared" si="1"/>
        <v>0</v>
      </c>
    </row>
    <row r="41" spans="1:8" ht="41.25" customHeight="1">
      <c r="A41" s="77">
        <v>2</v>
      </c>
      <c r="B41" s="116" t="s">
        <v>157</v>
      </c>
      <c r="C41" s="48" t="s">
        <v>9</v>
      </c>
      <c r="D41" s="51">
        <v>20</v>
      </c>
      <c r="E41" s="48">
        <v>30</v>
      </c>
      <c r="F41" s="28"/>
      <c r="G41" s="102">
        <f t="shared" si="0"/>
        <v>0</v>
      </c>
      <c r="H41" s="103">
        <f t="shared" si="1"/>
        <v>0</v>
      </c>
    </row>
    <row r="42" spans="1:8" ht="41.25" customHeight="1">
      <c r="A42" s="77">
        <v>3</v>
      </c>
      <c r="B42" s="47" t="s">
        <v>160</v>
      </c>
      <c r="C42" s="48" t="s">
        <v>9</v>
      </c>
      <c r="D42" s="51">
        <v>5</v>
      </c>
      <c r="E42" s="48">
        <v>7</v>
      </c>
      <c r="F42" s="28"/>
      <c r="G42" s="102">
        <f t="shared" si="0"/>
        <v>0</v>
      </c>
      <c r="H42" s="103">
        <f t="shared" si="1"/>
        <v>0</v>
      </c>
    </row>
    <row r="43" spans="1:8" ht="27" customHeight="1">
      <c r="A43" s="77">
        <v>4</v>
      </c>
      <c r="B43" s="47" t="s">
        <v>159</v>
      </c>
      <c r="C43" s="48" t="s">
        <v>9</v>
      </c>
      <c r="D43" s="51">
        <v>80</v>
      </c>
      <c r="E43" s="48">
        <v>100</v>
      </c>
      <c r="F43" s="28"/>
      <c r="G43" s="102">
        <f t="shared" si="0"/>
        <v>0</v>
      </c>
      <c r="H43" s="103">
        <f t="shared" si="1"/>
        <v>0</v>
      </c>
    </row>
    <row r="44" spans="1:8" ht="27" customHeight="1">
      <c r="A44" s="77">
        <v>5</v>
      </c>
      <c r="B44" s="47" t="s">
        <v>177</v>
      </c>
      <c r="C44" s="48" t="s">
        <v>9</v>
      </c>
      <c r="D44" s="51">
        <v>50</v>
      </c>
      <c r="E44" s="51">
        <v>80</v>
      </c>
      <c r="F44" s="28"/>
      <c r="G44" s="102">
        <f t="shared" si="0"/>
        <v>0</v>
      </c>
      <c r="H44" s="103">
        <f t="shared" si="1"/>
        <v>0</v>
      </c>
    </row>
    <row r="45" spans="1:8" ht="27" customHeight="1">
      <c r="A45" s="77">
        <v>6</v>
      </c>
      <c r="B45" s="47" t="s">
        <v>161</v>
      </c>
      <c r="C45" s="48" t="s">
        <v>9</v>
      </c>
      <c r="D45" s="51">
        <v>40</v>
      </c>
      <c r="E45" s="51">
        <v>60</v>
      </c>
      <c r="F45" s="28"/>
      <c r="G45" s="102">
        <f t="shared" si="0"/>
        <v>0</v>
      </c>
      <c r="H45" s="103">
        <f t="shared" si="1"/>
        <v>0</v>
      </c>
    </row>
    <row r="46" spans="1:8" ht="51" customHeight="1">
      <c r="A46" s="77">
        <v>7</v>
      </c>
      <c r="B46" s="47" t="s">
        <v>162</v>
      </c>
      <c r="C46" s="48" t="s">
        <v>9</v>
      </c>
      <c r="D46" s="51">
        <v>4</v>
      </c>
      <c r="E46" s="51">
        <v>6</v>
      </c>
      <c r="F46" s="26"/>
      <c r="G46" s="102">
        <f t="shared" si="0"/>
        <v>0</v>
      </c>
      <c r="H46" s="103">
        <f t="shared" si="1"/>
        <v>0</v>
      </c>
    </row>
    <row r="47" spans="1:8" ht="47.25">
      <c r="A47" s="77">
        <v>8</v>
      </c>
      <c r="B47" s="81" t="s">
        <v>164</v>
      </c>
      <c r="C47" s="48" t="s">
        <v>9</v>
      </c>
      <c r="D47" s="51">
        <v>50</v>
      </c>
      <c r="E47" s="51">
        <v>100</v>
      </c>
      <c r="F47" s="26"/>
      <c r="G47" s="102">
        <f t="shared" si="0"/>
        <v>0</v>
      </c>
      <c r="H47" s="103">
        <f t="shared" si="1"/>
        <v>0</v>
      </c>
    </row>
    <row r="48" spans="1:8" ht="47.25">
      <c r="A48" s="77">
        <v>9</v>
      </c>
      <c r="B48" s="81" t="s">
        <v>163</v>
      </c>
      <c r="C48" s="48" t="s">
        <v>9</v>
      </c>
      <c r="D48" s="51">
        <v>30</v>
      </c>
      <c r="E48" s="51">
        <v>50</v>
      </c>
      <c r="F48" s="26"/>
      <c r="G48" s="102">
        <f t="shared" si="0"/>
        <v>0</v>
      </c>
      <c r="H48" s="103">
        <f t="shared" si="1"/>
        <v>0</v>
      </c>
    </row>
    <row r="49" spans="1:8" ht="15.75">
      <c r="A49" s="77">
        <v>10</v>
      </c>
      <c r="B49" s="81" t="s">
        <v>73</v>
      </c>
      <c r="C49" s="48" t="s">
        <v>15</v>
      </c>
      <c r="D49" s="51">
        <v>1</v>
      </c>
      <c r="E49" s="51">
        <v>5</v>
      </c>
      <c r="F49" s="26"/>
      <c r="G49" s="102">
        <f t="shared" si="0"/>
        <v>0</v>
      </c>
      <c r="H49" s="103">
        <f t="shared" si="1"/>
        <v>0</v>
      </c>
    </row>
    <row r="50" spans="1:8" ht="27" customHeight="1">
      <c r="A50" s="77">
        <v>11</v>
      </c>
      <c r="B50" s="81" t="s">
        <v>165</v>
      </c>
      <c r="C50" s="48" t="s">
        <v>9</v>
      </c>
      <c r="D50" s="51">
        <v>2</v>
      </c>
      <c r="E50" s="51">
        <v>4</v>
      </c>
      <c r="F50" s="26"/>
      <c r="G50" s="102">
        <f t="shared" si="0"/>
        <v>0</v>
      </c>
      <c r="H50" s="103">
        <f t="shared" si="1"/>
        <v>0</v>
      </c>
    </row>
    <row r="51" spans="1:8" ht="24.75" customHeight="1">
      <c r="A51" s="77">
        <v>12</v>
      </c>
      <c r="B51" s="81" t="s">
        <v>74</v>
      </c>
      <c r="C51" s="48" t="s">
        <v>75</v>
      </c>
      <c r="D51" s="51">
        <v>5</v>
      </c>
      <c r="E51" s="51">
        <v>8</v>
      </c>
      <c r="F51" s="26"/>
      <c r="G51" s="102">
        <f t="shared" si="0"/>
        <v>0</v>
      </c>
      <c r="H51" s="103">
        <f t="shared" si="1"/>
        <v>0</v>
      </c>
    </row>
    <row r="52" spans="1:8" ht="57" customHeight="1">
      <c r="A52" s="77">
        <v>13</v>
      </c>
      <c r="B52" s="81" t="s">
        <v>76</v>
      </c>
      <c r="C52" s="48" t="s">
        <v>75</v>
      </c>
      <c r="D52" s="51">
        <v>100</v>
      </c>
      <c r="E52" s="51">
        <v>110</v>
      </c>
      <c r="F52" s="26"/>
      <c r="G52" s="102">
        <f t="shared" si="0"/>
        <v>0</v>
      </c>
      <c r="H52" s="103">
        <f t="shared" si="1"/>
        <v>0</v>
      </c>
    </row>
    <row r="53" spans="1:8" ht="40.5" customHeight="1">
      <c r="A53" s="77">
        <v>14</v>
      </c>
      <c r="B53" s="81" t="s">
        <v>77</v>
      </c>
      <c r="C53" s="48" t="s">
        <v>9</v>
      </c>
      <c r="D53" s="51">
        <v>1</v>
      </c>
      <c r="E53" s="51">
        <v>6</v>
      </c>
      <c r="F53" s="26"/>
      <c r="G53" s="102">
        <f t="shared" si="0"/>
        <v>0</v>
      </c>
      <c r="H53" s="103">
        <f t="shared" si="1"/>
        <v>0</v>
      </c>
    </row>
    <row r="54" spans="1:8" ht="37.5" customHeight="1">
      <c r="A54" s="77">
        <v>15</v>
      </c>
      <c r="B54" s="81" t="s">
        <v>170</v>
      </c>
      <c r="C54" s="48" t="s">
        <v>9</v>
      </c>
      <c r="D54" s="51">
        <v>10</v>
      </c>
      <c r="E54" s="51">
        <v>12</v>
      </c>
      <c r="F54" s="26"/>
      <c r="G54" s="102">
        <f t="shared" si="0"/>
        <v>0</v>
      </c>
      <c r="H54" s="103">
        <f t="shared" si="1"/>
        <v>0</v>
      </c>
    </row>
    <row r="55" spans="1:8" ht="21.75" customHeight="1">
      <c r="A55" s="77">
        <v>16</v>
      </c>
      <c r="B55" s="81" t="s">
        <v>169</v>
      </c>
      <c r="C55" s="48" t="s">
        <v>9</v>
      </c>
      <c r="D55" s="51">
        <v>6</v>
      </c>
      <c r="E55" s="51">
        <v>13</v>
      </c>
      <c r="F55" s="26"/>
      <c r="G55" s="102">
        <f t="shared" si="0"/>
        <v>0</v>
      </c>
      <c r="H55" s="103">
        <f t="shared" si="1"/>
        <v>0</v>
      </c>
    </row>
    <row r="56" spans="1:8" ht="21.75" customHeight="1">
      <c r="A56" s="77">
        <v>17</v>
      </c>
      <c r="B56" s="81" t="s">
        <v>96</v>
      </c>
      <c r="C56" s="48" t="s">
        <v>9</v>
      </c>
      <c r="D56" s="51">
        <v>6</v>
      </c>
      <c r="E56" s="51">
        <v>8</v>
      </c>
      <c r="F56" s="26"/>
      <c r="G56" s="102">
        <f t="shared" si="0"/>
        <v>0</v>
      </c>
      <c r="H56" s="103">
        <f t="shared" si="1"/>
        <v>0</v>
      </c>
    </row>
    <row r="57" spans="1:8" ht="21.75" customHeight="1">
      <c r="A57" s="77">
        <v>18</v>
      </c>
      <c r="B57" s="81" t="s">
        <v>171</v>
      </c>
      <c r="C57" s="48" t="s">
        <v>9</v>
      </c>
      <c r="D57" s="51">
        <v>4</v>
      </c>
      <c r="E57" s="51">
        <v>6</v>
      </c>
      <c r="F57" s="26"/>
      <c r="G57" s="102">
        <f t="shared" si="0"/>
        <v>0</v>
      </c>
      <c r="H57" s="103">
        <f t="shared" si="1"/>
        <v>0</v>
      </c>
    </row>
    <row r="58" spans="1:8" ht="21.75" customHeight="1">
      <c r="A58" s="77">
        <v>19</v>
      </c>
      <c r="B58" s="81" t="s">
        <v>172</v>
      </c>
      <c r="C58" s="48" t="s">
        <v>9</v>
      </c>
      <c r="D58" s="51">
        <v>150</v>
      </c>
      <c r="E58" s="51">
        <v>200</v>
      </c>
      <c r="F58" s="26"/>
      <c r="G58" s="102">
        <f t="shared" si="0"/>
        <v>0</v>
      </c>
      <c r="H58" s="103">
        <f t="shared" si="1"/>
        <v>0</v>
      </c>
    </row>
    <row r="59" spans="1:8" ht="21.75" customHeight="1">
      <c r="A59" s="77">
        <v>20</v>
      </c>
      <c r="B59" s="81" t="s">
        <v>173</v>
      </c>
      <c r="C59" s="48" t="s">
        <v>9</v>
      </c>
      <c r="D59" s="51">
        <v>50</v>
      </c>
      <c r="E59" s="51">
        <v>60</v>
      </c>
      <c r="F59" s="26"/>
      <c r="G59" s="102">
        <f t="shared" si="0"/>
        <v>0</v>
      </c>
      <c r="H59" s="103">
        <f t="shared" si="1"/>
        <v>0</v>
      </c>
    </row>
    <row r="60" spans="1:8" ht="21.75" customHeight="1">
      <c r="A60" s="77">
        <v>21</v>
      </c>
      <c r="B60" s="81" t="s">
        <v>174</v>
      </c>
      <c r="C60" s="48" t="s">
        <v>9</v>
      </c>
      <c r="D60" s="51">
        <v>4</v>
      </c>
      <c r="E60" s="51">
        <v>6</v>
      </c>
      <c r="F60" s="26"/>
      <c r="G60" s="102">
        <f t="shared" si="0"/>
        <v>0</v>
      </c>
      <c r="H60" s="103">
        <f t="shared" si="1"/>
        <v>0</v>
      </c>
    </row>
    <row r="61" spans="1:8" ht="21.75" customHeight="1">
      <c r="A61" s="77">
        <v>22</v>
      </c>
      <c r="B61" s="81" t="s">
        <v>97</v>
      </c>
      <c r="C61" s="48" t="s">
        <v>9</v>
      </c>
      <c r="D61" s="51">
        <v>10</v>
      </c>
      <c r="E61" s="51">
        <v>20</v>
      </c>
      <c r="F61" s="26"/>
      <c r="G61" s="102">
        <f t="shared" si="0"/>
        <v>0</v>
      </c>
      <c r="H61" s="103">
        <f t="shared" si="1"/>
        <v>0</v>
      </c>
    </row>
    <row r="62" spans="1:8" ht="39" customHeight="1">
      <c r="A62" s="77">
        <v>23</v>
      </c>
      <c r="B62" s="81" t="s">
        <v>167</v>
      </c>
      <c r="C62" s="48" t="s">
        <v>9</v>
      </c>
      <c r="D62" s="51">
        <v>40</v>
      </c>
      <c r="E62" s="51">
        <v>50</v>
      </c>
      <c r="F62" s="26"/>
      <c r="G62" s="102">
        <f t="shared" si="0"/>
        <v>0</v>
      </c>
      <c r="H62" s="103">
        <f t="shared" si="1"/>
        <v>0</v>
      </c>
    </row>
    <row r="63" spans="1:8" ht="39.75" customHeight="1">
      <c r="A63" s="77">
        <v>24</v>
      </c>
      <c r="B63" s="81" t="s">
        <v>166</v>
      </c>
      <c r="C63" s="48" t="s">
        <v>15</v>
      </c>
      <c r="D63" s="51">
        <v>8</v>
      </c>
      <c r="E63" s="51">
        <v>15</v>
      </c>
      <c r="F63" s="26"/>
      <c r="G63" s="102">
        <f t="shared" si="0"/>
        <v>0</v>
      </c>
      <c r="H63" s="103">
        <f t="shared" si="1"/>
        <v>0</v>
      </c>
    </row>
    <row r="64" spans="1:8" ht="21.75" customHeight="1">
      <c r="A64" s="77">
        <v>25</v>
      </c>
      <c r="B64" s="81" t="s">
        <v>175</v>
      </c>
      <c r="C64" s="48" t="s">
        <v>75</v>
      </c>
      <c r="D64" s="51">
        <v>2</v>
      </c>
      <c r="E64" s="51">
        <v>3</v>
      </c>
      <c r="F64" s="26"/>
      <c r="G64" s="102">
        <f t="shared" si="0"/>
        <v>0</v>
      </c>
      <c r="H64" s="103">
        <f t="shared" si="1"/>
        <v>0</v>
      </c>
    </row>
    <row r="65" spans="1:8" ht="51" customHeight="1">
      <c r="A65" s="77">
        <v>26</v>
      </c>
      <c r="B65" s="81" t="s">
        <v>176</v>
      </c>
      <c r="C65" s="48" t="s">
        <v>9</v>
      </c>
      <c r="D65" s="51">
        <v>135</v>
      </c>
      <c r="E65" s="48">
        <v>270</v>
      </c>
      <c r="F65" s="26"/>
      <c r="G65" s="102">
        <f t="shared" si="0"/>
        <v>0</v>
      </c>
      <c r="H65" s="103">
        <f t="shared" si="1"/>
        <v>0</v>
      </c>
    </row>
    <row r="66" spans="1:8" ht="55.5" customHeight="1">
      <c r="A66" s="77">
        <v>27</v>
      </c>
      <c r="B66" s="115" t="s">
        <v>168</v>
      </c>
      <c r="C66" s="48" t="s">
        <v>9</v>
      </c>
      <c r="D66" s="51">
        <v>40</v>
      </c>
      <c r="E66" s="48">
        <v>60</v>
      </c>
      <c r="F66" s="28"/>
      <c r="G66" s="102">
        <f t="shared" si="0"/>
        <v>0</v>
      </c>
      <c r="H66" s="103">
        <f t="shared" si="1"/>
        <v>0</v>
      </c>
    </row>
    <row r="67" spans="1:8" ht="34.5" customHeight="1" thickBot="1">
      <c r="A67" s="77">
        <v>28</v>
      </c>
      <c r="B67" s="81" t="s">
        <v>78</v>
      </c>
      <c r="C67" s="48" t="s">
        <v>9</v>
      </c>
      <c r="D67" s="51">
        <v>20</v>
      </c>
      <c r="E67" s="51">
        <v>30</v>
      </c>
      <c r="F67" s="28"/>
      <c r="G67" s="102">
        <f t="shared" si="0"/>
        <v>0</v>
      </c>
      <c r="H67" s="103">
        <f t="shared" si="1"/>
        <v>0</v>
      </c>
    </row>
    <row r="68" spans="1:8" s="39" customFormat="1" ht="24.75" customHeight="1" thickBot="1">
      <c r="A68" s="65" t="s">
        <v>79</v>
      </c>
      <c r="B68" s="111" t="s">
        <v>80</v>
      </c>
      <c r="C68" s="112"/>
      <c r="D68" s="112"/>
      <c r="E68" s="112"/>
      <c r="F68" s="113"/>
      <c r="G68" s="113"/>
      <c r="H68" s="114"/>
    </row>
    <row r="69" spans="1:8" ht="36.75" customHeight="1">
      <c r="A69" s="108">
        <v>1</v>
      </c>
      <c r="B69" s="81" t="s">
        <v>180</v>
      </c>
      <c r="C69" s="48" t="s">
        <v>9</v>
      </c>
      <c r="D69" s="51">
        <v>10</v>
      </c>
      <c r="E69" s="51">
        <v>20</v>
      </c>
      <c r="F69" s="29"/>
      <c r="G69" s="102">
        <f t="shared" si="0"/>
        <v>0</v>
      </c>
      <c r="H69" s="103">
        <f t="shared" si="1"/>
        <v>0</v>
      </c>
    </row>
    <row r="70" spans="1:8" ht="39" customHeight="1">
      <c r="A70" s="108">
        <v>2</v>
      </c>
      <c r="B70" s="47" t="s">
        <v>81</v>
      </c>
      <c r="C70" s="48" t="s">
        <v>9</v>
      </c>
      <c r="D70" s="51">
        <v>5</v>
      </c>
      <c r="E70" s="51">
        <v>10</v>
      </c>
      <c r="F70" s="29"/>
      <c r="G70" s="102">
        <f t="shared" si="0"/>
        <v>0</v>
      </c>
      <c r="H70" s="103">
        <f t="shared" si="1"/>
        <v>0</v>
      </c>
    </row>
    <row r="71" spans="1:8" ht="36.75" customHeight="1">
      <c r="A71" s="108">
        <v>3</v>
      </c>
      <c r="B71" s="81" t="s">
        <v>181</v>
      </c>
      <c r="C71" s="48" t="s">
        <v>9</v>
      </c>
      <c r="D71" s="51">
        <v>5</v>
      </c>
      <c r="E71" s="51">
        <v>10</v>
      </c>
      <c r="F71" s="29"/>
      <c r="G71" s="102">
        <f t="shared" si="0"/>
        <v>0</v>
      </c>
      <c r="H71" s="103">
        <f t="shared" si="1"/>
        <v>0</v>
      </c>
    </row>
    <row r="72" spans="1:8" ht="35.25" customHeight="1">
      <c r="A72" s="108">
        <v>4</v>
      </c>
      <c r="B72" s="81" t="s">
        <v>182</v>
      </c>
      <c r="C72" s="48" t="s">
        <v>9</v>
      </c>
      <c r="D72" s="51">
        <v>6</v>
      </c>
      <c r="E72" s="51">
        <v>8</v>
      </c>
      <c r="F72" s="29"/>
      <c r="G72" s="102">
        <f t="shared" si="0"/>
        <v>0</v>
      </c>
      <c r="H72" s="103">
        <f t="shared" si="1"/>
        <v>0</v>
      </c>
    </row>
    <row r="73" spans="1:8" ht="36.75" customHeight="1">
      <c r="A73" s="108">
        <v>5</v>
      </c>
      <c r="B73" s="81" t="s">
        <v>183</v>
      </c>
      <c r="C73" s="48" t="s">
        <v>9</v>
      </c>
      <c r="D73" s="51">
        <v>5</v>
      </c>
      <c r="E73" s="51">
        <v>10</v>
      </c>
      <c r="F73" s="29"/>
      <c r="G73" s="102">
        <f t="shared" si="0"/>
        <v>0</v>
      </c>
      <c r="H73" s="103">
        <f t="shared" si="1"/>
        <v>0</v>
      </c>
    </row>
    <row r="74" spans="1:8" ht="42.75" customHeight="1">
      <c r="A74" s="108">
        <v>6</v>
      </c>
      <c r="B74" s="81" t="s">
        <v>82</v>
      </c>
      <c r="C74" s="48" t="s">
        <v>9</v>
      </c>
      <c r="D74" s="51">
        <v>250</v>
      </c>
      <c r="E74" s="48">
        <v>270</v>
      </c>
      <c r="F74" s="30"/>
      <c r="G74" s="102">
        <f>ROUND($D74*$F74,2)</f>
        <v>0</v>
      </c>
      <c r="H74" s="103">
        <f>ROUND($E74*$F74,2)</f>
        <v>0</v>
      </c>
    </row>
    <row r="75" spans="1:8" ht="30" customHeight="1">
      <c r="A75" s="108">
        <v>7</v>
      </c>
      <c r="B75" s="81" t="s">
        <v>186</v>
      </c>
      <c r="C75" s="48" t="s">
        <v>9</v>
      </c>
      <c r="D75" s="51">
        <v>10</v>
      </c>
      <c r="E75" s="48">
        <v>20</v>
      </c>
      <c r="F75" s="30"/>
      <c r="G75" s="102">
        <f>ROUND($D75*$F75,2)</f>
        <v>0</v>
      </c>
      <c r="H75" s="103">
        <f>ROUND($E75*$F75,2)</f>
        <v>0</v>
      </c>
    </row>
    <row r="76" spans="1:8" ht="30" customHeight="1">
      <c r="A76" s="108">
        <v>8</v>
      </c>
      <c r="B76" s="109" t="s">
        <v>184</v>
      </c>
      <c r="C76" s="110" t="s">
        <v>9</v>
      </c>
      <c r="D76" s="51">
        <v>800</v>
      </c>
      <c r="E76" s="110">
        <v>960</v>
      </c>
      <c r="F76" s="31"/>
      <c r="G76" s="102">
        <f>ROUND($D76*$F76,2)</f>
        <v>0</v>
      </c>
      <c r="H76" s="103">
        <f>ROUND($E76*$F76,2)</f>
        <v>0</v>
      </c>
    </row>
    <row r="77" spans="1:8" ht="30" customHeight="1" thickBot="1">
      <c r="A77" s="104">
        <v>9</v>
      </c>
      <c r="B77" s="105" t="s">
        <v>185</v>
      </c>
      <c r="C77" s="106" t="s">
        <v>9</v>
      </c>
      <c r="D77" s="107">
        <v>48</v>
      </c>
      <c r="E77" s="106">
        <v>60</v>
      </c>
      <c r="F77" s="32"/>
      <c r="G77" s="102">
        <f>ROUND($D77*$F77,2)</f>
        <v>0</v>
      </c>
      <c r="H77" s="103">
        <f>ROUND($E77*$F77,2)</f>
        <v>0</v>
      </c>
    </row>
    <row r="78" spans="1:8" s="39" customFormat="1" ht="19.5" thickBot="1">
      <c r="A78" s="95"/>
      <c r="B78" s="176" t="s">
        <v>18</v>
      </c>
      <c r="C78" s="176"/>
      <c r="D78" s="176"/>
      <c r="E78" s="176"/>
      <c r="F78" s="176"/>
      <c r="G78" s="96">
        <f>SUM(G9:G15,G17:G36,G38,G40:G67,G69:G77)</f>
        <v>0</v>
      </c>
      <c r="H78" s="97">
        <f>SUM(H9:H15,H17:H36,H38,H40:H67,H69:H77)</f>
        <v>0</v>
      </c>
    </row>
    <row r="79" spans="1:8" s="39" customFormat="1" ht="15.75">
      <c r="A79" s="36"/>
      <c r="B79" s="37"/>
      <c r="C79" s="36"/>
      <c r="D79" s="36"/>
      <c r="E79" s="36"/>
      <c r="F79" s="9"/>
      <c r="G79" s="38"/>
      <c r="H79" s="38"/>
    </row>
    <row r="80" spans="1:6" ht="18">
      <c r="A80" s="40"/>
      <c r="B80" s="161" t="s">
        <v>222</v>
      </c>
      <c r="C80" s="161"/>
      <c r="D80" s="183">
        <f>$G$78</f>
        <v>0</v>
      </c>
      <c r="E80" s="183"/>
      <c r="F80" s="184"/>
    </row>
    <row r="81" spans="1:5" ht="14.25">
      <c r="A81" s="40"/>
      <c r="B81" s="43"/>
      <c r="C81" s="44"/>
      <c r="D81" s="44"/>
      <c r="E81" s="44"/>
    </row>
    <row r="82" spans="1:6" ht="18">
      <c r="A82" s="40"/>
      <c r="B82" s="182" t="s">
        <v>224</v>
      </c>
      <c r="C82" s="182"/>
      <c r="D82" s="186">
        <f>$H$78</f>
        <v>0</v>
      </c>
      <c r="E82" s="186"/>
      <c r="F82" s="185"/>
    </row>
    <row r="83" spans="1:5" ht="15.75" customHeight="1">
      <c r="A83" s="40"/>
      <c r="B83" s="43"/>
      <c r="C83" s="44"/>
      <c r="D83" s="44"/>
      <c r="E83" s="44"/>
    </row>
    <row r="84" spans="1:7" ht="15.75">
      <c r="A84" s="40"/>
      <c r="B84" s="152" t="s">
        <v>218</v>
      </c>
      <c r="C84" s="155"/>
      <c r="D84" s="155"/>
      <c r="E84" s="155"/>
      <c r="F84" s="153" t="s">
        <v>219</v>
      </c>
      <c r="G84" s="154"/>
    </row>
    <row r="85" spans="3:6" ht="15">
      <c r="C85" s="98"/>
      <c r="D85" s="98"/>
      <c r="E85" s="98"/>
      <c r="F85" s="98"/>
    </row>
    <row r="86" spans="3:6" ht="15">
      <c r="C86" s="98"/>
      <c r="D86" s="98"/>
      <c r="E86" s="98"/>
      <c r="F86" s="98"/>
    </row>
    <row r="87" spans="3:6" ht="15">
      <c r="C87" s="98"/>
      <c r="D87" s="98"/>
      <c r="E87" s="98"/>
      <c r="F87" s="98"/>
    </row>
    <row r="88" spans="3:6" ht="15">
      <c r="C88" s="98"/>
      <c r="D88" s="98"/>
      <c r="E88" s="98"/>
      <c r="F88" s="98"/>
    </row>
    <row r="89" spans="3:6" ht="15">
      <c r="C89" s="98"/>
      <c r="D89" s="98"/>
      <c r="E89" s="98"/>
      <c r="F89" s="98"/>
    </row>
    <row r="90" spans="3:6" ht="15">
      <c r="C90" s="98"/>
      <c r="D90" s="98"/>
      <c r="E90" s="98"/>
      <c r="F90" s="98"/>
    </row>
    <row r="91" spans="3:6" ht="15">
      <c r="C91" s="98"/>
      <c r="D91" s="98"/>
      <c r="E91" s="98"/>
      <c r="F91" s="98"/>
    </row>
    <row r="92" spans="3:6" ht="15">
      <c r="C92" s="98"/>
      <c r="D92" s="98"/>
      <c r="E92" s="98"/>
      <c r="F92" s="98"/>
    </row>
    <row r="93" spans="3:6" ht="15">
      <c r="C93" s="98"/>
      <c r="D93" s="98"/>
      <c r="E93" s="98"/>
      <c r="F93" s="98"/>
    </row>
    <row r="94" spans="3:6" ht="15">
      <c r="C94" s="98"/>
      <c r="D94" s="98"/>
      <c r="E94" s="98"/>
      <c r="F94" s="98"/>
    </row>
    <row r="95" spans="3:6" ht="15">
      <c r="C95" s="98"/>
      <c r="D95" s="98"/>
      <c r="E95" s="98"/>
      <c r="F95" s="98"/>
    </row>
    <row r="96" spans="3:6" ht="15">
      <c r="C96" s="98"/>
      <c r="D96" s="98"/>
      <c r="E96" s="98"/>
      <c r="F96" s="98"/>
    </row>
    <row r="97" spans="3:6" ht="15">
      <c r="C97" s="98"/>
      <c r="D97" s="98"/>
      <c r="E97" s="98"/>
      <c r="F97" s="98"/>
    </row>
    <row r="98" spans="3:6" ht="15">
      <c r="C98" s="98"/>
      <c r="D98" s="98"/>
      <c r="E98" s="98"/>
      <c r="F98" s="98"/>
    </row>
    <row r="99" spans="3:6" ht="15">
      <c r="C99" s="98"/>
      <c r="D99" s="98"/>
      <c r="E99" s="98"/>
      <c r="F99" s="98"/>
    </row>
    <row r="100" spans="3:6" ht="15">
      <c r="C100" s="98"/>
      <c r="D100" s="98"/>
      <c r="E100" s="98"/>
      <c r="F100" s="98"/>
    </row>
    <row r="101" spans="3:6" ht="15">
      <c r="C101" s="98"/>
      <c r="D101" s="98"/>
      <c r="E101" s="98"/>
      <c r="F101" s="98"/>
    </row>
    <row r="102" spans="3:6" ht="15">
      <c r="C102" s="98"/>
      <c r="D102" s="98"/>
      <c r="E102" s="98"/>
      <c r="F102" s="98"/>
    </row>
    <row r="103" spans="3:6" ht="15">
      <c r="C103" s="98"/>
      <c r="D103" s="98"/>
      <c r="E103" s="98"/>
      <c r="F103" s="98"/>
    </row>
    <row r="104" spans="3:6" ht="15">
      <c r="C104" s="98"/>
      <c r="D104" s="98"/>
      <c r="E104" s="98"/>
      <c r="F104" s="98"/>
    </row>
    <row r="105" spans="3:6" ht="15">
      <c r="C105" s="98"/>
      <c r="D105" s="98"/>
      <c r="E105" s="98"/>
      <c r="F105" s="98"/>
    </row>
    <row r="106" spans="3:6" ht="15">
      <c r="C106" s="98"/>
      <c r="D106" s="98"/>
      <c r="E106" s="98"/>
      <c r="F106" s="98"/>
    </row>
    <row r="107" spans="3:6" ht="15">
      <c r="C107" s="98"/>
      <c r="D107" s="98"/>
      <c r="E107" s="98"/>
      <c r="F107" s="98"/>
    </row>
    <row r="108" spans="3:6" ht="15">
      <c r="C108" s="98"/>
      <c r="D108" s="98"/>
      <c r="E108" s="98"/>
      <c r="F108" s="98"/>
    </row>
    <row r="109" spans="3:6" ht="15">
      <c r="C109" s="98"/>
      <c r="D109" s="98"/>
      <c r="E109" s="98"/>
      <c r="F109" s="98"/>
    </row>
    <row r="110" spans="3:6" ht="15">
      <c r="C110" s="98"/>
      <c r="D110" s="98"/>
      <c r="E110" s="98"/>
      <c r="F110" s="98"/>
    </row>
    <row r="111" spans="3:6" ht="15">
      <c r="C111" s="98"/>
      <c r="D111" s="98"/>
      <c r="E111" s="98"/>
      <c r="F111" s="98"/>
    </row>
    <row r="112" spans="3:6" ht="15">
      <c r="C112" s="98"/>
      <c r="D112" s="98"/>
      <c r="E112" s="98"/>
      <c r="F112" s="98"/>
    </row>
  </sheetData>
  <sheetProtection sheet="1" objects="1" scenarios="1"/>
  <mergeCells count="14">
    <mergeCell ref="A3:H3"/>
    <mergeCell ref="A5:A6"/>
    <mergeCell ref="B5:B6"/>
    <mergeCell ref="C5:C6"/>
    <mergeCell ref="D5:E5"/>
    <mergeCell ref="H5:H6"/>
    <mergeCell ref="F5:F6"/>
    <mergeCell ref="C84:E84"/>
    <mergeCell ref="B78:F78"/>
    <mergeCell ref="G5:G6"/>
    <mergeCell ref="B80:C80"/>
    <mergeCell ref="B82:C82"/>
    <mergeCell ref="D80:E80"/>
    <mergeCell ref="D82:E82"/>
  </mergeCells>
  <conditionalFormatting sqref="C84:D84 G84">
    <cfRule type="cellIs" priority="2" dxfId="0" operator="equal" stopIfTrue="1">
      <formula>0</formula>
    </cfRule>
  </conditionalFormatting>
  <conditionalFormatting sqref="F9:F15 F17:F36 F38 F40:F67 F69:F77">
    <cfRule type="cellIs" priority="1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.5118110236220472" footer="0.31496062992125984"/>
  <pageSetup fitToHeight="0" fitToWidth="1" horizontalDpi="300" verticalDpi="300" orientation="portrait" paperSize="9" scale="61" r:id="rId1"/>
  <headerFooter alignWithMargins="0">
    <oddFooter>&amp;CStrona &amp;P z &amp;N</oddFooter>
  </headerFooter>
  <rowBreaks count="2" manualBreakCount="2">
    <brk id="36" max="7" man="1"/>
    <brk id="6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5"/>
  <sheetViews>
    <sheetView view="pageBreakPreview"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4.28125" style="73" customWidth="1"/>
    <col min="2" max="2" width="66.7109375" style="72" customWidth="1"/>
    <col min="3" max="3" width="6.28125" style="74" customWidth="1"/>
    <col min="4" max="5" width="10.7109375" style="74" customWidth="1"/>
    <col min="6" max="6" width="14.28125" style="2" customWidth="1"/>
    <col min="7" max="8" width="17.421875" style="71" customWidth="1"/>
    <col min="9" max="9" width="9.28125" style="72" customWidth="1"/>
    <col min="10" max="10" width="16.421875" style="72" customWidth="1"/>
    <col min="11" max="16384" width="9.28125" style="72" customWidth="1"/>
  </cols>
  <sheetData>
    <row r="1" spans="1:240" s="42" customFormat="1" ht="23.25">
      <c r="A1" s="53"/>
      <c r="B1" s="54"/>
      <c r="C1" s="55"/>
      <c r="D1" s="56"/>
      <c r="E1" s="56"/>
      <c r="F1" s="56"/>
      <c r="G1" s="57"/>
      <c r="H1" s="17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</row>
    <row r="2" spans="1:240" s="42" customFormat="1" ht="15">
      <c r="A2" s="56"/>
      <c r="B2" s="56"/>
      <c r="C2" s="56"/>
      <c r="D2" s="56"/>
      <c r="E2" s="56"/>
      <c r="F2" s="56"/>
      <c r="G2" s="56"/>
      <c r="H2" s="58" t="s">
        <v>64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</row>
    <row r="3" spans="2:8" s="86" customFormat="1" ht="44.25" customHeight="1">
      <c r="B3" s="178" t="s">
        <v>189</v>
      </c>
      <c r="C3" s="178"/>
      <c r="D3" s="178"/>
      <c r="E3" s="178"/>
      <c r="F3" s="178"/>
      <c r="G3" s="178"/>
      <c r="H3" s="178"/>
    </row>
    <row r="4" spans="2:8" s="86" customFormat="1" ht="24" thickBot="1">
      <c r="B4" s="4"/>
      <c r="C4" s="8"/>
      <c r="D4" s="8"/>
      <c r="E4" s="5"/>
      <c r="F4" s="8"/>
      <c r="G4" s="8"/>
      <c r="H4" s="8"/>
    </row>
    <row r="5" spans="1:8" s="86" customFormat="1" ht="40.5" customHeight="1" thickBot="1">
      <c r="A5" s="157" t="s">
        <v>2</v>
      </c>
      <c r="B5" s="174" t="s">
        <v>3</v>
      </c>
      <c r="C5" s="174" t="s">
        <v>4</v>
      </c>
      <c r="D5" s="172" t="s">
        <v>5</v>
      </c>
      <c r="E5" s="172"/>
      <c r="F5" s="166" t="s">
        <v>6</v>
      </c>
      <c r="G5" s="162" t="s">
        <v>212</v>
      </c>
      <c r="H5" s="164" t="s">
        <v>215</v>
      </c>
    </row>
    <row r="6" spans="1:8" s="44" customFormat="1" ht="40.5" customHeight="1" thickBot="1">
      <c r="A6" s="157"/>
      <c r="B6" s="174"/>
      <c r="C6" s="174"/>
      <c r="D6" s="60" t="s">
        <v>7</v>
      </c>
      <c r="E6" s="61" t="s">
        <v>8</v>
      </c>
      <c r="F6" s="166"/>
      <c r="G6" s="163"/>
      <c r="H6" s="164"/>
    </row>
    <row r="7" spans="1:8" s="87" customFormat="1" ht="19.5" customHeight="1" thickBot="1">
      <c r="A7" s="141">
        <v>0</v>
      </c>
      <c r="B7" s="63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</row>
    <row r="8" spans="1:8" ht="18" customHeight="1" thickBot="1">
      <c r="A8" s="133" t="s">
        <v>114</v>
      </c>
      <c r="B8" s="138" t="s">
        <v>191</v>
      </c>
      <c r="C8" s="142"/>
      <c r="D8" s="142"/>
      <c r="E8" s="142"/>
      <c r="F8" s="16"/>
      <c r="G8" s="143"/>
      <c r="H8" s="144"/>
    </row>
    <row r="9" spans="1:8" s="130" customFormat="1" ht="32.25" customHeight="1">
      <c r="A9" s="139">
        <v>1</v>
      </c>
      <c r="B9" s="140" t="s">
        <v>84</v>
      </c>
      <c r="C9" s="110" t="s">
        <v>9</v>
      </c>
      <c r="D9" s="110">
        <v>10</v>
      </c>
      <c r="E9" s="110">
        <v>20</v>
      </c>
      <c r="F9" s="28"/>
      <c r="G9" s="102">
        <f>ROUND($D9*$F9,2)</f>
        <v>0</v>
      </c>
      <c r="H9" s="129">
        <f>ROUND($E9*$F9,2)</f>
        <v>0</v>
      </c>
    </row>
    <row r="10" spans="1:8" s="130" customFormat="1" ht="32.25" customHeight="1">
      <c r="A10" s="139">
        <v>2</v>
      </c>
      <c r="B10" s="140" t="s">
        <v>195</v>
      </c>
      <c r="C10" s="110" t="s">
        <v>9</v>
      </c>
      <c r="D10" s="110">
        <v>100</v>
      </c>
      <c r="E10" s="110">
        <v>120</v>
      </c>
      <c r="F10" s="28"/>
      <c r="G10" s="102">
        <f aca="true" t="shared" si="0" ref="G10:G28">ROUND($D10*$F10,2)</f>
        <v>0</v>
      </c>
      <c r="H10" s="129">
        <f aca="true" t="shared" si="1" ref="H10:H28">ROUND($E10*$F10,2)</f>
        <v>0</v>
      </c>
    </row>
    <row r="11" spans="1:8" s="130" customFormat="1" ht="32.25" customHeight="1">
      <c r="A11" s="139">
        <v>3</v>
      </c>
      <c r="B11" s="140" t="s">
        <v>196</v>
      </c>
      <c r="C11" s="110" t="s">
        <v>9</v>
      </c>
      <c r="D11" s="110">
        <v>20</v>
      </c>
      <c r="E11" s="110">
        <v>50</v>
      </c>
      <c r="F11" s="28"/>
      <c r="G11" s="102">
        <f t="shared" si="0"/>
        <v>0</v>
      </c>
      <c r="H11" s="129">
        <f t="shared" si="1"/>
        <v>0</v>
      </c>
    </row>
    <row r="12" spans="1:8" s="130" customFormat="1" ht="32.25" customHeight="1">
      <c r="A12" s="139">
        <v>4</v>
      </c>
      <c r="B12" s="140" t="s">
        <v>85</v>
      </c>
      <c r="C12" s="110" t="s">
        <v>9</v>
      </c>
      <c r="D12" s="110">
        <v>10</v>
      </c>
      <c r="E12" s="110">
        <v>20</v>
      </c>
      <c r="F12" s="28"/>
      <c r="G12" s="102">
        <f t="shared" si="0"/>
        <v>0</v>
      </c>
      <c r="H12" s="129">
        <f t="shared" si="1"/>
        <v>0</v>
      </c>
    </row>
    <row r="13" spans="1:8" s="130" customFormat="1" ht="32.25" customHeight="1">
      <c r="A13" s="139">
        <v>5</v>
      </c>
      <c r="B13" s="140" t="s">
        <v>194</v>
      </c>
      <c r="C13" s="110" t="s">
        <v>9</v>
      </c>
      <c r="D13" s="110">
        <v>75</v>
      </c>
      <c r="E13" s="110">
        <v>100</v>
      </c>
      <c r="F13" s="28"/>
      <c r="G13" s="102">
        <f t="shared" si="0"/>
        <v>0</v>
      </c>
      <c r="H13" s="129">
        <f t="shared" si="1"/>
        <v>0</v>
      </c>
    </row>
    <row r="14" spans="1:8" s="130" customFormat="1" ht="32.25" customHeight="1">
      <c r="A14" s="139">
        <v>6</v>
      </c>
      <c r="B14" s="140" t="s">
        <v>86</v>
      </c>
      <c r="C14" s="110" t="s">
        <v>9</v>
      </c>
      <c r="D14" s="110">
        <v>50</v>
      </c>
      <c r="E14" s="110">
        <v>100</v>
      </c>
      <c r="F14" s="28"/>
      <c r="G14" s="102">
        <f t="shared" si="0"/>
        <v>0</v>
      </c>
      <c r="H14" s="129">
        <f t="shared" si="1"/>
        <v>0</v>
      </c>
    </row>
    <row r="15" spans="1:8" s="130" customFormat="1" ht="32.25" customHeight="1">
      <c r="A15" s="139">
        <v>7</v>
      </c>
      <c r="B15" s="140" t="s">
        <v>211</v>
      </c>
      <c r="C15" s="110" t="s">
        <v>9</v>
      </c>
      <c r="D15" s="110">
        <v>600</v>
      </c>
      <c r="E15" s="110">
        <v>800</v>
      </c>
      <c r="F15" s="28"/>
      <c r="G15" s="102">
        <f t="shared" si="0"/>
        <v>0</v>
      </c>
      <c r="H15" s="129">
        <f t="shared" si="1"/>
        <v>0</v>
      </c>
    </row>
    <row r="16" spans="1:8" s="130" customFormat="1" ht="32.25" customHeight="1">
      <c r="A16" s="139">
        <v>8</v>
      </c>
      <c r="B16" s="140" t="s">
        <v>87</v>
      </c>
      <c r="C16" s="110" t="s">
        <v>9</v>
      </c>
      <c r="D16" s="110">
        <v>50</v>
      </c>
      <c r="E16" s="110">
        <v>100</v>
      </c>
      <c r="F16" s="28"/>
      <c r="G16" s="102">
        <f t="shared" si="0"/>
        <v>0</v>
      </c>
      <c r="H16" s="129">
        <f t="shared" si="1"/>
        <v>0</v>
      </c>
    </row>
    <row r="17" spans="1:8" s="130" customFormat="1" ht="32.25" customHeight="1">
      <c r="A17" s="139">
        <v>9</v>
      </c>
      <c r="B17" s="140" t="s">
        <v>192</v>
      </c>
      <c r="C17" s="110" t="s">
        <v>9</v>
      </c>
      <c r="D17" s="110">
        <v>50</v>
      </c>
      <c r="E17" s="110">
        <v>100</v>
      </c>
      <c r="F17" s="28"/>
      <c r="G17" s="102">
        <f t="shared" si="0"/>
        <v>0</v>
      </c>
      <c r="H17" s="129">
        <f t="shared" si="1"/>
        <v>0</v>
      </c>
    </row>
    <row r="18" spans="1:8" s="130" customFormat="1" ht="32.25" customHeight="1">
      <c r="A18" s="139">
        <v>10</v>
      </c>
      <c r="B18" s="140" t="s">
        <v>193</v>
      </c>
      <c r="C18" s="110" t="s">
        <v>9</v>
      </c>
      <c r="D18" s="110">
        <v>10</v>
      </c>
      <c r="E18" s="110">
        <v>25</v>
      </c>
      <c r="F18" s="28"/>
      <c r="G18" s="102">
        <f t="shared" si="0"/>
        <v>0</v>
      </c>
      <c r="H18" s="129">
        <f t="shared" si="1"/>
        <v>0</v>
      </c>
    </row>
    <row r="19" spans="1:8" s="130" customFormat="1" ht="32.25" customHeight="1">
      <c r="A19" s="139">
        <v>11</v>
      </c>
      <c r="B19" s="140" t="s">
        <v>88</v>
      </c>
      <c r="C19" s="110" t="s">
        <v>9</v>
      </c>
      <c r="D19" s="110">
        <v>25</v>
      </c>
      <c r="E19" s="110">
        <v>30</v>
      </c>
      <c r="F19" s="28"/>
      <c r="G19" s="102">
        <f t="shared" si="0"/>
        <v>0</v>
      </c>
      <c r="H19" s="129">
        <f t="shared" si="1"/>
        <v>0</v>
      </c>
    </row>
    <row r="20" spans="1:8" s="130" customFormat="1" ht="32.25" customHeight="1" thickBot="1">
      <c r="A20" s="139">
        <v>12</v>
      </c>
      <c r="B20" s="140" t="s">
        <v>89</v>
      </c>
      <c r="C20" s="110" t="s">
        <v>9</v>
      </c>
      <c r="D20" s="110">
        <v>10</v>
      </c>
      <c r="E20" s="110">
        <v>50</v>
      </c>
      <c r="F20" s="28"/>
      <c r="G20" s="102">
        <f t="shared" si="0"/>
        <v>0</v>
      </c>
      <c r="H20" s="129">
        <f t="shared" si="1"/>
        <v>0</v>
      </c>
    </row>
    <row r="21" spans="1:10" ht="20.25" customHeight="1" thickBot="1">
      <c r="A21" s="133" t="s">
        <v>26</v>
      </c>
      <c r="B21" s="138" t="s">
        <v>90</v>
      </c>
      <c r="C21" s="80"/>
      <c r="D21" s="80"/>
      <c r="E21" s="80"/>
      <c r="F21" s="135"/>
      <c r="G21" s="136"/>
      <c r="H21" s="137"/>
      <c r="J21" s="130"/>
    </row>
    <row r="22" spans="1:10" ht="30" customHeight="1">
      <c r="A22" s="131">
        <v>1</v>
      </c>
      <c r="B22" s="132" t="s">
        <v>190</v>
      </c>
      <c r="C22" s="48" t="s">
        <v>15</v>
      </c>
      <c r="D22" s="48">
        <v>200</v>
      </c>
      <c r="E22" s="48">
        <v>400</v>
      </c>
      <c r="F22" s="28"/>
      <c r="G22" s="102">
        <f t="shared" si="0"/>
        <v>0</v>
      </c>
      <c r="H22" s="129">
        <f t="shared" si="1"/>
        <v>0</v>
      </c>
      <c r="J22" s="130"/>
    </row>
    <row r="23" spans="1:10" ht="30" customHeight="1" thickBot="1">
      <c r="A23" s="131">
        <v>2</v>
      </c>
      <c r="B23" s="132" t="s">
        <v>91</v>
      </c>
      <c r="C23" s="48" t="s">
        <v>15</v>
      </c>
      <c r="D23" s="48">
        <v>20</v>
      </c>
      <c r="E23" s="48">
        <v>50</v>
      </c>
      <c r="F23" s="28"/>
      <c r="G23" s="102">
        <f t="shared" si="0"/>
        <v>0</v>
      </c>
      <c r="H23" s="129">
        <f t="shared" si="1"/>
        <v>0</v>
      </c>
      <c r="J23" s="130"/>
    </row>
    <row r="24" spans="1:10" ht="24" customHeight="1" thickBot="1">
      <c r="A24" s="133" t="s">
        <v>29</v>
      </c>
      <c r="B24" s="134" t="s">
        <v>92</v>
      </c>
      <c r="C24" s="80"/>
      <c r="D24" s="80"/>
      <c r="E24" s="80"/>
      <c r="F24" s="135"/>
      <c r="G24" s="136"/>
      <c r="H24" s="137"/>
      <c r="J24" s="130"/>
    </row>
    <row r="25" spans="1:10" ht="30" customHeight="1">
      <c r="A25" s="131">
        <v>1</v>
      </c>
      <c r="B25" s="132" t="s">
        <v>210</v>
      </c>
      <c r="C25" s="48" t="s">
        <v>9</v>
      </c>
      <c r="D25" s="48">
        <v>5</v>
      </c>
      <c r="E25" s="48">
        <v>10</v>
      </c>
      <c r="F25" s="28"/>
      <c r="G25" s="102">
        <f t="shared" si="0"/>
        <v>0</v>
      </c>
      <c r="H25" s="129">
        <f t="shared" si="1"/>
        <v>0</v>
      </c>
      <c r="J25" s="130"/>
    </row>
    <row r="26" spans="1:10" ht="30" customHeight="1">
      <c r="A26" s="131">
        <v>2</v>
      </c>
      <c r="B26" s="132" t="s">
        <v>93</v>
      </c>
      <c r="C26" s="48" t="s">
        <v>15</v>
      </c>
      <c r="D26" s="48">
        <v>14</v>
      </c>
      <c r="E26" s="48">
        <v>28</v>
      </c>
      <c r="F26" s="28"/>
      <c r="G26" s="102">
        <f t="shared" si="0"/>
        <v>0</v>
      </c>
      <c r="H26" s="129">
        <f t="shared" si="1"/>
        <v>0</v>
      </c>
      <c r="J26" s="130"/>
    </row>
    <row r="27" spans="1:10" ht="30" customHeight="1">
      <c r="A27" s="131">
        <v>3</v>
      </c>
      <c r="B27" s="132" t="s">
        <v>198</v>
      </c>
      <c r="C27" s="48" t="s">
        <v>9</v>
      </c>
      <c r="D27" s="48">
        <v>280</v>
      </c>
      <c r="E27" s="48">
        <v>420</v>
      </c>
      <c r="F27" s="28"/>
      <c r="G27" s="102">
        <f t="shared" si="0"/>
        <v>0</v>
      </c>
      <c r="H27" s="129">
        <f t="shared" si="1"/>
        <v>0</v>
      </c>
      <c r="J27" s="130"/>
    </row>
    <row r="28" spans="1:10" ht="30" customHeight="1" thickBot="1">
      <c r="A28" s="131">
        <v>4</v>
      </c>
      <c r="B28" s="132" t="s">
        <v>197</v>
      </c>
      <c r="C28" s="48" t="s">
        <v>9</v>
      </c>
      <c r="D28" s="48">
        <v>120</v>
      </c>
      <c r="E28" s="48">
        <v>138</v>
      </c>
      <c r="F28" s="28"/>
      <c r="G28" s="102">
        <f t="shared" si="0"/>
        <v>0</v>
      </c>
      <c r="H28" s="129">
        <f t="shared" si="1"/>
        <v>0</v>
      </c>
      <c r="J28" s="130"/>
    </row>
    <row r="29" spans="1:8" s="128" customFormat="1" ht="26.25" customHeight="1" thickBot="1">
      <c r="A29" s="95"/>
      <c r="B29" s="176" t="s">
        <v>18</v>
      </c>
      <c r="C29" s="176"/>
      <c r="D29" s="176"/>
      <c r="E29" s="176"/>
      <c r="F29" s="176"/>
      <c r="G29" s="96">
        <f>SUM(G9:G20,G22:G23,G25:G28)</f>
        <v>0</v>
      </c>
      <c r="H29" s="97">
        <f>SUM(H9:H20,H22:H23,H25:H28)</f>
        <v>0</v>
      </c>
    </row>
    <row r="30" spans="1:8" s="128" customFormat="1" ht="15.75">
      <c r="A30" s="67"/>
      <c r="B30" s="68"/>
      <c r="C30" s="67"/>
      <c r="D30" s="67"/>
      <c r="E30" s="67"/>
      <c r="F30" s="1"/>
      <c r="G30" s="69"/>
      <c r="H30" s="69"/>
    </row>
    <row r="31" spans="1:6" ht="18">
      <c r="A31" s="40"/>
      <c r="B31" s="161" t="s">
        <v>217</v>
      </c>
      <c r="C31" s="161"/>
      <c r="D31" s="183">
        <f>$G$29</f>
        <v>0</v>
      </c>
      <c r="E31" s="183"/>
      <c r="F31" s="184"/>
    </row>
    <row r="32" spans="1:6" ht="14.25">
      <c r="A32" s="40"/>
      <c r="B32" s="43"/>
      <c r="C32" s="44"/>
      <c r="D32" s="44"/>
      <c r="E32" s="44"/>
      <c r="F32" s="71"/>
    </row>
    <row r="33" spans="1:6" ht="18">
      <c r="A33" s="40"/>
      <c r="B33" s="182" t="s">
        <v>216</v>
      </c>
      <c r="C33" s="182"/>
      <c r="D33" s="186">
        <f>$H$29</f>
        <v>0</v>
      </c>
      <c r="E33" s="186"/>
      <c r="F33" s="185"/>
    </row>
    <row r="34" spans="1:6" ht="15.75" customHeight="1">
      <c r="A34" s="40"/>
      <c r="B34" s="43"/>
      <c r="C34" s="44"/>
      <c r="D34" s="44"/>
      <c r="E34" s="44"/>
      <c r="F34" s="71"/>
    </row>
    <row r="35" spans="1:7" ht="15.75">
      <c r="A35" s="40"/>
      <c r="B35" s="152" t="s">
        <v>218</v>
      </c>
      <c r="C35" s="155"/>
      <c r="D35" s="155"/>
      <c r="E35" s="155"/>
      <c r="F35" s="153" t="s">
        <v>219</v>
      </c>
      <c r="G35" s="154"/>
    </row>
  </sheetData>
  <sheetProtection sheet="1" objects="1" scenarios="1"/>
  <mergeCells count="14">
    <mergeCell ref="D5:E5"/>
    <mergeCell ref="F5:F6"/>
    <mergeCell ref="B31:C31"/>
    <mergeCell ref="B33:C33"/>
    <mergeCell ref="D31:E31"/>
    <mergeCell ref="D33:E33"/>
    <mergeCell ref="H5:H6"/>
    <mergeCell ref="B29:F29"/>
    <mergeCell ref="B3:H3"/>
    <mergeCell ref="A5:A6"/>
    <mergeCell ref="C35:E35"/>
    <mergeCell ref="G5:G6"/>
    <mergeCell ref="B5:B6"/>
    <mergeCell ref="C5:C6"/>
  </mergeCells>
  <conditionalFormatting sqref="C35:D35 G35">
    <cfRule type="cellIs" priority="2" dxfId="0" operator="equal" stopIfTrue="1">
      <formula>0</formula>
    </cfRule>
  </conditionalFormatting>
  <conditionalFormatting sqref="F9:F20 F22:F23 F25:F28">
    <cfRule type="cellIs" priority="1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Height="0" fitToWidth="1" horizontalDpi="300" verticalDpi="300" orientation="portrait" paperSize="9" scale="64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80"/>
  <sheetViews>
    <sheetView view="pageBreakPreview"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4.28125" style="99" customWidth="1"/>
    <col min="2" max="2" width="66.7109375" style="148" customWidth="1"/>
    <col min="3" max="3" width="6.28125" style="74" customWidth="1"/>
    <col min="4" max="5" width="10.7109375" style="74" customWidth="1"/>
    <col min="6" max="6" width="14.28125" style="6" customWidth="1"/>
    <col min="7" max="8" width="17.421875" style="72" customWidth="1"/>
    <col min="9" max="9" width="17.421875" style="147" customWidth="1"/>
    <col min="10" max="10" width="13.28125" style="72" customWidth="1"/>
    <col min="11" max="16384" width="9.28125" style="72" customWidth="1"/>
  </cols>
  <sheetData>
    <row r="1" spans="1:240" s="42" customFormat="1" ht="23.25">
      <c r="A1" s="53"/>
      <c r="B1" s="54"/>
      <c r="C1" s="55"/>
      <c r="D1" s="56"/>
      <c r="E1" s="56"/>
      <c r="F1" s="56"/>
      <c r="G1" s="57"/>
      <c r="H1" s="17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</row>
    <row r="2" spans="1:240" s="42" customFormat="1" ht="15">
      <c r="A2" s="56"/>
      <c r="B2" s="56"/>
      <c r="C2" s="56"/>
      <c r="D2" s="56"/>
      <c r="E2" s="56"/>
      <c r="F2" s="56"/>
      <c r="G2" s="56"/>
      <c r="H2" s="58" t="s">
        <v>83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</row>
    <row r="3" spans="1:9" s="86" customFormat="1" ht="22.5" customHeight="1">
      <c r="A3" s="173" t="s">
        <v>199</v>
      </c>
      <c r="B3" s="173"/>
      <c r="C3" s="173"/>
      <c r="D3" s="173"/>
      <c r="E3" s="173"/>
      <c r="F3" s="173"/>
      <c r="G3" s="173"/>
      <c r="H3" s="173"/>
      <c r="I3" s="149"/>
    </row>
    <row r="4" spans="1:9" s="86" customFormat="1" ht="15.75" customHeight="1" thickBot="1">
      <c r="A4" s="7"/>
      <c r="B4" s="8"/>
      <c r="C4" s="5"/>
      <c r="D4" s="5"/>
      <c r="E4" s="8"/>
      <c r="F4" s="8"/>
      <c r="G4" s="8"/>
      <c r="H4" s="8"/>
      <c r="I4" s="149"/>
    </row>
    <row r="5" spans="1:8" s="86" customFormat="1" ht="33.75" customHeight="1" thickBot="1">
      <c r="A5" s="157" t="s">
        <v>2</v>
      </c>
      <c r="B5" s="158" t="s">
        <v>3</v>
      </c>
      <c r="C5" s="174" t="s">
        <v>4</v>
      </c>
      <c r="D5" s="172" t="s">
        <v>5</v>
      </c>
      <c r="E5" s="172"/>
      <c r="F5" s="166" t="s">
        <v>6</v>
      </c>
      <c r="G5" s="162" t="s">
        <v>212</v>
      </c>
      <c r="H5" s="164" t="s">
        <v>215</v>
      </c>
    </row>
    <row r="6" spans="1:8" s="44" customFormat="1" ht="34.5" customHeight="1" thickBot="1">
      <c r="A6" s="157"/>
      <c r="B6" s="158"/>
      <c r="C6" s="174"/>
      <c r="D6" s="60" t="s">
        <v>7</v>
      </c>
      <c r="E6" s="61" t="s">
        <v>8</v>
      </c>
      <c r="F6" s="166"/>
      <c r="G6" s="163"/>
      <c r="H6" s="164"/>
    </row>
    <row r="7" spans="1:8" s="87" customFormat="1" ht="19.5" customHeight="1" thickBot="1">
      <c r="A7" s="62">
        <v>0</v>
      </c>
      <c r="B7" s="63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</row>
    <row r="8" spans="1:9" s="70" customFormat="1" ht="28.5" customHeight="1" thickBot="1">
      <c r="A8" s="126" t="s">
        <v>114</v>
      </c>
      <c r="B8" s="79" t="s">
        <v>98</v>
      </c>
      <c r="C8" s="112"/>
      <c r="D8" s="112"/>
      <c r="E8" s="112"/>
      <c r="F8" s="14"/>
      <c r="G8" s="150"/>
      <c r="H8" s="151"/>
      <c r="I8" s="146"/>
    </row>
    <row r="9" spans="1:8" ht="19.5" customHeight="1">
      <c r="A9" s="77">
        <v>1</v>
      </c>
      <c r="B9" s="81" t="s">
        <v>34</v>
      </c>
      <c r="C9" s="48" t="s">
        <v>15</v>
      </c>
      <c r="D9" s="48">
        <v>120</v>
      </c>
      <c r="E9" s="48">
        <v>140</v>
      </c>
      <c r="F9" s="26"/>
      <c r="G9" s="102">
        <f>ROUND($D9*$F9,2)</f>
        <v>0</v>
      </c>
      <c r="H9" s="103">
        <f>ROUND($E9*$F9,2)</f>
        <v>0</v>
      </c>
    </row>
    <row r="10" spans="1:8" ht="19.5" customHeight="1">
      <c r="A10" s="77">
        <v>2</v>
      </c>
      <c r="B10" s="81" t="s">
        <v>35</v>
      </c>
      <c r="C10" s="48" t="s">
        <v>15</v>
      </c>
      <c r="D10" s="48">
        <v>30</v>
      </c>
      <c r="E10" s="48">
        <v>35</v>
      </c>
      <c r="F10" s="26"/>
      <c r="G10" s="102">
        <f aca="true" t="shared" si="0" ref="G10:G44">ROUND($D10*$F10,2)</f>
        <v>0</v>
      </c>
      <c r="H10" s="103">
        <f aca="true" t="shared" si="1" ref="H10:H44">ROUND($E10*$F10,2)</f>
        <v>0</v>
      </c>
    </row>
    <row r="11" spans="1:8" ht="19.5" customHeight="1">
      <c r="A11" s="77">
        <v>3</v>
      </c>
      <c r="B11" s="81" t="s">
        <v>200</v>
      </c>
      <c r="C11" s="48" t="s">
        <v>9</v>
      </c>
      <c r="D11" s="48">
        <v>20</v>
      </c>
      <c r="E11" s="48">
        <v>30</v>
      </c>
      <c r="F11" s="26"/>
      <c r="G11" s="102">
        <f t="shared" si="0"/>
        <v>0</v>
      </c>
      <c r="H11" s="103">
        <f t="shared" si="1"/>
        <v>0</v>
      </c>
    </row>
    <row r="12" spans="1:8" ht="19.5" customHeight="1">
      <c r="A12" s="77">
        <v>4</v>
      </c>
      <c r="B12" s="47" t="s">
        <v>36</v>
      </c>
      <c r="C12" s="48" t="s">
        <v>9</v>
      </c>
      <c r="D12" s="48">
        <v>30</v>
      </c>
      <c r="E12" s="48">
        <v>40</v>
      </c>
      <c r="F12" s="26"/>
      <c r="G12" s="102">
        <f t="shared" si="0"/>
        <v>0</v>
      </c>
      <c r="H12" s="103">
        <f t="shared" si="1"/>
        <v>0</v>
      </c>
    </row>
    <row r="13" spans="1:8" ht="19.5" customHeight="1">
      <c r="A13" s="77">
        <v>5</v>
      </c>
      <c r="B13" s="81" t="s">
        <v>94</v>
      </c>
      <c r="C13" s="48" t="s">
        <v>9</v>
      </c>
      <c r="D13" s="48">
        <v>10</v>
      </c>
      <c r="E13" s="48">
        <v>20</v>
      </c>
      <c r="F13" s="26"/>
      <c r="G13" s="102">
        <f t="shared" si="0"/>
        <v>0</v>
      </c>
      <c r="H13" s="103">
        <f t="shared" si="1"/>
        <v>0</v>
      </c>
    </row>
    <row r="14" spans="1:8" ht="19.5" customHeight="1">
      <c r="A14" s="77">
        <v>6</v>
      </c>
      <c r="B14" s="81" t="s">
        <v>37</v>
      </c>
      <c r="C14" s="48" t="s">
        <v>15</v>
      </c>
      <c r="D14" s="48">
        <v>200</v>
      </c>
      <c r="E14" s="48">
        <v>250</v>
      </c>
      <c r="F14" s="26"/>
      <c r="G14" s="102">
        <f t="shared" si="0"/>
        <v>0</v>
      </c>
      <c r="H14" s="103">
        <f t="shared" si="1"/>
        <v>0</v>
      </c>
    </row>
    <row r="15" spans="1:8" ht="19.5" customHeight="1">
      <c r="A15" s="77">
        <v>7</v>
      </c>
      <c r="B15" s="81" t="s">
        <v>38</v>
      </c>
      <c r="C15" s="48" t="s">
        <v>15</v>
      </c>
      <c r="D15" s="48">
        <v>150</v>
      </c>
      <c r="E15" s="48">
        <v>200</v>
      </c>
      <c r="F15" s="26"/>
      <c r="G15" s="102">
        <f t="shared" si="0"/>
        <v>0</v>
      </c>
      <c r="H15" s="103">
        <f t="shared" si="1"/>
        <v>0</v>
      </c>
    </row>
    <row r="16" spans="1:8" ht="19.5" customHeight="1">
      <c r="A16" s="77">
        <v>8</v>
      </c>
      <c r="B16" s="81" t="s">
        <v>39</v>
      </c>
      <c r="C16" s="48" t="s">
        <v>15</v>
      </c>
      <c r="D16" s="48">
        <v>260</v>
      </c>
      <c r="E16" s="48">
        <v>300</v>
      </c>
      <c r="F16" s="26"/>
      <c r="G16" s="102">
        <f t="shared" si="0"/>
        <v>0</v>
      </c>
      <c r="H16" s="103">
        <f t="shared" si="1"/>
        <v>0</v>
      </c>
    </row>
    <row r="17" spans="1:8" ht="19.5" customHeight="1">
      <c r="A17" s="77">
        <v>9</v>
      </c>
      <c r="B17" s="81" t="s">
        <v>40</v>
      </c>
      <c r="C17" s="48" t="s">
        <v>15</v>
      </c>
      <c r="D17" s="48">
        <v>250</v>
      </c>
      <c r="E17" s="48">
        <v>300</v>
      </c>
      <c r="F17" s="26"/>
      <c r="G17" s="102">
        <f t="shared" si="0"/>
        <v>0</v>
      </c>
      <c r="H17" s="103">
        <f t="shared" si="1"/>
        <v>0</v>
      </c>
    </row>
    <row r="18" spans="1:8" ht="19.5" customHeight="1">
      <c r="A18" s="77">
        <v>10</v>
      </c>
      <c r="B18" s="81" t="s">
        <v>202</v>
      </c>
      <c r="C18" s="48" t="s">
        <v>9</v>
      </c>
      <c r="D18" s="48">
        <v>70</v>
      </c>
      <c r="E18" s="48">
        <v>100</v>
      </c>
      <c r="F18" s="26"/>
      <c r="G18" s="102">
        <f t="shared" si="0"/>
        <v>0</v>
      </c>
      <c r="H18" s="103">
        <f t="shared" si="1"/>
        <v>0</v>
      </c>
    </row>
    <row r="19" spans="1:8" ht="19.5" customHeight="1">
      <c r="A19" s="77">
        <v>11</v>
      </c>
      <c r="B19" s="47" t="s">
        <v>41</v>
      </c>
      <c r="C19" s="48" t="s">
        <v>15</v>
      </c>
      <c r="D19" s="48">
        <v>370</v>
      </c>
      <c r="E19" s="48">
        <v>390</v>
      </c>
      <c r="F19" s="26"/>
      <c r="G19" s="102">
        <f t="shared" si="0"/>
        <v>0</v>
      </c>
      <c r="H19" s="103">
        <f t="shared" si="1"/>
        <v>0</v>
      </c>
    </row>
    <row r="20" spans="1:8" ht="19.5" customHeight="1">
      <c r="A20" s="77">
        <v>12</v>
      </c>
      <c r="B20" s="81" t="s">
        <v>203</v>
      </c>
      <c r="C20" s="48" t="s">
        <v>9</v>
      </c>
      <c r="D20" s="48">
        <v>70</v>
      </c>
      <c r="E20" s="48">
        <v>90</v>
      </c>
      <c r="F20" s="26"/>
      <c r="G20" s="102">
        <f t="shared" si="0"/>
        <v>0</v>
      </c>
      <c r="H20" s="103">
        <f t="shared" si="1"/>
        <v>0</v>
      </c>
    </row>
    <row r="21" spans="1:8" ht="19.5" customHeight="1">
      <c r="A21" s="77">
        <v>13</v>
      </c>
      <c r="B21" s="81" t="s">
        <v>42</v>
      </c>
      <c r="C21" s="48" t="s">
        <v>15</v>
      </c>
      <c r="D21" s="48">
        <v>50</v>
      </c>
      <c r="E21" s="48">
        <v>60</v>
      </c>
      <c r="F21" s="26"/>
      <c r="G21" s="102">
        <f t="shared" si="0"/>
        <v>0</v>
      </c>
      <c r="H21" s="103">
        <f t="shared" si="1"/>
        <v>0</v>
      </c>
    </row>
    <row r="22" spans="1:8" ht="19.5" customHeight="1">
      <c r="A22" s="77">
        <v>14</v>
      </c>
      <c r="B22" s="81" t="s">
        <v>43</v>
      </c>
      <c r="C22" s="48" t="s">
        <v>15</v>
      </c>
      <c r="D22" s="48">
        <v>40</v>
      </c>
      <c r="E22" s="48">
        <v>70</v>
      </c>
      <c r="F22" s="26"/>
      <c r="G22" s="102">
        <f t="shared" si="0"/>
        <v>0</v>
      </c>
      <c r="H22" s="103">
        <f t="shared" si="1"/>
        <v>0</v>
      </c>
    </row>
    <row r="23" spans="1:8" ht="19.5" customHeight="1">
      <c r="A23" s="77">
        <v>15</v>
      </c>
      <c r="B23" s="81" t="s">
        <v>44</v>
      </c>
      <c r="C23" s="48" t="s">
        <v>15</v>
      </c>
      <c r="D23" s="48">
        <v>20</v>
      </c>
      <c r="E23" s="48">
        <v>50</v>
      </c>
      <c r="F23" s="26"/>
      <c r="G23" s="102">
        <f t="shared" si="0"/>
        <v>0</v>
      </c>
      <c r="H23" s="103">
        <f t="shared" si="1"/>
        <v>0</v>
      </c>
    </row>
    <row r="24" spans="1:8" ht="19.5" customHeight="1">
      <c r="A24" s="77">
        <v>16</v>
      </c>
      <c r="B24" s="81" t="s">
        <v>207</v>
      </c>
      <c r="C24" s="48" t="s">
        <v>15</v>
      </c>
      <c r="D24" s="48">
        <v>15</v>
      </c>
      <c r="E24" s="48">
        <v>20</v>
      </c>
      <c r="F24" s="26"/>
      <c r="G24" s="102">
        <f t="shared" si="0"/>
        <v>0</v>
      </c>
      <c r="H24" s="103">
        <f t="shared" si="1"/>
        <v>0</v>
      </c>
    </row>
    <row r="25" spans="1:8" ht="19.5" customHeight="1">
      <c r="A25" s="77">
        <v>17</v>
      </c>
      <c r="B25" s="81" t="s">
        <v>45</v>
      </c>
      <c r="C25" s="48" t="s">
        <v>15</v>
      </c>
      <c r="D25" s="48">
        <v>60</v>
      </c>
      <c r="E25" s="48">
        <v>100</v>
      </c>
      <c r="F25" s="26"/>
      <c r="G25" s="102">
        <f t="shared" si="0"/>
        <v>0</v>
      </c>
      <c r="H25" s="103">
        <f t="shared" si="1"/>
        <v>0</v>
      </c>
    </row>
    <row r="26" spans="1:8" ht="19.5" customHeight="1">
      <c r="A26" s="77">
        <v>18</v>
      </c>
      <c r="B26" s="81" t="s">
        <v>204</v>
      </c>
      <c r="C26" s="48" t="s">
        <v>9</v>
      </c>
      <c r="D26" s="48">
        <v>100</v>
      </c>
      <c r="E26" s="48">
        <v>150</v>
      </c>
      <c r="F26" s="26"/>
      <c r="G26" s="102">
        <f t="shared" si="0"/>
        <v>0</v>
      </c>
      <c r="H26" s="103">
        <f t="shared" si="1"/>
        <v>0</v>
      </c>
    </row>
    <row r="27" spans="1:8" ht="19.5" customHeight="1">
      <c r="A27" s="77">
        <v>19</v>
      </c>
      <c r="B27" s="81" t="s">
        <v>46</v>
      </c>
      <c r="C27" s="48" t="s">
        <v>15</v>
      </c>
      <c r="D27" s="48">
        <v>5</v>
      </c>
      <c r="E27" s="48">
        <v>10</v>
      </c>
      <c r="F27" s="26"/>
      <c r="G27" s="102">
        <f t="shared" si="0"/>
        <v>0</v>
      </c>
      <c r="H27" s="103">
        <f t="shared" si="1"/>
        <v>0</v>
      </c>
    </row>
    <row r="28" spans="1:8" ht="19.5" customHeight="1">
      <c r="A28" s="77">
        <v>20</v>
      </c>
      <c r="B28" s="81" t="s">
        <v>47</v>
      </c>
      <c r="C28" s="48" t="s">
        <v>9</v>
      </c>
      <c r="D28" s="48">
        <v>10</v>
      </c>
      <c r="E28" s="48">
        <v>15</v>
      </c>
      <c r="F28" s="26"/>
      <c r="G28" s="102">
        <f t="shared" si="0"/>
        <v>0</v>
      </c>
      <c r="H28" s="103">
        <f t="shared" si="1"/>
        <v>0</v>
      </c>
    </row>
    <row r="29" spans="1:8" ht="19.5" customHeight="1">
      <c r="A29" s="77">
        <v>21</v>
      </c>
      <c r="B29" s="81" t="s">
        <v>48</v>
      </c>
      <c r="C29" s="48" t="s">
        <v>9</v>
      </c>
      <c r="D29" s="48">
        <v>30</v>
      </c>
      <c r="E29" s="48">
        <v>60</v>
      </c>
      <c r="F29" s="26"/>
      <c r="G29" s="102">
        <f t="shared" si="0"/>
        <v>0</v>
      </c>
      <c r="H29" s="103">
        <f t="shared" si="1"/>
        <v>0</v>
      </c>
    </row>
    <row r="30" spans="1:8" ht="19.5" customHeight="1">
      <c r="A30" s="77">
        <v>22</v>
      </c>
      <c r="B30" s="81" t="s">
        <v>205</v>
      </c>
      <c r="C30" s="48" t="s">
        <v>9</v>
      </c>
      <c r="D30" s="48">
        <v>100</v>
      </c>
      <c r="E30" s="48">
        <v>136</v>
      </c>
      <c r="F30" s="26"/>
      <c r="G30" s="102">
        <f t="shared" si="0"/>
        <v>0</v>
      </c>
      <c r="H30" s="103">
        <f t="shared" si="1"/>
        <v>0</v>
      </c>
    </row>
    <row r="31" spans="1:8" ht="19.5" customHeight="1">
      <c r="A31" s="77">
        <v>23</v>
      </c>
      <c r="B31" s="81" t="s">
        <v>206</v>
      </c>
      <c r="C31" s="48" t="s">
        <v>9</v>
      </c>
      <c r="D31" s="48">
        <v>15</v>
      </c>
      <c r="E31" s="48">
        <v>30</v>
      </c>
      <c r="F31" s="26"/>
      <c r="G31" s="102">
        <f t="shared" si="0"/>
        <v>0</v>
      </c>
      <c r="H31" s="103">
        <f t="shared" si="1"/>
        <v>0</v>
      </c>
    </row>
    <row r="32" spans="1:8" ht="19.5" customHeight="1">
      <c r="A32" s="77">
        <v>24</v>
      </c>
      <c r="B32" s="81" t="s">
        <v>49</v>
      </c>
      <c r="C32" s="48" t="s">
        <v>15</v>
      </c>
      <c r="D32" s="48">
        <v>60</v>
      </c>
      <c r="E32" s="48">
        <v>100</v>
      </c>
      <c r="F32" s="26"/>
      <c r="G32" s="102">
        <f t="shared" si="0"/>
        <v>0</v>
      </c>
      <c r="H32" s="103">
        <f t="shared" si="1"/>
        <v>0</v>
      </c>
    </row>
    <row r="33" spans="1:8" ht="19.5" customHeight="1">
      <c r="A33" s="77">
        <v>25</v>
      </c>
      <c r="B33" s="81" t="s">
        <v>50</v>
      </c>
      <c r="C33" s="48" t="s">
        <v>9</v>
      </c>
      <c r="D33" s="48">
        <v>10</v>
      </c>
      <c r="E33" s="48">
        <v>70</v>
      </c>
      <c r="F33" s="26"/>
      <c r="G33" s="102">
        <f t="shared" si="0"/>
        <v>0</v>
      </c>
      <c r="H33" s="103">
        <f t="shared" si="1"/>
        <v>0</v>
      </c>
    </row>
    <row r="34" spans="1:8" ht="19.5" customHeight="1">
      <c r="A34" s="77">
        <v>26</v>
      </c>
      <c r="B34" s="81" t="s">
        <v>52</v>
      </c>
      <c r="C34" s="48" t="s">
        <v>15</v>
      </c>
      <c r="D34" s="48">
        <v>250</v>
      </c>
      <c r="E34" s="48">
        <v>270</v>
      </c>
      <c r="F34" s="26"/>
      <c r="G34" s="102">
        <f t="shared" si="0"/>
        <v>0</v>
      </c>
      <c r="H34" s="103">
        <f t="shared" si="1"/>
        <v>0</v>
      </c>
    </row>
    <row r="35" spans="1:8" ht="19.5" customHeight="1" thickBot="1">
      <c r="A35" s="77">
        <v>27</v>
      </c>
      <c r="B35" s="47" t="s">
        <v>51</v>
      </c>
      <c r="C35" s="48" t="s">
        <v>15</v>
      </c>
      <c r="D35" s="48">
        <v>3400</v>
      </c>
      <c r="E35" s="48">
        <v>3500</v>
      </c>
      <c r="F35" s="26"/>
      <c r="G35" s="102">
        <f t="shared" si="0"/>
        <v>0</v>
      </c>
      <c r="H35" s="103">
        <f t="shared" si="1"/>
        <v>0</v>
      </c>
    </row>
    <row r="36" spans="1:9" s="70" customFormat="1" ht="28.5" customHeight="1" thickBot="1">
      <c r="A36" s="65" t="s">
        <v>26</v>
      </c>
      <c r="B36" s="79" t="s">
        <v>99</v>
      </c>
      <c r="C36" s="124"/>
      <c r="D36" s="124"/>
      <c r="E36" s="124"/>
      <c r="F36" s="113"/>
      <c r="G36" s="117"/>
      <c r="H36" s="118"/>
      <c r="I36" s="147"/>
    </row>
    <row r="37" spans="1:8" ht="19.5" customHeight="1">
      <c r="A37" s="77">
        <v>1</v>
      </c>
      <c r="B37" s="81" t="s">
        <v>54</v>
      </c>
      <c r="C37" s="48" t="s">
        <v>15</v>
      </c>
      <c r="D37" s="48">
        <v>20</v>
      </c>
      <c r="E37" s="48">
        <v>35</v>
      </c>
      <c r="F37" s="26"/>
      <c r="G37" s="102">
        <f t="shared" si="0"/>
        <v>0</v>
      </c>
      <c r="H37" s="103">
        <f t="shared" si="1"/>
        <v>0</v>
      </c>
    </row>
    <row r="38" spans="1:8" ht="19.5" customHeight="1">
      <c r="A38" s="77">
        <v>2</v>
      </c>
      <c r="B38" s="81" t="s">
        <v>53</v>
      </c>
      <c r="C38" s="48" t="s">
        <v>15</v>
      </c>
      <c r="D38" s="48">
        <v>120</v>
      </c>
      <c r="E38" s="48">
        <v>130</v>
      </c>
      <c r="F38" s="26"/>
      <c r="G38" s="102">
        <f t="shared" si="0"/>
        <v>0</v>
      </c>
      <c r="H38" s="103">
        <f t="shared" si="1"/>
        <v>0</v>
      </c>
    </row>
    <row r="39" spans="1:8" ht="19.5" customHeight="1">
      <c r="A39" s="77">
        <v>3</v>
      </c>
      <c r="B39" s="81" t="s">
        <v>55</v>
      </c>
      <c r="C39" s="48" t="s">
        <v>15</v>
      </c>
      <c r="D39" s="48">
        <v>35</v>
      </c>
      <c r="E39" s="48">
        <v>40</v>
      </c>
      <c r="F39" s="26"/>
      <c r="G39" s="102">
        <f t="shared" si="0"/>
        <v>0</v>
      </c>
      <c r="H39" s="103">
        <f t="shared" si="1"/>
        <v>0</v>
      </c>
    </row>
    <row r="40" spans="1:8" ht="19.5" customHeight="1">
      <c r="A40" s="77">
        <v>4</v>
      </c>
      <c r="B40" s="81" t="s">
        <v>56</v>
      </c>
      <c r="C40" s="48" t="s">
        <v>15</v>
      </c>
      <c r="D40" s="48">
        <v>150</v>
      </c>
      <c r="E40" s="48">
        <v>160</v>
      </c>
      <c r="F40" s="26"/>
      <c r="G40" s="102">
        <f t="shared" si="0"/>
        <v>0</v>
      </c>
      <c r="H40" s="103">
        <f t="shared" si="1"/>
        <v>0</v>
      </c>
    </row>
    <row r="41" spans="1:8" ht="19.5" customHeight="1">
      <c r="A41" s="77">
        <v>5</v>
      </c>
      <c r="B41" s="81" t="s">
        <v>208</v>
      </c>
      <c r="C41" s="48" t="s">
        <v>15</v>
      </c>
      <c r="D41" s="48">
        <v>250</v>
      </c>
      <c r="E41" s="48">
        <v>300</v>
      </c>
      <c r="F41" s="26"/>
      <c r="G41" s="102">
        <f t="shared" si="0"/>
        <v>0</v>
      </c>
      <c r="H41" s="103">
        <f t="shared" si="1"/>
        <v>0</v>
      </c>
    </row>
    <row r="42" spans="1:8" ht="19.5" customHeight="1">
      <c r="A42" s="77">
        <v>6</v>
      </c>
      <c r="B42" s="81" t="s">
        <v>58</v>
      </c>
      <c r="C42" s="48" t="s">
        <v>15</v>
      </c>
      <c r="D42" s="48">
        <v>20</v>
      </c>
      <c r="E42" s="48">
        <v>30</v>
      </c>
      <c r="F42" s="26"/>
      <c r="G42" s="102">
        <f t="shared" si="0"/>
        <v>0</v>
      </c>
      <c r="H42" s="103">
        <f t="shared" si="1"/>
        <v>0</v>
      </c>
    </row>
    <row r="43" spans="1:8" ht="19.5" customHeight="1">
      <c r="A43" s="77">
        <v>7</v>
      </c>
      <c r="B43" s="81" t="s">
        <v>57</v>
      </c>
      <c r="C43" s="48" t="s">
        <v>15</v>
      </c>
      <c r="D43" s="48">
        <v>12</v>
      </c>
      <c r="E43" s="48">
        <v>16</v>
      </c>
      <c r="F43" s="26"/>
      <c r="G43" s="102">
        <f t="shared" si="0"/>
        <v>0</v>
      </c>
      <c r="H43" s="103">
        <f t="shared" si="1"/>
        <v>0</v>
      </c>
    </row>
    <row r="44" spans="1:8" ht="19.5" customHeight="1" thickBot="1">
      <c r="A44" s="77">
        <v>8</v>
      </c>
      <c r="B44" s="120" t="s">
        <v>59</v>
      </c>
      <c r="C44" s="110" t="s">
        <v>15</v>
      </c>
      <c r="D44" s="110">
        <v>8</v>
      </c>
      <c r="E44" s="110">
        <v>10</v>
      </c>
      <c r="F44" s="33"/>
      <c r="G44" s="102">
        <f t="shared" si="0"/>
        <v>0</v>
      </c>
      <c r="H44" s="103">
        <f t="shared" si="1"/>
        <v>0</v>
      </c>
    </row>
    <row r="45" spans="1:9" s="70" customFormat="1" ht="27" customHeight="1" thickBot="1">
      <c r="A45" s="65"/>
      <c r="B45" s="179" t="s">
        <v>18</v>
      </c>
      <c r="C45" s="180"/>
      <c r="D45" s="180"/>
      <c r="E45" s="180"/>
      <c r="F45" s="181"/>
      <c r="G45" s="145">
        <f>SUM(G9:G35,G37:G44)</f>
        <v>0</v>
      </c>
      <c r="H45" s="145">
        <f>SUM(H9:H35,H37:H44)</f>
        <v>0</v>
      </c>
      <c r="I45" s="146"/>
    </row>
    <row r="46" spans="1:9" s="70" customFormat="1" ht="15.75">
      <c r="A46" s="36"/>
      <c r="B46" s="68"/>
      <c r="C46" s="67"/>
      <c r="D46" s="67"/>
      <c r="E46" s="67"/>
      <c r="F46" s="1"/>
      <c r="G46" s="69"/>
      <c r="H46" s="69"/>
      <c r="I46" s="146"/>
    </row>
    <row r="47" spans="1:9" s="70" customFormat="1" ht="15.75">
      <c r="A47" s="36"/>
      <c r="B47" s="68"/>
      <c r="C47" s="67"/>
      <c r="D47" s="67"/>
      <c r="E47" s="67"/>
      <c r="F47" s="1"/>
      <c r="G47" s="69"/>
      <c r="H47" s="69"/>
      <c r="I47" s="146"/>
    </row>
    <row r="48" spans="1:6" ht="18" customHeight="1">
      <c r="A48" s="40"/>
      <c r="B48" s="161" t="s">
        <v>220</v>
      </c>
      <c r="C48" s="161"/>
      <c r="D48" s="183">
        <f>$G$45</f>
        <v>0</v>
      </c>
      <c r="E48" s="183"/>
      <c r="F48" s="184"/>
    </row>
    <row r="49" spans="1:5" ht="14.25">
      <c r="A49" s="40"/>
      <c r="B49" s="43"/>
      <c r="C49" s="44"/>
      <c r="D49" s="44"/>
      <c r="E49" s="44"/>
    </row>
    <row r="50" spans="1:6" ht="18">
      <c r="A50" s="40"/>
      <c r="B50" s="182" t="s">
        <v>221</v>
      </c>
      <c r="C50" s="182"/>
      <c r="D50" s="186">
        <f>$H$45</f>
        <v>0</v>
      </c>
      <c r="E50" s="186"/>
      <c r="F50" s="185"/>
    </row>
    <row r="51" spans="1:5" ht="15.75" customHeight="1">
      <c r="A51" s="40"/>
      <c r="B51" s="43"/>
      <c r="C51" s="44"/>
      <c r="D51" s="44"/>
      <c r="E51" s="44"/>
    </row>
    <row r="52" spans="1:7" ht="15.75">
      <c r="A52" s="40"/>
      <c r="B52" s="152" t="s">
        <v>218</v>
      </c>
      <c r="C52" s="155"/>
      <c r="D52" s="155"/>
      <c r="E52" s="155"/>
      <c r="F52" s="153" t="s">
        <v>219</v>
      </c>
      <c r="G52" s="154"/>
    </row>
    <row r="53" spans="3:6" ht="15">
      <c r="C53" s="72"/>
      <c r="D53" s="72"/>
      <c r="E53" s="72"/>
      <c r="F53" s="72"/>
    </row>
    <row r="54" spans="3:6" ht="15">
      <c r="C54" s="72"/>
      <c r="D54" s="72"/>
      <c r="E54" s="72"/>
      <c r="F54" s="72"/>
    </row>
    <row r="55" spans="3:6" ht="15">
      <c r="C55" s="72"/>
      <c r="D55" s="72"/>
      <c r="E55" s="72"/>
      <c r="F55" s="72"/>
    </row>
    <row r="56" spans="3:6" ht="15">
      <c r="C56" s="72"/>
      <c r="D56" s="72"/>
      <c r="E56" s="72"/>
      <c r="F56" s="72"/>
    </row>
    <row r="57" spans="3:6" ht="15">
      <c r="C57" s="72"/>
      <c r="D57" s="72"/>
      <c r="E57" s="72"/>
      <c r="F57" s="72"/>
    </row>
    <row r="58" spans="3:6" ht="15">
      <c r="C58" s="72"/>
      <c r="D58" s="72"/>
      <c r="E58" s="72"/>
      <c r="F58" s="72"/>
    </row>
    <row r="59" spans="3:6" ht="15">
      <c r="C59" s="72"/>
      <c r="D59" s="72"/>
      <c r="E59" s="72"/>
      <c r="F59" s="72"/>
    </row>
    <row r="60" spans="3:6" ht="15">
      <c r="C60" s="72"/>
      <c r="D60" s="72"/>
      <c r="E60" s="72"/>
      <c r="F60" s="72"/>
    </row>
    <row r="61" spans="3:6" ht="15">
      <c r="C61" s="72"/>
      <c r="D61" s="72"/>
      <c r="E61" s="72"/>
      <c r="F61" s="72"/>
    </row>
    <row r="62" spans="3:6" ht="15">
      <c r="C62" s="72"/>
      <c r="D62" s="72"/>
      <c r="E62" s="72"/>
      <c r="F62" s="72"/>
    </row>
    <row r="63" spans="3:6" ht="15">
      <c r="C63" s="72"/>
      <c r="D63" s="72"/>
      <c r="E63" s="72"/>
      <c r="F63" s="72"/>
    </row>
    <row r="64" spans="3:6" ht="15">
      <c r="C64" s="72"/>
      <c r="D64" s="72"/>
      <c r="E64" s="72"/>
      <c r="F64" s="72"/>
    </row>
    <row r="65" spans="3:6" ht="15">
      <c r="C65" s="72"/>
      <c r="D65" s="72"/>
      <c r="E65" s="72"/>
      <c r="F65" s="72"/>
    </row>
    <row r="66" spans="3:6" ht="15">
      <c r="C66" s="72"/>
      <c r="D66" s="72"/>
      <c r="E66" s="72"/>
      <c r="F66" s="72"/>
    </row>
    <row r="67" spans="3:6" ht="15">
      <c r="C67" s="72"/>
      <c r="D67" s="72"/>
      <c r="E67" s="72"/>
      <c r="F67" s="72"/>
    </row>
    <row r="68" spans="3:6" ht="15">
      <c r="C68" s="72"/>
      <c r="D68" s="72"/>
      <c r="E68" s="72"/>
      <c r="F68" s="72"/>
    </row>
    <row r="69" spans="3:6" ht="15">
      <c r="C69" s="72"/>
      <c r="D69" s="72"/>
      <c r="E69" s="72"/>
      <c r="F69" s="72"/>
    </row>
    <row r="70" spans="3:6" ht="15">
      <c r="C70" s="72"/>
      <c r="D70" s="72"/>
      <c r="E70" s="72"/>
      <c r="F70" s="72"/>
    </row>
    <row r="71" spans="3:6" ht="15">
      <c r="C71" s="72"/>
      <c r="D71" s="72"/>
      <c r="E71" s="72"/>
      <c r="F71" s="72"/>
    </row>
    <row r="72" spans="3:6" ht="15">
      <c r="C72" s="72"/>
      <c r="D72" s="72"/>
      <c r="E72" s="72"/>
      <c r="F72" s="72"/>
    </row>
    <row r="73" spans="3:6" ht="15">
      <c r="C73" s="72"/>
      <c r="D73" s="72"/>
      <c r="E73" s="72"/>
      <c r="F73" s="72"/>
    </row>
    <row r="74" spans="3:6" ht="15">
      <c r="C74" s="72"/>
      <c r="D74" s="72"/>
      <c r="E74" s="72"/>
      <c r="F74" s="72"/>
    </row>
    <row r="75" spans="3:6" ht="15">
      <c r="C75" s="72"/>
      <c r="D75" s="72"/>
      <c r="E75" s="72"/>
      <c r="F75" s="72"/>
    </row>
    <row r="76" spans="3:6" ht="15">
      <c r="C76" s="72"/>
      <c r="D76" s="72"/>
      <c r="E76" s="72"/>
      <c r="F76" s="72"/>
    </row>
    <row r="77" spans="3:6" ht="15">
      <c r="C77" s="72"/>
      <c r="D77" s="72"/>
      <c r="E77" s="72"/>
      <c r="F77" s="72"/>
    </row>
    <row r="78" spans="3:6" ht="15">
      <c r="C78" s="72"/>
      <c r="D78" s="72"/>
      <c r="E78" s="72"/>
      <c r="F78" s="72"/>
    </row>
    <row r="79" spans="3:6" ht="15">
      <c r="C79" s="72"/>
      <c r="D79" s="72"/>
      <c r="E79" s="72"/>
      <c r="F79" s="72"/>
    </row>
    <row r="80" spans="3:6" ht="15">
      <c r="C80" s="72"/>
      <c r="D80" s="72"/>
      <c r="E80" s="72"/>
      <c r="F80" s="72"/>
    </row>
  </sheetData>
  <sheetProtection sheet="1" objects="1" scenarios="1"/>
  <mergeCells count="14">
    <mergeCell ref="A3:H3"/>
    <mergeCell ref="A5:A6"/>
    <mergeCell ref="B5:B6"/>
    <mergeCell ref="C5:C6"/>
    <mergeCell ref="D5:E5"/>
    <mergeCell ref="B48:C48"/>
    <mergeCell ref="D48:E48"/>
    <mergeCell ref="F5:F6"/>
    <mergeCell ref="C52:E52"/>
    <mergeCell ref="G5:G6"/>
    <mergeCell ref="H5:H6"/>
    <mergeCell ref="B45:F45"/>
    <mergeCell ref="B50:C50"/>
    <mergeCell ref="D50:E50"/>
  </mergeCells>
  <conditionalFormatting sqref="C52:D52 G52">
    <cfRule type="cellIs" priority="2" dxfId="0" operator="equal" stopIfTrue="1">
      <formula>0</formula>
    </cfRule>
  </conditionalFormatting>
  <conditionalFormatting sqref="F9:F35 F37:F44">
    <cfRule type="cellIs" priority="1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Height="0" fitToWidth="1" horizontalDpi="300" verticalDpi="300" orientation="portrait" paperSize="9" scale="6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Wójcik</dc:creator>
  <cp:keywords/>
  <dc:description/>
  <cp:lastModifiedBy>Paweł Lewandowski</cp:lastModifiedBy>
  <cp:lastPrinted>2023-12-11T07:11:44Z</cp:lastPrinted>
  <dcterms:created xsi:type="dcterms:W3CDTF">2022-11-17T10:10:45Z</dcterms:created>
  <dcterms:modified xsi:type="dcterms:W3CDTF">2023-12-11T07:13:24Z</dcterms:modified>
  <cp:category/>
  <cp:version/>
  <cp:contentType/>
  <cp:contentStatus/>
</cp:coreProperties>
</file>