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/>
  <mc:AlternateContent xmlns:mc="http://schemas.openxmlformats.org/markup-compatibility/2006">
    <mc:Choice Requires="x15">
      <x15ac:absPath xmlns:x15ac="http://schemas.microsoft.com/office/spreadsheetml/2010/11/ac" url="https://d.docs.live.net/30be3f5aa098bfff/Dokumenty/Fundacja/SWZ fundacja/"/>
    </mc:Choice>
  </mc:AlternateContent>
  <xr:revisionPtr revIDLastSave="44" documentId="8_{576C1EDB-2528-F74C-B65B-CAC2663B1320}" xr6:coauthVersionLast="47" xr6:coauthVersionMax="47" xr10:uidLastSave="{5448FEAE-4110-5841-AB57-9C3F6D27F892}"/>
  <bookViews>
    <workbookView xWindow="0" yWindow="500" windowWidth="28800" windowHeight="17500" xr2:uid="{00000000-000D-0000-FFFF-FFFF00000000}"/>
  </bookViews>
  <sheets>
    <sheet name="Paczka" sheetId="1" r:id="rId1"/>
  </sheets>
  <definedNames>
    <definedName name="_xlnm._FilterDatabase" localSheetId="0" hidden="1">Paczka!$B$4:$J$4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7" i="1" l="1"/>
  <c r="J11" i="1"/>
  <c r="J10" i="1"/>
  <c r="J9" i="1"/>
  <c r="I24" i="1"/>
  <c r="J24" i="1" s="1"/>
  <c r="I23" i="1"/>
  <c r="J23" i="1" s="1"/>
  <c r="I22" i="1"/>
  <c r="J22" i="1" s="1"/>
  <c r="I21" i="1"/>
  <c r="J21" i="1" s="1"/>
  <c r="I20" i="1"/>
  <c r="J20" i="1" s="1"/>
  <c r="I16" i="1"/>
  <c r="J16" i="1" s="1"/>
  <c r="I15" i="1"/>
  <c r="J15" i="1" s="1"/>
  <c r="I14" i="1"/>
  <c r="J14" i="1" s="1"/>
  <c r="I13" i="1"/>
  <c r="J13" i="1" s="1"/>
  <c r="I12" i="1"/>
  <c r="J12" i="1" s="1"/>
  <c r="I11" i="1"/>
  <c r="I10" i="1"/>
  <c r="I9" i="1"/>
  <c r="I8" i="1"/>
  <c r="J8" i="1" s="1"/>
  <c r="I7" i="1"/>
  <c r="J7" i="1" s="1"/>
  <c r="I6" i="1"/>
  <c r="J6" i="1" s="1"/>
  <c r="I5" i="1"/>
  <c r="J5" i="1" s="1"/>
  <c r="H19" i="1" l="1"/>
  <c r="I19" i="1" s="1"/>
  <c r="J19" i="1" s="1"/>
  <c r="H18" i="1"/>
  <c r="I18" i="1" s="1"/>
  <c r="J18" i="1" s="1"/>
  <c r="H17" i="1"/>
  <c r="I17" i="1" s="1"/>
  <c r="J17" i="1" s="1"/>
  <c r="I27" i="1" l="1"/>
  <c r="D18" i="1"/>
</calcChain>
</file>

<file path=xl/sharedStrings.xml><?xml version="1.0" encoding="utf-8"?>
<sst xmlns="http://schemas.openxmlformats.org/spreadsheetml/2006/main" count="51" uniqueCount="51">
  <si>
    <t>Nazwa</t>
  </si>
  <si>
    <t>Waga kg</t>
  </si>
  <si>
    <t>Konserwowana kukurydza</t>
  </si>
  <si>
    <t>Konserwowana fasola</t>
  </si>
  <si>
    <t>Kasza gryczana</t>
  </si>
  <si>
    <t>Kawa czarna, mielona</t>
  </si>
  <si>
    <t>Mięso konserwowane /gulasz 2x0,3</t>
  </si>
  <si>
    <t>Sól</t>
  </si>
  <si>
    <t>Herbata (50 torebek)</t>
  </si>
  <si>
    <t>Czekolada czarna</t>
  </si>
  <si>
    <t>Makaron Spaghetti</t>
  </si>
  <si>
    <t>Makaron Fusilli</t>
  </si>
  <si>
    <t>Płatki owsiane</t>
  </si>
  <si>
    <t>Groch/fasole / kasza przenna (suche)</t>
  </si>
  <si>
    <t>Nr</t>
  </si>
  <si>
    <t>Ryż 1 kg</t>
  </si>
  <si>
    <t>Cukier 1 kg</t>
  </si>
  <si>
    <t>Mąka 1kg</t>
  </si>
  <si>
    <t>Olej 1 l</t>
  </si>
  <si>
    <t>Sledzie w tomacie 2x0,17</t>
  </si>
  <si>
    <t>ilość opakowań</t>
  </si>
  <si>
    <t>opsi</t>
  </si>
  <si>
    <t>mąka pszenna Poznańska typ 500, opakowanie 1 kg. Data przyatności do spożycia: co najmniej rok od dnia dostawy.</t>
  </si>
  <si>
    <t>cukier biały, opakowanie 1 kg. Data przyatności do spożycia: co najmniej rok od dnia dostawy.</t>
  </si>
  <si>
    <t>ryż biały długoziarnisty, opakowanie 1 kg. Data przyatności do spożycia: co najmniej rok od dnia dostawy.</t>
  </si>
  <si>
    <t>. Data przyatności do spożycia: co najmniej rok od dnia dostawy.rafinowany olej żepakowy, opakowanie 1 l. rodzaj opakowania: butelka plastikowa</t>
  </si>
  <si>
    <t>kukurydza konserowowa, sterylizowana, waga brutto nie mniej nż 460 gr, waga netto nie mniej niż 220 gr, opakowanie puszka konserwowa. Data przyatności do spożycia: co najmniej rok od dnia dostawy.</t>
  </si>
  <si>
    <t>fasola konserowowa, sterylizowana, waga brutto nie mniej nż 460 gr, waga netto nie mniej niż 230 gr, opakowanie puszka konserwowa. Data przyatności do spożycia: co najmniej rok od dnia dostawy.</t>
  </si>
  <si>
    <t>kasza gryczana prażona, opakowanie 1 kg. Dopuszcza się zamiennie 2 opakowania po 500 gr. Data przyatności do spożycia: co najmniej rok od dnia dostawy.</t>
  </si>
  <si>
    <t>kawa czarna, palona, mielona opakowanie hermetycze 500 gr. Dopuszcza się zamiennie 2 opakowania po 250 gr. Data przyatności do spożycia: co najmniej rok od dnia dostawy.</t>
  </si>
  <si>
    <t>Ciastka pszenne</t>
  </si>
  <si>
    <t>konserwa mięsna wieprzowa typu gulasz, zawartosć mięsa co najmniej 90%. Opakowanie co najmniej 300 gr. Data przyatności do spożycia: co najmniej rok od dnia dostawy.</t>
  </si>
  <si>
    <t>Konserwa rybna ze śledzia, sterylizowana typ "w sosie pomidorowym". Zawartość filetów ze śledzia co najmniej 60%, opakowanie co najmniej 170 gr. Data przyatności do spożycia: co najmniej rok od dnia dostawy.</t>
  </si>
  <si>
    <t>sól spożycza, ważona, opakowanie 1 kg. Dopuszcza się zamiennie 2 opakowani po 500 gr. Data przyatności do spożycia: co najmniej rok od dnia dostawy.</t>
  </si>
  <si>
    <t>Konserwa rybna z makreli w oleju roślinnym, sterylizowana. Zawartość filetów makreli co najmniej 60%, opakowanie co najmniej 170 gr. Data przyatności do spożycia: co najmniej rok od dnia dostawy.</t>
  </si>
  <si>
    <t>herbata czarna, ekspresowa. Opakowanie 100 torebek. Dopuszcza się zamiennie 2 opakowania po 50 torebek. Data przyatności do spożycia: co najmniej rok od dnia dostawy.</t>
  </si>
  <si>
    <t>Czekolada zawatosć kakao co najmniej 50%, opakowanie 100 gr. Data przyatności do spożycia: co najmniej rok od dnia dostawy.</t>
  </si>
  <si>
    <t>makaron typu spagetti z pszenicy durum 100%. Opakowanie 500 gr. Data przyatności do spożycia: co najmniej rok od dnia dostawy.</t>
  </si>
  <si>
    <t>Groch łuskany, suszony, opakowanie 1 kg. Dopuszcza się zamiennie 2 opakowani po 500 gr. Data przyatności do spożycia: co najmniej rok od dnia dostawy.</t>
  </si>
  <si>
    <t>dżem owocowy</t>
  </si>
  <si>
    <t>dżem trusawkowy o zawartości owoców co najmniej 40 gr na 100 gr produktu. Opakowanie słoik, waga co najmniej 250 gr. Data przyatności do spożycia: co najmniej rok od dnia dostawy.</t>
  </si>
  <si>
    <t>Makrela w oleju 2x0,17</t>
  </si>
  <si>
    <t>Płatki owsiane suche,  typu "górskie" opakowanie 500 gr. Data przyatności do spożycia: co najmniej rok od dnia dostawy.</t>
  </si>
  <si>
    <t>makaron pszenny z mąki makaronowej typu świderki/fussili. Opakowanie 500 gr. Data przyatności do spożycia: co najmniej rok od dnia dostawy.</t>
  </si>
  <si>
    <t>ciastka pszenne, w składzie musi znaleźć się mąka pszenna, cukier, pełne mleko w proszku i jaja w proszku. opakowanie co najmniej 160 gr. Dopuszcza się zamieninnie 2 opakowania po co najmniej 100 gr. Data przyatności do spożycia: co najmniej rok od dnia dostawy.</t>
  </si>
  <si>
    <t>Pakiet/częśc</t>
  </si>
  <si>
    <t>ceny jednostkowa netto</t>
  </si>
  <si>
    <t>stawka VAT</t>
  </si>
  <si>
    <t>wartość netto</t>
  </si>
  <si>
    <t>wartość brutto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</si>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</sst>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zł&quot;_-;\-* #,##0.00\ &quot;zł&quot;_-;_-* &quot;-&quot;??\ &quot;zł&quot;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1" xfId="0" applyBorder="1"/>
    <xf numFmtId="164" fontId="0" fillId="0" borderId="0" xfId="1" applyFont="1"/>
    <xf numFmtId="164" fontId="0" fillId="0" borderId="0" xfId="0" applyNumberFormat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164" fontId="0" fillId="0" borderId="1" xfId="1" applyFont="1" applyBorder="1"/>
    <xf numFmtId="164" fontId="0" fillId="0" borderId="1" xfId="0" applyNumberFormat="1" applyBorder="1"/>
    <xf numFmtId="2" fontId="0" fillId="0" borderId="1" xfId="0" applyNumberFormat="1" applyBorder="1" applyAlignment="1">
      <alignment wrapText="1"/>
    </xf>
    <xf numFmtId="164" fontId="0" fillId="0" borderId="1" xfId="1" applyFont="1" applyBorder="1" applyAlignment="1">
      <alignment wrapText="1"/>
    </xf>
    <xf numFmtId="0" fontId="0" fillId="0" borderId="1" xfId="0" applyBorder="1" applyAlignment="1">
      <alignment horizontal="right" wrapText="1"/>
    </xf>
    <xf numFmtId="2" fontId="0" fillId="0" borderId="1" xfId="0" applyNumberFormat="1" applyBorder="1"/>
    <xf numFmtId="0" fontId="0" fillId="2" borderId="1" xfId="0" applyFill="1" applyBorder="1"/>
    <xf numFmtId="0" fontId="0" fillId="3" borderId="0" xfId="0" applyFill="1"/>
    <xf numFmtId="0" fontId="0" fillId="3" borderId="1" xfId="0" applyFill="1" applyBorder="1" applyAlignment="1">
      <alignment wrapText="1"/>
    </xf>
    <xf numFmtId="0" fontId="0" fillId="3" borderId="1" xfId="0" applyFill="1" applyBorder="1"/>
    <xf numFmtId="9" fontId="0" fillId="0" borderId="1" xfId="2" applyFont="1" applyBorder="1"/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L27"/>
  <sheetViews>
    <sheetView tabSelected="1" topLeftCell="A22" workbookViewId="0">
      <selection activeCell="I27" sqref="I27:J27"/>
    </sheetView>
  </sheetViews>
  <sheetFormatPr baseColWidth="10" defaultColWidth="8.83203125" defaultRowHeight="15" x14ac:dyDescent="0.2"/>
  <cols>
    <col min="1" max="1" width="4" customWidth="1"/>
    <col min="2" max="2" width="11.1640625" customWidth="1"/>
    <col min="3" max="3" width="33.1640625" style="13" customWidth="1"/>
    <col min="5" max="5" width="29.1640625" style="4" customWidth="1"/>
    <col min="6" max="6" width="11.33203125" style="2" customWidth="1"/>
    <col min="7" max="7" width="14.1640625" bestFit="1" customWidth="1"/>
    <col min="8" max="8" width="13.83203125" bestFit="1" customWidth="1"/>
    <col min="9" max="10" width="14.5" bestFit="1" customWidth="1"/>
    <col min="12" max="12" width="10.83203125" bestFit="1" customWidth="1"/>
  </cols>
  <sheetData>
    <row r="4" spans="1:10" s="4" customFormat="1" ht="48" x14ac:dyDescent="0.2">
      <c r="A4" s="10" t="s">
        <v>14</v>
      </c>
      <c r="B4" s="10" t="s">
        <v>45</v>
      </c>
      <c r="C4" s="14" t="s">
        <v>0</v>
      </c>
      <c r="D4" s="5" t="s">
        <v>1</v>
      </c>
      <c r="E4" s="5" t="s">
        <v>21</v>
      </c>
      <c r="F4" s="9" t="s">
        <v>46</v>
      </c>
      <c r="G4" s="1" t="s">
        <v>47</v>
      </c>
      <c r="H4" s="5" t="s">
        <v>20</v>
      </c>
      <c r="I4" s="5" t="s">
        <v>48</v>
      </c>
      <c r="J4" s="7" t="s">
        <v>49</v>
      </c>
    </row>
    <row r="5" spans="1:10" ht="64" x14ac:dyDescent="0.2">
      <c r="A5" s="1">
        <v>1</v>
      </c>
      <c r="B5" s="12">
        <v>1</v>
      </c>
      <c r="C5" s="15" t="s">
        <v>17</v>
      </c>
      <c r="D5" s="1">
        <v>1</v>
      </c>
      <c r="E5" s="5" t="s">
        <v>22</v>
      </c>
      <c r="F5" s="6"/>
      <c r="G5" s="16"/>
      <c r="H5" s="1">
        <v>14200</v>
      </c>
      <c r="I5" s="7">
        <f>F5*H5</f>
        <v>0</v>
      </c>
      <c r="J5" s="7">
        <f>(I5*G5)+I5</f>
        <v>0</v>
      </c>
    </row>
    <row r="6" spans="1:10" ht="48" x14ac:dyDescent="0.2">
      <c r="A6" s="1">
        <v>2</v>
      </c>
      <c r="B6" s="12">
        <v>2</v>
      </c>
      <c r="C6" s="15" t="s">
        <v>16</v>
      </c>
      <c r="D6" s="1">
        <v>1</v>
      </c>
      <c r="E6" s="5" t="s">
        <v>23</v>
      </c>
      <c r="F6" s="6"/>
      <c r="G6" s="16"/>
      <c r="H6" s="1">
        <v>14200</v>
      </c>
      <c r="I6" s="7">
        <f t="shared" ref="I6:I24" si="0">F6*H6</f>
        <v>0</v>
      </c>
      <c r="J6" s="7">
        <f t="shared" ref="J6:J24" si="1">(I6*G6)+I6</f>
        <v>0</v>
      </c>
    </row>
    <row r="7" spans="1:10" ht="48" x14ac:dyDescent="0.2">
      <c r="A7" s="1">
        <v>3</v>
      </c>
      <c r="B7" s="12">
        <v>3</v>
      </c>
      <c r="C7" s="15" t="s">
        <v>15</v>
      </c>
      <c r="D7" s="1">
        <v>1</v>
      </c>
      <c r="E7" s="5" t="s">
        <v>24</v>
      </c>
      <c r="F7" s="6"/>
      <c r="G7" s="16"/>
      <c r="H7" s="1">
        <v>14200</v>
      </c>
      <c r="I7" s="7">
        <f t="shared" si="0"/>
        <v>0</v>
      </c>
      <c r="J7" s="7">
        <f t="shared" si="1"/>
        <v>0</v>
      </c>
    </row>
    <row r="8" spans="1:10" ht="80" x14ac:dyDescent="0.2">
      <c r="A8" s="1">
        <v>4</v>
      </c>
      <c r="B8" s="12">
        <v>4</v>
      </c>
      <c r="C8" s="15" t="s">
        <v>7</v>
      </c>
      <c r="D8" s="1">
        <v>1</v>
      </c>
      <c r="E8" s="5" t="s">
        <v>33</v>
      </c>
      <c r="F8" s="6"/>
      <c r="G8" s="16"/>
      <c r="H8" s="1">
        <v>14200</v>
      </c>
      <c r="I8" s="7">
        <f t="shared" si="0"/>
        <v>0</v>
      </c>
      <c r="J8" s="7">
        <f t="shared" si="1"/>
        <v>0</v>
      </c>
    </row>
    <row r="9" spans="1:10" ht="64" x14ac:dyDescent="0.2">
      <c r="A9" s="1">
        <v>5</v>
      </c>
      <c r="B9" s="12">
        <v>5</v>
      </c>
      <c r="C9" s="15" t="s">
        <v>12</v>
      </c>
      <c r="D9" s="1">
        <v>0.5</v>
      </c>
      <c r="E9" s="5" t="s">
        <v>42</v>
      </c>
      <c r="F9" s="6"/>
      <c r="G9" s="16"/>
      <c r="H9" s="1">
        <v>14200</v>
      </c>
      <c r="I9" s="7">
        <f t="shared" si="0"/>
        <v>0</v>
      </c>
      <c r="J9" s="7">
        <f t="shared" si="1"/>
        <v>0</v>
      </c>
    </row>
    <row r="10" spans="1:10" ht="80" x14ac:dyDescent="0.2">
      <c r="A10" s="1">
        <v>6</v>
      </c>
      <c r="B10" s="12">
        <v>6</v>
      </c>
      <c r="C10" s="15" t="s">
        <v>13</v>
      </c>
      <c r="D10" s="1">
        <v>1</v>
      </c>
      <c r="E10" s="5" t="s">
        <v>38</v>
      </c>
      <c r="F10" s="6"/>
      <c r="G10" s="16"/>
      <c r="H10" s="1">
        <v>14200</v>
      </c>
      <c r="I10" s="7">
        <f t="shared" si="0"/>
        <v>0</v>
      </c>
      <c r="J10" s="7">
        <f t="shared" si="1"/>
        <v>0</v>
      </c>
    </row>
    <row r="11" spans="1:10" ht="80" x14ac:dyDescent="0.2">
      <c r="A11" s="1">
        <v>7</v>
      </c>
      <c r="B11" s="12">
        <v>7</v>
      </c>
      <c r="C11" s="15" t="s">
        <v>4</v>
      </c>
      <c r="D11" s="1">
        <v>1</v>
      </c>
      <c r="E11" s="5" t="s">
        <v>28</v>
      </c>
      <c r="F11" s="6"/>
      <c r="G11" s="16"/>
      <c r="H11" s="1">
        <v>14200</v>
      </c>
      <c r="I11" s="7">
        <f t="shared" si="0"/>
        <v>0</v>
      </c>
      <c r="J11" s="7">
        <f t="shared" si="1"/>
        <v>0</v>
      </c>
    </row>
    <row r="12" spans="1:10" ht="64" x14ac:dyDescent="0.2">
      <c r="A12" s="1">
        <v>8</v>
      </c>
      <c r="B12" s="12">
        <v>8</v>
      </c>
      <c r="C12" s="15" t="s">
        <v>10</v>
      </c>
      <c r="D12" s="1">
        <v>0.5</v>
      </c>
      <c r="E12" s="5" t="s">
        <v>37</v>
      </c>
      <c r="F12" s="6"/>
      <c r="G12" s="16"/>
      <c r="H12" s="1">
        <v>14200</v>
      </c>
      <c r="I12" s="7">
        <f t="shared" si="0"/>
        <v>0</v>
      </c>
      <c r="J12" s="7">
        <f t="shared" si="1"/>
        <v>0</v>
      </c>
    </row>
    <row r="13" spans="1:10" ht="80" x14ac:dyDescent="0.2">
      <c r="A13" s="1">
        <v>9</v>
      </c>
      <c r="B13" s="12">
        <v>9</v>
      </c>
      <c r="C13" s="15" t="s">
        <v>11</v>
      </c>
      <c r="D13" s="1">
        <v>0.5</v>
      </c>
      <c r="E13" s="5" t="s">
        <v>43</v>
      </c>
      <c r="F13" s="6"/>
      <c r="G13" s="16"/>
      <c r="H13" s="1">
        <v>14200</v>
      </c>
      <c r="I13" s="7">
        <f t="shared" si="0"/>
        <v>0</v>
      </c>
      <c r="J13" s="7">
        <f t="shared" si="1"/>
        <v>0</v>
      </c>
    </row>
    <row r="14" spans="1:10" ht="80" x14ac:dyDescent="0.2">
      <c r="A14" s="1">
        <v>10</v>
      </c>
      <c r="B14" s="12">
        <v>10</v>
      </c>
      <c r="C14" s="15" t="s">
        <v>18</v>
      </c>
      <c r="D14" s="1">
        <v>1</v>
      </c>
      <c r="E14" s="5" t="s">
        <v>25</v>
      </c>
      <c r="F14" s="6"/>
      <c r="G14" s="16"/>
      <c r="H14" s="1">
        <v>14200</v>
      </c>
      <c r="I14" s="7">
        <f t="shared" si="0"/>
        <v>0</v>
      </c>
      <c r="J14" s="7">
        <f t="shared" si="1"/>
        <v>0</v>
      </c>
    </row>
    <row r="15" spans="1:10" ht="112" x14ac:dyDescent="0.2">
      <c r="A15" s="1">
        <v>11</v>
      </c>
      <c r="B15" s="12">
        <v>11</v>
      </c>
      <c r="C15" s="15" t="s">
        <v>2</v>
      </c>
      <c r="D15" s="1">
        <v>0.42</v>
      </c>
      <c r="E15" s="5" t="s">
        <v>26</v>
      </c>
      <c r="F15" s="6"/>
      <c r="G15" s="16"/>
      <c r="H15" s="1">
        <v>14200</v>
      </c>
      <c r="I15" s="7">
        <f t="shared" si="0"/>
        <v>0</v>
      </c>
      <c r="J15" s="7">
        <f t="shared" si="1"/>
        <v>0</v>
      </c>
    </row>
    <row r="16" spans="1:10" ht="96" x14ac:dyDescent="0.2">
      <c r="A16" s="1">
        <v>12</v>
      </c>
      <c r="B16" s="12">
        <v>12</v>
      </c>
      <c r="C16" s="15" t="s">
        <v>3</v>
      </c>
      <c r="D16" s="1">
        <v>0.42</v>
      </c>
      <c r="E16" s="5" t="s">
        <v>27</v>
      </c>
      <c r="F16" s="6"/>
      <c r="G16" s="16"/>
      <c r="H16" s="1">
        <v>14200</v>
      </c>
      <c r="I16" s="7">
        <f t="shared" si="0"/>
        <v>0</v>
      </c>
      <c r="J16" s="7">
        <f t="shared" si="1"/>
        <v>0</v>
      </c>
    </row>
    <row r="17" spans="1:12" ht="80" x14ac:dyDescent="0.2">
      <c r="A17" s="1">
        <v>13</v>
      </c>
      <c r="B17" s="12">
        <v>13</v>
      </c>
      <c r="C17" s="15" t="s">
        <v>6</v>
      </c>
      <c r="D17" s="1">
        <v>0.6</v>
      </c>
      <c r="E17" s="5" t="s">
        <v>31</v>
      </c>
      <c r="F17" s="6"/>
      <c r="G17" s="16"/>
      <c r="H17" s="1">
        <f>14200*2</f>
        <v>28400</v>
      </c>
      <c r="I17" s="7">
        <f t="shared" si="0"/>
        <v>0</v>
      </c>
      <c r="J17" s="7">
        <f t="shared" si="1"/>
        <v>0</v>
      </c>
    </row>
    <row r="18" spans="1:12" ht="112" x14ac:dyDescent="0.2">
      <c r="A18" s="1">
        <v>14</v>
      </c>
      <c r="B18" s="12">
        <v>14</v>
      </c>
      <c r="C18" s="15" t="s">
        <v>19</v>
      </c>
      <c r="D18" s="1">
        <f>2*0.17</f>
        <v>0.34</v>
      </c>
      <c r="E18" s="5" t="s">
        <v>32</v>
      </c>
      <c r="F18" s="6"/>
      <c r="G18" s="16"/>
      <c r="H18" s="1">
        <f>14200*2</f>
        <v>28400</v>
      </c>
      <c r="I18" s="7">
        <f t="shared" si="0"/>
        <v>0</v>
      </c>
      <c r="J18" s="7">
        <f t="shared" si="1"/>
        <v>0</v>
      </c>
    </row>
    <row r="19" spans="1:12" ht="112" x14ac:dyDescent="0.2">
      <c r="A19" s="1">
        <v>15</v>
      </c>
      <c r="B19" s="12">
        <v>15</v>
      </c>
      <c r="C19" s="15" t="s">
        <v>41</v>
      </c>
      <c r="D19" s="1">
        <v>0.35</v>
      </c>
      <c r="E19" s="5" t="s">
        <v>34</v>
      </c>
      <c r="F19" s="6"/>
      <c r="G19" s="16"/>
      <c r="H19" s="1">
        <f>14200*2</f>
        <v>28400</v>
      </c>
      <c r="I19" s="7">
        <f t="shared" si="0"/>
        <v>0</v>
      </c>
      <c r="J19" s="7">
        <f t="shared" si="1"/>
        <v>0</v>
      </c>
    </row>
    <row r="20" spans="1:12" ht="96" x14ac:dyDescent="0.2">
      <c r="A20" s="1">
        <v>16</v>
      </c>
      <c r="B20" s="12">
        <v>16</v>
      </c>
      <c r="C20" s="15" t="s">
        <v>39</v>
      </c>
      <c r="D20" s="1">
        <v>0.35</v>
      </c>
      <c r="E20" s="5" t="s">
        <v>40</v>
      </c>
      <c r="F20" s="6"/>
      <c r="G20" s="16"/>
      <c r="H20" s="1">
        <v>14200</v>
      </c>
      <c r="I20" s="7">
        <f t="shared" si="0"/>
        <v>0</v>
      </c>
      <c r="J20" s="7">
        <f t="shared" si="1"/>
        <v>0</v>
      </c>
    </row>
    <row r="21" spans="1:12" ht="96" x14ac:dyDescent="0.2">
      <c r="A21" s="1">
        <v>17</v>
      </c>
      <c r="B21" s="12">
        <v>17</v>
      </c>
      <c r="C21" s="15" t="s">
        <v>5</v>
      </c>
      <c r="D21" s="1">
        <v>0.5</v>
      </c>
      <c r="E21" s="5" t="s">
        <v>29</v>
      </c>
      <c r="F21" s="6"/>
      <c r="G21" s="16"/>
      <c r="H21" s="1">
        <v>14200</v>
      </c>
      <c r="I21" s="7">
        <f t="shared" si="0"/>
        <v>0</v>
      </c>
      <c r="J21" s="7">
        <f t="shared" si="1"/>
        <v>0</v>
      </c>
      <c r="L21" s="3"/>
    </row>
    <row r="22" spans="1:12" ht="96" x14ac:dyDescent="0.2">
      <c r="A22" s="1">
        <v>18</v>
      </c>
      <c r="B22" s="12">
        <v>18</v>
      </c>
      <c r="C22" s="15" t="s">
        <v>8</v>
      </c>
      <c r="D22" s="1">
        <v>0.1</v>
      </c>
      <c r="E22" s="5" t="s">
        <v>35</v>
      </c>
      <c r="F22" s="6"/>
      <c r="G22" s="16"/>
      <c r="H22" s="1">
        <v>14200</v>
      </c>
      <c r="I22" s="7">
        <f t="shared" si="0"/>
        <v>0</v>
      </c>
      <c r="J22" s="7">
        <f t="shared" si="1"/>
        <v>0</v>
      </c>
      <c r="L22" s="3"/>
    </row>
    <row r="23" spans="1:12" ht="64" x14ac:dyDescent="0.2">
      <c r="A23" s="1">
        <v>19</v>
      </c>
      <c r="B23" s="12">
        <v>19</v>
      </c>
      <c r="C23" s="15" t="s">
        <v>9</v>
      </c>
      <c r="D23" s="1">
        <v>0.1</v>
      </c>
      <c r="E23" s="5" t="s">
        <v>36</v>
      </c>
      <c r="F23" s="6"/>
      <c r="G23" s="16"/>
      <c r="H23" s="1">
        <v>14200</v>
      </c>
      <c r="I23" s="7">
        <f t="shared" si="0"/>
        <v>0</v>
      </c>
      <c r="J23" s="7">
        <f t="shared" si="1"/>
        <v>0</v>
      </c>
      <c r="L23" s="3"/>
    </row>
    <row r="24" spans="1:12" ht="128" x14ac:dyDescent="0.2">
      <c r="A24" s="1">
        <v>20</v>
      </c>
      <c r="B24" s="12">
        <v>20</v>
      </c>
      <c r="C24" s="15" t="s">
        <v>30</v>
      </c>
      <c r="D24" s="1">
        <v>0.16</v>
      </c>
      <c r="E24" s="5" t="s">
        <v>44</v>
      </c>
      <c r="F24" s="6"/>
      <c r="G24" s="16"/>
      <c r="H24" s="1">
        <v>14200</v>
      </c>
      <c r="I24" s="7">
        <f t="shared" si="0"/>
        <v>0</v>
      </c>
      <c r="J24" s="7">
        <f t="shared" si="1"/>
        <v>0</v>
      </c>
      <c r="L24" s="3"/>
    </row>
    <row r="25" spans="1:12" x14ac:dyDescent="0.2">
      <c r="A25" s="1"/>
      <c r="B25" s="1"/>
      <c r="C25" s="15"/>
      <c r="D25" s="1"/>
      <c r="E25" s="8"/>
      <c r="F25" s="6"/>
      <c r="G25" s="1"/>
      <c r="H25" s="1"/>
      <c r="I25" s="1"/>
      <c r="J25" s="1"/>
    </row>
    <row r="26" spans="1:12" x14ac:dyDescent="0.2">
      <c r="A26" s="1"/>
      <c r="B26" s="1"/>
      <c r="C26" s="15"/>
      <c r="D26" s="1"/>
      <c r="E26" s="5"/>
      <c r="F26" s="6"/>
      <c r="G26" s="1"/>
      <c r="H26" s="1"/>
      <c r="I26" s="1"/>
      <c r="J26" s="1"/>
    </row>
    <row r="27" spans="1:12" x14ac:dyDescent="0.2">
      <c r="A27" s="1"/>
      <c r="B27" s="1"/>
      <c r="C27" s="15"/>
      <c r="D27" s="11"/>
      <c r="E27" s="5"/>
      <c r="F27" s="6"/>
      <c r="G27" s="1" t="s">
        <v>50</v>
      </c>
      <c r="H27" s="1"/>
      <c r="I27" s="7">
        <f>SUM(I5:I24)</f>
        <v>0</v>
      </c>
      <c r="J27" s="7">
        <f>SUM(J5:J24)</f>
        <v>0</v>
      </c>
    </row>
  </sheetData>
  <autoFilter ref="B4:J4" xr:uid="{00000000-0009-0000-0000-000000000000}">
    <sortState xmlns:xlrd2="http://schemas.microsoft.com/office/spreadsheetml/2017/richdata2" ref="B5:J25">
      <sortCondition ref="B4"/>
    </sortState>
  </autoFilter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Paczka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Bartosz Dziadecki</cp:lastModifiedBy>
  <dcterms:created xsi:type="dcterms:W3CDTF">2015-06-05T18:19:34Z</dcterms:created>
  <dcterms:modified xsi:type="dcterms:W3CDTF">2022-08-22T17:06:57Z</dcterms:modified>
  <cp:category/>
</cp:coreProperties>
</file>