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kumenty na serwerze\DZP\2020\PN_76 _20 klimatyzacje\do publikacji\"/>
    </mc:Choice>
  </mc:AlternateContent>
  <bookViews>
    <workbookView xWindow="0" yWindow="0" windowWidth="21840" windowHeight="12432"/>
  </bookViews>
  <sheets>
    <sheet name="Zadanie 1" sheetId="3" r:id="rId1"/>
    <sheet name="Zadanie 2" sheetId="4" r:id="rId2"/>
    <sheet name="Zadanie 3" sheetId="5" r:id="rId3"/>
    <sheet name="Zadanie 4" sheetId="7" r:id="rId4"/>
  </sheets>
  <definedNames>
    <definedName name="_xlnm._FilterDatabase" localSheetId="0" hidden="1">'Zadanie 1'!$A$2:$J$448</definedName>
    <definedName name="_xlnm.Print_Area" localSheetId="0">'Zadanie 1'!$A$1:$L$450</definedName>
    <definedName name="_xlnm.Print_Titles" localSheetId="0">'Zadanie 1'!$2:$3</definedName>
  </definedNames>
  <calcPr calcId="152511"/>
</workbook>
</file>

<file path=xl/calcChain.xml><?xml version="1.0" encoding="utf-8"?>
<calcChain xmlns="http://schemas.openxmlformats.org/spreadsheetml/2006/main">
  <c r="J10" i="7" l="1"/>
  <c r="J9" i="7"/>
  <c r="J8" i="7"/>
  <c r="J4" i="7"/>
  <c r="K4" i="7" s="1"/>
  <c r="L4" i="7" l="1"/>
  <c r="J395" i="3"/>
  <c r="J394" i="3"/>
  <c r="J396" i="3"/>
  <c r="J393" i="3"/>
  <c r="J347" i="3" l="1"/>
  <c r="J310" i="3"/>
  <c r="J269" i="3"/>
  <c r="J255" i="3"/>
  <c r="J239" i="3"/>
  <c r="J101" i="3"/>
  <c r="J96" i="3"/>
  <c r="J95" i="3"/>
  <c r="J18" i="5" l="1"/>
  <c r="J16" i="5"/>
  <c r="J15" i="5"/>
  <c r="J14" i="5"/>
  <c r="J13" i="5"/>
  <c r="J12" i="5"/>
  <c r="J11" i="5"/>
  <c r="J10" i="5"/>
  <c r="J9" i="5"/>
  <c r="J8" i="5"/>
  <c r="J4" i="5"/>
  <c r="K16" i="5" l="1"/>
  <c r="L16" i="5" s="1"/>
  <c r="K4" i="5"/>
  <c r="L4" i="5" s="1"/>
  <c r="J224" i="3" l="1"/>
  <c r="J223" i="3"/>
  <c r="J10" i="4" l="1"/>
  <c r="J9" i="4"/>
  <c r="J8" i="4"/>
  <c r="J7" i="4"/>
  <c r="J6" i="4"/>
  <c r="J5" i="4"/>
  <c r="J11" i="4" l="1"/>
  <c r="K11" i="4" s="1"/>
  <c r="L11" i="4" s="1"/>
  <c r="J117" i="3" l="1"/>
  <c r="J444" i="3" l="1"/>
  <c r="J384" i="3"/>
  <c r="J386" i="3"/>
  <c r="J247" i="3"/>
  <c r="J249" i="3"/>
  <c r="J245" i="3"/>
  <c r="J143" i="3"/>
  <c r="J176" i="3"/>
  <c r="J173" i="3"/>
  <c r="J426" i="3" l="1"/>
  <c r="J76" i="3"/>
  <c r="J335" i="3"/>
  <c r="J334" i="3"/>
  <c r="J43" i="3"/>
  <c r="J25" i="3" l="1"/>
  <c r="J325" i="3" l="1"/>
  <c r="J327" i="3"/>
  <c r="J31" i="3"/>
  <c r="J107" i="3"/>
  <c r="J108" i="3"/>
  <c r="J109" i="3"/>
  <c r="J106" i="3"/>
  <c r="J91" i="3"/>
  <c r="J90" i="3"/>
  <c r="J240" i="3"/>
  <c r="J80" i="3"/>
  <c r="J51" i="3"/>
  <c r="J448" i="3"/>
  <c r="J446" i="3"/>
  <c r="J445" i="3"/>
  <c r="J443" i="3"/>
  <c r="J442" i="3"/>
  <c r="J441" i="3"/>
  <c r="J440" i="3"/>
  <c r="J439" i="3"/>
  <c r="J438" i="3"/>
  <c r="J437" i="3"/>
  <c r="J436" i="3"/>
  <c r="J435" i="3"/>
  <c r="J434" i="3"/>
  <c r="J433" i="3"/>
  <c r="J430" i="3"/>
  <c r="J429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392" i="3"/>
  <c r="J391" i="3"/>
  <c r="J390" i="3"/>
  <c r="J389" i="3"/>
  <c r="J388" i="3"/>
  <c r="J387" i="3"/>
  <c r="J385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3" i="3"/>
  <c r="J342" i="3"/>
  <c r="J340" i="3"/>
  <c r="J338" i="3"/>
  <c r="J337" i="3"/>
  <c r="J332" i="3"/>
  <c r="J331" i="3"/>
  <c r="J329" i="3"/>
  <c r="J328" i="3"/>
  <c r="J323" i="3"/>
  <c r="J321" i="3"/>
  <c r="J318" i="3"/>
  <c r="J316" i="3"/>
  <c r="J314" i="3"/>
  <c r="J313" i="3"/>
  <c r="J312" i="3"/>
  <c r="J309" i="3"/>
  <c r="J308" i="3"/>
  <c r="J307" i="3"/>
  <c r="J306" i="3"/>
  <c r="J304" i="3"/>
  <c r="J302" i="3"/>
  <c r="J301" i="3"/>
  <c r="J299" i="3"/>
  <c r="J298" i="3"/>
  <c r="J297" i="3"/>
  <c r="J296" i="3"/>
  <c r="J295" i="3"/>
  <c r="J294" i="3"/>
  <c r="J293" i="3"/>
  <c r="J292" i="3"/>
  <c r="J291" i="3"/>
  <c r="J290" i="3"/>
  <c r="J289" i="3"/>
  <c r="J284" i="3"/>
  <c r="J283" i="3"/>
  <c r="J282" i="3"/>
  <c r="J281" i="3"/>
  <c r="J280" i="3"/>
  <c r="J279" i="3"/>
  <c r="J278" i="3"/>
  <c r="J276" i="3"/>
  <c r="J275" i="3"/>
  <c r="J274" i="3"/>
  <c r="J272" i="3"/>
  <c r="J271" i="3"/>
  <c r="J268" i="3"/>
  <c r="J267" i="3"/>
  <c r="J266" i="3"/>
  <c r="J265" i="3"/>
  <c r="J264" i="3"/>
  <c r="J263" i="3"/>
  <c r="J262" i="3"/>
  <c r="J260" i="3"/>
  <c r="J258" i="3"/>
  <c r="J256" i="3"/>
  <c r="J254" i="3"/>
  <c r="J252" i="3"/>
  <c r="J250" i="3"/>
  <c r="J238" i="3"/>
  <c r="J236" i="3"/>
  <c r="J235" i="3"/>
  <c r="J234" i="3"/>
  <c r="J233" i="3"/>
  <c r="J232" i="3"/>
  <c r="J230" i="3"/>
  <c r="J229" i="3"/>
  <c r="J227" i="3"/>
  <c r="J226" i="3"/>
  <c r="J222" i="3"/>
  <c r="J220" i="3"/>
  <c r="J218" i="3"/>
  <c r="J217" i="3"/>
  <c r="J216" i="3"/>
  <c r="J215" i="3"/>
  <c r="J214" i="3"/>
  <c r="J212" i="3"/>
  <c r="J210" i="3"/>
  <c r="J209" i="3"/>
  <c r="J207" i="3"/>
  <c r="J205" i="3"/>
  <c r="J203" i="3"/>
  <c r="J202" i="3"/>
  <c r="J201" i="3"/>
  <c r="J199" i="3"/>
  <c r="J197" i="3"/>
  <c r="J196" i="3"/>
  <c r="J195" i="3"/>
  <c r="J194" i="3"/>
  <c r="J186" i="3"/>
  <c r="J185" i="3"/>
  <c r="J184" i="3"/>
  <c r="J183" i="3"/>
  <c r="J182" i="3"/>
  <c r="J181" i="3"/>
  <c r="J180" i="3"/>
  <c r="J179" i="3"/>
  <c r="J178" i="3"/>
  <c r="J175" i="3"/>
  <c r="J172" i="3"/>
  <c r="J170" i="3"/>
  <c r="J169" i="3"/>
  <c r="J168" i="3"/>
  <c r="J166" i="3"/>
  <c r="J165" i="3"/>
  <c r="J164" i="3"/>
  <c r="J163" i="3"/>
  <c r="J162" i="3"/>
  <c r="J161" i="3"/>
  <c r="J160" i="3"/>
  <c r="J158" i="3"/>
  <c r="J157" i="3"/>
  <c r="J156" i="3"/>
  <c r="J155" i="3"/>
  <c r="J154" i="3"/>
  <c r="J150" i="3"/>
  <c r="J148" i="3"/>
  <c r="J147" i="3"/>
  <c r="J145" i="3"/>
  <c r="J141" i="3"/>
  <c r="J140" i="3"/>
  <c r="J139" i="3"/>
  <c r="J138" i="3"/>
  <c r="J137" i="3"/>
  <c r="J136" i="3"/>
  <c r="J135" i="3"/>
  <c r="J134" i="3"/>
  <c r="J133" i="3"/>
  <c r="J132" i="3"/>
  <c r="J131" i="3"/>
  <c r="J129" i="3"/>
  <c r="J128" i="3"/>
  <c r="J127" i="3"/>
  <c r="J126" i="3"/>
  <c r="J125" i="3"/>
  <c r="J124" i="3"/>
  <c r="J123" i="3"/>
  <c r="J122" i="3"/>
  <c r="J116" i="3"/>
  <c r="J115" i="3"/>
  <c r="J114" i="3"/>
  <c r="J113" i="3"/>
  <c r="J112" i="3"/>
  <c r="J111" i="3"/>
  <c r="J105" i="3"/>
  <c r="J104" i="3"/>
  <c r="J102" i="3"/>
  <c r="J100" i="3"/>
  <c r="J98" i="3"/>
  <c r="J94" i="3"/>
  <c r="J93" i="3"/>
  <c r="J89" i="3"/>
  <c r="J88" i="3"/>
  <c r="J87" i="3"/>
  <c r="J86" i="3"/>
  <c r="J84" i="3"/>
  <c r="J83" i="3"/>
  <c r="J81" i="3"/>
  <c r="J79" i="3"/>
  <c r="J78" i="3"/>
  <c r="J74" i="3"/>
  <c r="J72" i="3"/>
  <c r="J71" i="3"/>
  <c r="J70" i="3"/>
  <c r="J69" i="3"/>
  <c r="J67" i="3"/>
  <c r="J66" i="3"/>
  <c r="J65" i="3"/>
  <c r="J63" i="3"/>
  <c r="J62" i="3"/>
  <c r="J61" i="3"/>
  <c r="J60" i="3"/>
  <c r="J59" i="3"/>
  <c r="J58" i="3"/>
  <c r="J57" i="3"/>
  <c r="J56" i="3"/>
  <c r="J54" i="3"/>
  <c r="J53" i="3"/>
  <c r="J50" i="3"/>
  <c r="J48" i="3"/>
  <c r="J47" i="3"/>
  <c r="J46" i="3"/>
  <c r="J45" i="3"/>
  <c r="J41" i="3"/>
  <c r="J39" i="3"/>
  <c r="J38" i="3"/>
  <c r="J36" i="3"/>
  <c r="J35" i="3"/>
  <c r="J34" i="3"/>
  <c r="J33" i="3"/>
  <c r="J29" i="3"/>
  <c r="J28" i="3"/>
  <c r="J27" i="3"/>
  <c r="J23" i="3"/>
  <c r="J22" i="3"/>
  <c r="J21" i="3"/>
  <c r="J19" i="3"/>
  <c r="J18" i="3"/>
  <c r="J17" i="3"/>
  <c r="J16" i="3"/>
  <c r="J15" i="3"/>
  <c r="J14" i="3"/>
  <c r="J13" i="3"/>
  <c r="J12" i="3"/>
  <c r="J10" i="3"/>
  <c r="J9" i="3"/>
  <c r="J8" i="3"/>
  <c r="J7" i="3"/>
  <c r="J5" i="3"/>
  <c r="J118" i="3" l="1"/>
  <c r="J320" i="3"/>
  <c r="J303" i="3"/>
  <c r="J189" i="3"/>
  <c r="J188" i="3"/>
  <c r="J153" i="3"/>
  <c r="J152" i="3"/>
  <c r="J151" i="3"/>
  <c r="K118" i="3" l="1"/>
  <c r="J449" i="3"/>
  <c r="J398" i="3"/>
  <c r="J285" i="3"/>
  <c r="J344" i="3"/>
  <c r="K398" i="3" l="1"/>
  <c r="K285" i="3"/>
  <c r="K449" i="3"/>
  <c r="K344" i="3"/>
  <c r="L118" i="3"/>
  <c r="J190" i="3"/>
  <c r="K190" i="3" s="1"/>
  <c r="L285" i="3" l="1"/>
  <c r="L190" i="3"/>
  <c r="L449" i="3"/>
  <c r="L398" i="3"/>
  <c r="L344" i="3"/>
</calcChain>
</file>

<file path=xl/sharedStrings.xml><?xml version="1.0" encoding="utf-8"?>
<sst xmlns="http://schemas.openxmlformats.org/spreadsheetml/2006/main" count="685" uniqueCount="515">
  <si>
    <t xml:space="preserve">Centrala wentylacyjna CTV 1  </t>
  </si>
  <si>
    <t>Agregat CARRIER  typu 38GL048</t>
  </si>
  <si>
    <t>bez numeru</t>
  </si>
  <si>
    <t xml:space="preserve">Agregat schładzający, freonowe  BITZER </t>
  </si>
  <si>
    <t>Wentylator wywiewny – sala sekcyjna</t>
  </si>
  <si>
    <t>Aparat nawiewny – sala sekcyjna</t>
  </si>
  <si>
    <t>Centrala wentylacyjna VBW  BO-1-AURA</t>
  </si>
  <si>
    <t>Centrala wentylacyjna  VBW SPS-1-P</t>
  </si>
  <si>
    <t xml:space="preserve">Aparatem wyciągowym  VBW SKW-2-L  </t>
  </si>
  <si>
    <t>A 5636/01</t>
  </si>
  <si>
    <t>Centrala wentylacyjna VBW  SPS-1-L</t>
  </si>
  <si>
    <t>C6069/01  2001</t>
  </si>
  <si>
    <t>Aparat wyciągowy SKW-4L.</t>
  </si>
  <si>
    <t>nr 5637/01</t>
  </si>
  <si>
    <t>Wentylokonwektor GEA TOP GEKO 7M2W</t>
  </si>
  <si>
    <t>OF1R457/0012001</t>
  </si>
  <si>
    <t>Centrala wentylacyjna VBW  BS(2) 50</t>
  </si>
  <si>
    <t>C6040/01   z roku 2001</t>
  </si>
  <si>
    <t xml:space="preserve">Klimatyzator SAMSUNG AS 181  </t>
  </si>
  <si>
    <t>Wentylator dachowy FVPOH 400</t>
  </si>
  <si>
    <t>Centrala wentylacyjna CPV 2</t>
  </si>
  <si>
    <t>Centrala wentylacyjna CV-P1-L/N nawiew</t>
  </si>
  <si>
    <t>HE0817</t>
  </si>
  <si>
    <t>Centrala wentylacyjna CV-P1-L/N wywiew</t>
  </si>
  <si>
    <t>V-0629</t>
  </si>
  <si>
    <t>Wentylator wyciągowy KVKE200</t>
  </si>
  <si>
    <t>Klimatyzator LG LS-R126AAl</t>
  </si>
  <si>
    <t>Klimatyzator Hydral ANL-S803H</t>
  </si>
  <si>
    <t>Wentylator wyciągowy WPOH/400 3f</t>
  </si>
  <si>
    <t xml:space="preserve">Wentylator wyciągowy CVP2LW1024/1s </t>
  </si>
  <si>
    <t xml:space="preserve">Centrala wentylacyjna CVD1PN106A/2/1 z agregatem Carrier 38GL060 </t>
  </si>
  <si>
    <t>Klimatyzator Carrier 38YL060</t>
  </si>
  <si>
    <t>Centrala wentylacyjna CVD1PW1024A/1-6</t>
  </si>
  <si>
    <t>Klimatyzator Carrier 42HWS018/38GL018</t>
  </si>
  <si>
    <t>Aparat nawiewny TA Mini646</t>
  </si>
  <si>
    <t>Wentylator wyciągowy KVKF250L</t>
  </si>
  <si>
    <t>LH 64/20L-32/65081460</t>
  </si>
  <si>
    <t>LH 64/20L-32/65111982</t>
  </si>
  <si>
    <t>C6039W/01/2001</t>
  </si>
  <si>
    <t>C 6068/01/2001</t>
  </si>
  <si>
    <t>3273/1998</t>
  </si>
  <si>
    <t>1/2002</t>
  </si>
  <si>
    <t>112KA6939/2002</t>
  </si>
  <si>
    <t>krotność wymiany filtrów x/rok</t>
  </si>
  <si>
    <t>przegląd x/rok</t>
  </si>
  <si>
    <t>Klimatyzator Carrier 38GL12 split</t>
  </si>
  <si>
    <t>2003 czerwiec</t>
  </si>
  <si>
    <t>2003 wrzesień</t>
  </si>
  <si>
    <t>Centrala wentylacyjna CVP2/N10B1-N</t>
  </si>
  <si>
    <t>Klimatyzatory Fonko - split szt. 11</t>
  </si>
  <si>
    <t>Zespół wentylacyjny Systemair Tamini646; wentylator wywiewny KVKE 315</t>
  </si>
  <si>
    <t>Bluestar MCM080s10E</t>
  </si>
  <si>
    <t>Centrala wentylacyjna TVX700</t>
  </si>
  <si>
    <t>2004</t>
  </si>
  <si>
    <t xml:space="preserve">Aparat nawiewno-wywiewny Systemair DV15 z filtrami EU7 i EU13 wraz z automatyką, pomiarami i oprogramowaniem + nawilżacz MK5-PMLuft </t>
  </si>
  <si>
    <t>2005</t>
  </si>
  <si>
    <t xml:space="preserve">Wentylator nawiewny Systemair KVKE 250 z filtrem EU7 i 13 </t>
  </si>
  <si>
    <t>Wentylator stabilizujący KVKE 150</t>
  </si>
  <si>
    <t>VTS Clima r. Prod. 2005</t>
  </si>
  <si>
    <t>Centrala nawiewna CPV1P/WS1024B/7-7 1000m3/h</t>
  </si>
  <si>
    <t>Centrala nawiewna CPV1P/NN74A/7-7 600m3/h + filtry H13</t>
  </si>
  <si>
    <t>Centrala nawiewna CVP1P/NN14BA/7-7 750m3/h</t>
  </si>
  <si>
    <t>Centrala nawiewna CVA1P/NL110A/7-7 3200m3/h</t>
  </si>
  <si>
    <t>Centrala nawiewno-wywiewna CV-A3/XP-1358A/7-7/7-7 5200m3/h</t>
  </si>
  <si>
    <t>Centrala nawiewno-wywiewna CV-A1/XP-1358A/7-7/7-7 2300m3/h</t>
  </si>
  <si>
    <t>Klimatyzator firmy MCQuay</t>
  </si>
  <si>
    <t>1149067834  2003</t>
  </si>
  <si>
    <t>Centrala nawiewno-wywiewna CV-A3/XH-1358A/7-7/7-7 6500m3/h</t>
  </si>
  <si>
    <t>1.</t>
  </si>
  <si>
    <t>Klimatyzator McQuay - MWM020F/M4LC020B</t>
  </si>
  <si>
    <t>luty 2006</t>
  </si>
  <si>
    <t>Klimatyzator split Fujitsu RS30FB/RO30FB</t>
  </si>
  <si>
    <t>październik 2005</t>
  </si>
  <si>
    <t>kwiecień 2006</t>
  </si>
  <si>
    <t>czerwiec 2006</t>
  </si>
  <si>
    <t>Klimatyzator Fujitsu ASY-12FMADx2/AOY24FMAD</t>
  </si>
  <si>
    <t>Klimatyzator Fujitsu ASY-12EMBCWx4/AOY32ESAM4</t>
  </si>
  <si>
    <t>Centrala wentylacyjna  - TA Mini -Systemair</t>
  </si>
  <si>
    <t>Komora chłodnicza + agregat - ZPUCH TArczyn</t>
  </si>
  <si>
    <t>Klimatyzator kanałowy McQayMCC025CR+M4LC025BR</t>
  </si>
  <si>
    <t>styczeń 2004</t>
  </si>
  <si>
    <t>Fuji split - RS144AIRO-14UAC</t>
  </si>
  <si>
    <t>Serwerownia Collegium Anatomicum</t>
  </si>
  <si>
    <t>Centrala wentylacyjna  - Maxi 1100 -Systemair /EU7, EU9/</t>
  </si>
  <si>
    <t>2006 czerwiec</t>
  </si>
  <si>
    <t>Centrala wentylacyjna Maxi 1500 - Systemair EU7 i EU9</t>
  </si>
  <si>
    <t>lipiec 2006</t>
  </si>
  <si>
    <t>Klimatyzator Gree 3,5 kW split</t>
  </si>
  <si>
    <t>lipiec 2007</t>
  </si>
  <si>
    <t>Klimatyzator McQuay 5kW</t>
  </si>
  <si>
    <t>OBIEKTY</t>
  </si>
  <si>
    <t>Katedra i Zakład Medycyny Sądowej   ul. Święcickiego 6</t>
  </si>
  <si>
    <t>Zakład Biochemii i Biologii Molekularnej Komórki   ul. Święcickiego 6</t>
  </si>
  <si>
    <t>Katedra i Zakład Anatomii Prawidłowej   ul. Święcickiego 6</t>
  </si>
  <si>
    <t>Katedra i Zakład Fizjologii   ul. Święcickiego 6</t>
  </si>
  <si>
    <t>Katedra i Zakład Chemii Nieorganicznej i Analitycznej    ul. Grunwaldzka 6</t>
  </si>
  <si>
    <t>Katedra i Zakład Chemii Organicznej    ul. Grunwaldzka 6</t>
  </si>
  <si>
    <t>Katedra i Zakład Technologii Chemicznej Środków Leczniczych   ul.Grunwaldzka 6</t>
  </si>
  <si>
    <t>Katedra i Zakład Chemii Farmaceutycznej    ul. Grunwaldzka 6</t>
  </si>
  <si>
    <t>Katedra i Zakład Toksykologii    ul. Dojazd 30</t>
  </si>
  <si>
    <t xml:space="preserve">Serwerownia    ul. Rokietnicka 5a </t>
  </si>
  <si>
    <t>Katedra i Zakład Farmakologii    ul. Rokietnicka 5</t>
  </si>
  <si>
    <t>Serwerownia    ul. Fredry 10</t>
  </si>
  <si>
    <t>Katedra i Zakład Biologii i Parazytologii Lekarskiej    ul. Fredry 10</t>
  </si>
  <si>
    <t>Serwerownia    ul. Dąbrowskiego 79</t>
  </si>
  <si>
    <t>Zakład Mikrobiologii Lekarskiej     ul. Wieniawskiego 3</t>
  </si>
  <si>
    <t>Wydział Nauk o Zdrowiu     ul. Smoluchowskiego 11</t>
  </si>
  <si>
    <t>Lp</t>
  </si>
  <si>
    <t>Układ nawiewny z filtrem o 125</t>
  </si>
  <si>
    <t>koszt jednostkowy wymiany filtra</t>
  </si>
  <si>
    <t>koszt jednostkowy przeglądu</t>
  </si>
  <si>
    <t>koszt jednostkowy dezynfekcji</t>
  </si>
  <si>
    <t>razem koszt roczny</t>
  </si>
  <si>
    <t>Katedra Immunologii Klinicznej  ul. Rokietnicka 5</t>
  </si>
  <si>
    <t>Wentylator wyciągowy TFER- 200</t>
  </si>
  <si>
    <t>Wentyator Wyciągowy TFER-315L</t>
  </si>
  <si>
    <t>Wentylator wyciągowy TFER-160</t>
  </si>
  <si>
    <t>Zespół wentylacji sal laboratoryjnych i dygestoriów wentylatory - RSI-35L1 - 4szt;                KVKE200 - 5szt.</t>
  </si>
  <si>
    <t>Katedra Biologii i Ochrony Środowiska  ul. Długa 1</t>
  </si>
  <si>
    <t>Katedra i Zakład Biologii Komórki    ul. Rokietnicka 5</t>
  </si>
  <si>
    <t>Katedra i Zakład Botaniki Farmaceutycznej i Biotechnologii Roślin   ul. M. Magdaleny 14</t>
  </si>
  <si>
    <t>Katedra i Klinika Intensywnej Terapii Kardiologicznej i Chorób Wewnętrznych     ul. Przybyszewskiego 49</t>
  </si>
  <si>
    <t>Katedra i Zakład Chemii Klinicznej i Diagnostyki Molekularnej     ul. Przybyszewskiego 49</t>
  </si>
  <si>
    <t>Katedra i Zakład Technologii Postaci Leku    ul. Grunwaldzka 6</t>
  </si>
  <si>
    <t>Centrala Demos</t>
  </si>
  <si>
    <t>Centrala wentylacyjna EASY 800</t>
  </si>
  <si>
    <t>Klimatyzacja PM40AH/MT24AH</t>
  </si>
  <si>
    <t>Centrala nawiewna SPS-a/50/P-600/150/C/18788/09</t>
  </si>
  <si>
    <t>Wentylator wywiewny TD=800EEXIIT3</t>
  </si>
  <si>
    <t>Sala im. J. Tomaszewskiej ul. 28 czerwca 1956r</t>
  </si>
  <si>
    <t>Centrala wentylacyjna nawiewno-wywiewna typ Ventus Clima</t>
  </si>
  <si>
    <t>Sala im. Horoszkiewicza ul.Święcickiego 6</t>
  </si>
  <si>
    <t>Sala im.Chrościejowskich ul. Szpitalna 27/33</t>
  </si>
  <si>
    <t>Agregat skarplający typu Inverter chlodzony powietrzem</t>
  </si>
  <si>
    <t>Linia nawiewno-wywiewna obsługowana przez centrale BD-1</t>
  </si>
  <si>
    <t>Katedra Psychiatrii - sala nr 4 ul. Szpitalna 27/33</t>
  </si>
  <si>
    <t>Sala im.Jezierskiego ul. Długa 1/2</t>
  </si>
  <si>
    <t>Centrala wentylacyjna z układem chłodniczym ( sprężarka+skraplacz)  z wymiennikiemobrotowym, chłodnicą freonową, nagrzewnicą wodną</t>
  </si>
  <si>
    <t>Studium Języków Obcych ul. Marcelińska 27</t>
  </si>
  <si>
    <t>Centrala wentylacyjna Swegon RX-40 z nagrzewnicą chłodnicą oraz tłumikiem</t>
  </si>
  <si>
    <t>Agregat wody lodowej 130kW Lennox</t>
  </si>
  <si>
    <t>CMIN ul. Przybyszewskiego 37</t>
  </si>
  <si>
    <t>KiZ Neuroradiologii ul. Przybyszewskiego 49</t>
  </si>
  <si>
    <t>Klimatyzatory typu GREE- 9 szt</t>
  </si>
  <si>
    <t>KiZ Optometrii i Biologii Układu Wzrokowego ul. Rokietnicka 5d</t>
  </si>
  <si>
    <t>K-A Pneumonologii, Alegologii Dziecięcej i Immunologii Klinicznej ul. Szpitalna 27/33</t>
  </si>
  <si>
    <t>Klmiatyzator FUJITSU w pracowni hodowli komórkowych</t>
  </si>
  <si>
    <t>A0Y14lB/AWYZ14LB</t>
  </si>
  <si>
    <t>ISH-H18R2DC</t>
  </si>
  <si>
    <t>Klimatyzator INVERTER</t>
  </si>
  <si>
    <t>Klimatyzator w pomieszczeniu aparaturowym</t>
  </si>
  <si>
    <t>KiZ Biologii Komórki ul Rokietnicka 5d</t>
  </si>
  <si>
    <t>Wentylator wyciagowy SMZART30/20AR</t>
  </si>
  <si>
    <t>CN0079087</t>
  </si>
  <si>
    <t>KiZ Immunologii Klinicznej ul Rokietnicka 5d</t>
  </si>
  <si>
    <t>KiZ Farmakognozji ul. Święcickiego 4</t>
  </si>
  <si>
    <t>Centrala wentylacyjno-wywiewna</t>
  </si>
  <si>
    <t>RP-1200SPE</t>
  </si>
  <si>
    <t>Klimatyzator bisplit firmy FUJITSU</t>
  </si>
  <si>
    <t>AY30LMAWY/ASYA-14LACH</t>
  </si>
  <si>
    <t>Klimatyztaor split firmy FUJITSU</t>
  </si>
  <si>
    <t>ASY12US/AOY12US</t>
  </si>
  <si>
    <t>Klimatyzacja FUJITSU w pomieszczeniu Mikroskopii Elektronowej</t>
  </si>
  <si>
    <t>CENTRALA WENTYLACYJNA Systemair</t>
  </si>
  <si>
    <t>VX250TV/HD-200/30</t>
  </si>
  <si>
    <t>Klimatyzator FUJITSU</t>
  </si>
  <si>
    <t>ASYA09LG/AOYR09</t>
  </si>
  <si>
    <t>KiK Hipertensjonologii i Angiologii oraz Chorób Wewnętrznych ul. Długa 1/2</t>
  </si>
  <si>
    <t>Centralka nawiewna VBW</t>
  </si>
  <si>
    <t>19247/09</t>
  </si>
  <si>
    <t>Wentylator wywiewny Systemair</t>
  </si>
  <si>
    <t>RSJ60-35-M1</t>
  </si>
  <si>
    <t>Collegium Stomatologicum- serwerownia ul. Bukowska 70</t>
  </si>
  <si>
    <t>ASY24LC/AOYR24LC</t>
  </si>
  <si>
    <t>Wentylator AW355D4</t>
  </si>
  <si>
    <t>Wentylator RVK315</t>
  </si>
  <si>
    <t>Wentylator RVK313</t>
  </si>
  <si>
    <t>Centrum Nauczania w Języku Angielskim ul. Jackowskiego 41</t>
  </si>
  <si>
    <t>Klimatyzator Marki RCOOL w laboratorium</t>
  </si>
  <si>
    <t>Agregat chłodniczy</t>
  </si>
  <si>
    <t>Klmatyzator McQuay</t>
  </si>
  <si>
    <t>UM 653-013040</t>
  </si>
  <si>
    <t>UM 653-013041</t>
  </si>
  <si>
    <t>Wentylacja w pracowni rentgenowskiej</t>
  </si>
  <si>
    <t>KIZ Chemii Organicznej ul. Grunwaldzka 6</t>
  </si>
  <si>
    <t>Agregat wody lodowej fimy Clint typ CHA 101 SI+PS</t>
  </si>
  <si>
    <t>Collegium Stomatologicum ul. Bukowska 70</t>
  </si>
  <si>
    <t>Centrale wentylacyjne Dospel- 16 szt</t>
  </si>
  <si>
    <t>Klimatyzator Toshiba- Carrier</t>
  </si>
  <si>
    <t>urządzenie klimatyzacyjne Toshiba</t>
  </si>
  <si>
    <t>Klimatyzator podstropowy Toshiba</t>
  </si>
  <si>
    <t>Klimatyzator kasetonowy Toshiba</t>
  </si>
  <si>
    <t>Klimatyzator Ścienny Toshiba</t>
  </si>
  <si>
    <t>Laboratorium Badań Srodowiskowych ul. Dojazd 30</t>
  </si>
  <si>
    <t>Klimatyzacja w kabinie bezechowej</t>
  </si>
  <si>
    <t>Centralka wentylacyjna w kabinie bezechowej</t>
  </si>
  <si>
    <t>Wentylator VBW</t>
  </si>
  <si>
    <t>RP700-DPE</t>
  </si>
  <si>
    <t>AOX18LMAK2/AUYF12LA</t>
  </si>
  <si>
    <t>Centrala wentylacyjna VBW typ SPS-3/50-P-2200/500-3-1-P-T-1</t>
  </si>
  <si>
    <t>2010 (C20661/10)</t>
  </si>
  <si>
    <t>Centrala Erato N/W-128A/1-1/P 3000 m3/h</t>
  </si>
  <si>
    <t>2010 (C21764N/10)</t>
  </si>
  <si>
    <t>Collegium Anatomicum sala im. Różyckiego   ul. Święcickiego 6</t>
  </si>
  <si>
    <t>Centrala wentylacyjna nawiewno-wywiewna GOLD SD25 z odzyskiem glikolowym</t>
  </si>
  <si>
    <t>2010</t>
  </si>
  <si>
    <t>Centrala wentylacyjna nawiewno-wywiewna GOLD RX14 z chłodnicą freonową i nagrzewnicą elektryczną</t>
  </si>
  <si>
    <t>C1362/13</t>
  </si>
  <si>
    <t>C1361/13</t>
  </si>
  <si>
    <t>Centrala nawiewna CLIMAGOLD OPAL-N-1-P-He-1000 z nagrzewnicą elektryczną</t>
  </si>
  <si>
    <t>Wentylator wyciagowy Juwent WD 16- 3szt</t>
  </si>
  <si>
    <t>Wentylator wyciągowy Juwent WD 20- 5 szt</t>
  </si>
  <si>
    <t>Katedra i Klinika Chirurgii Ogólnej, Gastroenterologicznej i Endokrynologicznej    ul. Przybyszewskiego 49</t>
  </si>
  <si>
    <t>Centrala wentylacyjna sekcyjna typu BS-3[50] 4000 m3/h</t>
  </si>
  <si>
    <t>Centrala wentylacyjna z układem chlodniczym Juwent CSK-20-S-D-L/1-6/1-6/O/V</t>
  </si>
  <si>
    <t>8105-101-0189</t>
  </si>
  <si>
    <t>Centrala wentylacyjna NW-14 VTS CV-A 1-L/XH-1358F/7-7/7-7</t>
  </si>
  <si>
    <t>8105-101-0194</t>
  </si>
  <si>
    <t>8105-101-0193</t>
  </si>
  <si>
    <t>Centrala wentylacyjna W-17 VTS CV-A 1-P/WL-0A/7-7</t>
  </si>
  <si>
    <t>Centrala wentylacyjna NW-22 VTS CV-A 1-L/XH-1358F/7-7/7-7</t>
  </si>
  <si>
    <t>Centrala wentylacyjna NW-21 VTS CV-A 1-L/XH-1358F/7-7/7-7</t>
  </si>
  <si>
    <t>8105-101-0191</t>
  </si>
  <si>
    <t>Centrala wentylacyjna NW-16 VTS CV-A 1-L/XH-1358F/7-7/7-7</t>
  </si>
  <si>
    <t>8105-101-0190</t>
  </si>
  <si>
    <t>8105-102-0166</t>
  </si>
  <si>
    <t>Centrala wentylacyjna NW-19 VTS CV-A 2-L/XH-1358F/7-7/7-7</t>
  </si>
  <si>
    <t>Centrala wentylacyjna NW-15 VTS CV-A 3-P/XH-1358F/7-7/7-7</t>
  </si>
  <si>
    <t>8105-103-0133</t>
  </si>
  <si>
    <t>Centrala wentylacyjna NW-20 VTS CV-A 1-P/XH-1358F/7-7/7-7</t>
  </si>
  <si>
    <t>8105-101-0182</t>
  </si>
  <si>
    <t>Centrala wentylacyjna W-węzła VTS CV-A 1-P/WL-1024A/7-7</t>
  </si>
  <si>
    <t>8104-101-0612</t>
  </si>
  <si>
    <t>Centrala wentylacyjna NW-5 VTS CV-A 1-L/XH-1358F/7-7/7-7</t>
  </si>
  <si>
    <t>8104-101-0514</t>
  </si>
  <si>
    <t>Centrala wentylacyjna NW-4 VTS CV-A 1-L/XH-1358F/7-7/7-7</t>
  </si>
  <si>
    <t>8104-101-0516</t>
  </si>
  <si>
    <t>Centrala wentylacyjna NW-1 VTS CV-A 1-L/XH-1358F/7-7/7-7</t>
  </si>
  <si>
    <t>8104-101-0512</t>
  </si>
  <si>
    <t>Centrala wentylacyjna NW-2 VTS CV-A 1-P/XH-1358F/7-7/7-7</t>
  </si>
  <si>
    <t>8104-101-0515</t>
  </si>
  <si>
    <t>Centrala wentylacyjna NW-3 VTS CV-A 1-P/XH-1358F/7-7/7-7</t>
  </si>
  <si>
    <t>8104-101-0513</t>
  </si>
  <si>
    <t>Centrala wentylacyjna KNW-XII VTS CV-A 1-L/XH-1358F/7-7/7-7</t>
  </si>
  <si>
    <t>Centrala wentylacyjna KNW-XIII VTS CV-A 1-P/XH-1358F/7-7/7-7</t>
  </si>
  <si>
    <t>8104-101-0410</t>
  </si>
  <si>
    <t>8104-101-0409</t>
  </si>
  <si>
    <t>8104-101-0411</t>
  </si>
  <si>
    <t>Centrala wentylacyjna KNW-XXVIII VTS CV-A 1-L/XH-1358F/7-7/7-7</t>
  </si>
  <si>
    <t>Centrala wentylacyjna KNW-VII VTS CV-A 2-P/XH-1358F/7-7/7-7</t>
  </si>
  <si>
    <t>8104-102-0362</t>
  </si>
  <si>
    <t>Centrala wentylacyjna KNW-X VTS CV-A 1-L/XH-1358F/7-7/7-7</t>
  </si>
  <si>
    <t>8104-101-0408</t>
  </si>
  <si>
    <t>Centrala wentylacyjna KNW-XI VTS CV-A 4-L/XH-1358F/7-7/7-7</t>
  </si>
  <si>
    <t>8104-104-0241</t>
  </si>
  <si>
    <t>Centrala wentylacyjna KNW-VIII VTS CV-A 2-L/XH-1358F/7-7/7-7</t>
  </si>
  <si>
    <t>8104-102-0363</t>
  </si>
  <si>
    <t>Agregat CLINT CHA 182-P SI/PS</t>
  </si>
  <si>
    <t>190658 / 2009</t>
  </si>
  <si>
    <t>Centrala wentylacyjna KNW-XXVII VTS CV-A 3-P/XH-1358F/7-7/7-7</t>
  </si>
  <si>
    <t>8104-103-0236</t>
  </si>
  <si>
    <t>8104-101-0407</t>
  </si>
  <si>
    <t>Agregat wody lodowej z modułem hydraulicznym Climaveneta HPGA 250</t>
  </si>
  <si>
    <t>Klimatyzator RY-14FB/ROD14FA</t>
  </si>
  <si>
    <t>Klimatyzator Mitsubishi Electric MSZ-GE50VA</t>
  </si>
  <si>
    <t>Klimatyzator Mitsubishi Electric MSZ-GE42VA</t>
  </si>
  <si>
    <t>Apteka Akademicka    ul. Dąbrowskiego 79</t>
  </si>
  <si>
    <t>Układ wentylacyjny K315M HEPA KNF-5BO/SM/B</t>
  </si>
  <si>
    <t>Centrala wentylacyjna KNW-XXVI VTS CV-A 1-L/XH-1358F/7-7/7-7</t>
  </si>
  <si>
    <t>Centrala wentylacyjna VTS wielkość CV-A-4</t>
  </si>
  <si>
    <t>Klimatyzator Daikin BYFQ60B8W1</t>
  </si>
  <si>
    <t>Klimatyzator Daikin RKS50E3V1B</t>
  </si>
  <si>
    <t>Klimatyzator Daikin FCQ50</t>
  </si>
  <si>
    <t>Klimatyzator Daikin FCQ60</t>
  </si>
  <si>
    <t>Klimatyzator Daikin FCQ35</t>
  </si>
  <si>
    <t>Klimatyzator AOY30LMAW4</t>
  </si>
  <si>
    <t>Klimatyzator FUJITSU AOYA30EMAW4</t>
  </si>
  <si>
    <t>Klimatyzator FUJITSU AOYA24LAT3</t>
  </si>
  <si>
    <t>Klimakonwektor kasetonowy Lennox 24 szt. w pomieszczeniach dydatktycznych</t>
  </si>
  <si>
    <t>Kurtyna powietrza FRICO AR210E09</t>
  </si>
  <si>
    <t>Klimatyzator LG S18AK-303KASL00382/D</t>
  </si>
  <si>
    <t>1</t>
  </si>
  <si>
    <t>Klimatyzator firmy Fujitsu + 4 jednostki wewnętrzne</t>
  </si>
  <si>
    <t>Collegium prof. J.Chmiela ul. Święcickiego 4 wentylacja szatni</t>
  </si>
  <si>
    <t>Centrala nawiewno-wywiewna AWO EASY500</t>
  </si>
  <si>
    <t>Klimatyzator inverterowy MXZ3C68VA-E1/2xMSZ-GE35VA-E</t>
  </si>
  <si>
    <t>Klimatyzator GREE GWDH 28NK3FO + 4 jednostki wewnętrzne</t>
  </si>
  <si>
    <t>Klimatyzator Mitsubishi Electric MXZ-8B160YA/MSZ-GE50</t>
  </si>
  <si>
    <t>2014</t>
  </si>
  <si>
    <t>Klimatyzator RCOOL TAC9DCI - pracownia Neurobiologii</t>
  </si>
  <si>
    <t>Klimatyzator Mitsubishi Electric</t>
  </si>
  <si>
    <t>Klimatyzator Fujitsu ASY-12FMADx2/AOY24FMADx4 - kaseta</t>
  </si>
  <si>
    <t>Klimatyzacja System VRV LG z 2 jednostkami wewnętrznymi</t>
  </si>
  <si>
    <t>Centrala wentylacyjna EASY 800 KLIMOR</t>
  </si>
  <si>
    <t>KiZ Patomofrologii ul. Przybyszewskiego 49</t>
  </si>
  <si>
    <t>Klinika Otolaryngologii i Onkologii Laryngologicznej  ul. Przybyszewskiego 49</t>
  </si>
  <si>
    <t>Sala seminaryjna wejście I ul. Przybyszewskiego 49</t>
  </si>
  <si>
    <t>Zaklad Reumatologii i Immunologi Klinicznej ul. Przybyszewskiego 49</t>
  </si>
  <si>
    <t>DS. Eskulap przy ul. Przybyszewskiego 49</t>
  </si>
  <si>
    <t>Katedra i Klinika Foniatrii i Audiologii ul. Przybyszewskiego 49</t>
  </si>
  <si>
    <t>Klimatyzator split YORK 2,5 kW</t>
  </si>
  <si>
    <t>klimatyzator LG M9212AH/MU5M30</t>
  </si>
  <si>
    <t>klimatyzator LG M518AH/MU5M30</t>
  </si>
  <si>
    <t>klimatyzator LG M512AH/MU5M30</t>
  </si>
  <si>
    <t>klimatyzator split MSRU-12HRDN1-C4 - pracownia Echokardiologii</t>
  </si>
  <si>
    <t>Centralka nawiewno-wywiewna K315M HEPA KNF-5-BO/SM/B - Klinika rehabilitacji narządu żucia</t>
  </si>
  <si>
    <t>Katedra i Klinika Endokrynologii, Przemiany Materii i Chorób Wewnętrznych ul. Przybyszewskiego 49</t>
  </si>
  <si>
    <t>Klimatyzator Fujitsu inverter AOYA24LAT3</t>
  </si>
  <si>
    <t>Klimatyzator Mitsubishi Electric MZS-GE60 VA1</t>
  </si>
  <si>
    <t>Klimatyzator Gree GWDH 24NK3FO + 2 jednostki wewnętrzne kasetonowe</t>
  </si>
  <si>
    <t>Klimatyzator Daikin (podstropowy) w Bibliotece</t>
  </si>
  <si>
    <t>UM 653-015016</t>
  </si>
  <si>
    <t>Klimatyzator w serwerowni HPM S23DA 0000002010 PO</t>
  </si>
  <si>
    <t>Centrala wentylacyjna Dospel ERATO 2/X-199M/1-1</t>
  </si>
  <si>
    <t>Centrala wentylacyjna Dospel ERATO 1/X-215M/1-1</t>
  </si>
  <si>
    <t>Centrala wentylacyjna Dospel ERATO 4/X-215M/1-1</t>
  </si>
  <si>
    <t>Centrala wentylacyjna Dospel ERATO 5/X-215M/1-1</t>
  </si>
  <si>
    <t>Centrala wentylacyjna Dospel ERATO 2/X-215M/1-1</t>
  </si>
  <si>
    <t>Agregat YORK YCSA-120-TP-380T</t>
  </si>
  <si>
    <t>Klimatyzator Fujitsu ASY12USCC-W/AOY12USCC</t>
  </si>
  <si>
    <t>Biblioteka Główna ul. Przybyszewskiego 37</t>
  </si>
  <si>
    <t>Centrala wentylacyjna Dospel ERATO 0/X-199M/1-1</t>
  </si>
  <si>
    <t>Centrala wentylacyjna Dospel ERATO 3/X-199M/1-1</t>
  </si>
  <si>
    <t>Centrala wentylacyjna Dospel ERATO 1/X-199M/1-1</t>
  </si>
  <si>
    <t>Centrala wentylacyjna Dospel DEIMOS 0/N-5D/1-1</t>
  </si>
  <si>
    <t>Centrala wentylacyjna Dospel DEIMOS 0/W-5128B/1-1</t>
  </si>
  <si>
    <t>710CB00017</t>
  </si>
  <si>
    <t>741CBC000209</t>
  </si>
  <si>
    <t>741CBC00018</t>
  </si>
  <si>
    <t>741CBC00019</t>
  </si>
  <si>
    <t>741CBC00021</t>
  </si>
  <si>
    <t>710CAC00063</t>
  </si>
  <si>
    <t>710CAC00064</t>
  </si>
  <si>
    <t>710CAC00065</t>
  </si>
  <si>
    <t>710CAC00066</t>
  </si>
  <si>
    <t>710CAC00067</t>
  </si>
  <si>
    <t>710CAC00068</t>
  </si>
  <si>
    <t>710CAC00069</t>
  </si>
  <si>
    <t>710CAC00070</t>
  </si>
  <si>
    <t>730-AAC00413</t>
  </si>
  <si>
    <t>730-BAC00103</t>
  </si>
  <si>
    <t>Klimatyzator Fujitsu ASY07UB/AOY07UB</t>
  </si>
  <si>
    <t>Centrala wentylacyjna Dospel ERATO 0</t>
  </si>
  <si>
    <t>Centrala wentylacyjna Dospel ERATO 1</t>
  </si>
  <si>
    <t>Centrala wentylacyjna Dospel DEIMOS 0</t>
  </si>
  <si>
    <t>Centrala wentylacyjna Dospel ERATO 4</t>
  </si>
  <si>
    <t>Centrala wentylacyjna Dospel ERATO 3</t>
  </si>
  <si>
    <t>Centrala wentylacyjna Dospel ERATO 2</t>
  </si>
  <si>
    <t>Centrala wentylacyjna Dospel ERATO 5</t>
  </si>
  <si>
    <t>Centrala wentylacyjna Dospel ERATO 6</t>
  </si>
  <si>
    <t>Centrala wentylacyjna Dospel DEIMOS 1</t>
  </si>
  <si>
    <t>Centrala wentylacyjna Dospel KALIOPE 1</t>
  </si>
  <si>
    <t>Centrala wentylacyjna Dospel KALIOPE 6</t>
  </si>
  <si>
    <t>Centrala wentylacyjna Dospel KALIOPE 4</t>
  </si>
  <si>
    <t>Centrala wentylacyjna Dospel KALIOPE 0</t>
  </si>
  <si>
    <t>Klimatyzator Fujitsu ASY14UB/AOY14UB</t>
  </si>
  <si>
    <t>Klimatyzator Fujitsu ASY18UB/AOY18UB</t>
  </si>
  <si>
    <t>Agregat wody lodowej Trane ECCUN</t>
  </si>
  <si>
    <t>Wentylatory dachowe Juwent</t>
  </si>
  <si>
    <t>Wentylatory dachowe SystemAir</t>
  </si>
  <si>
    <t>Wentylatory dachowe BSH Klima</t>
  </si>
  <si>
    <t>System LabControl firmy TROX</t>
  </si>
  <si>
    <t>2</t>
  </si>
  <si>
    <t>Sala im. Hoyera ul.Święcickiego 6</t>
  </si>
  <si>
    <t>2010 (C21055N/10)</t>
  </si>
  <si>
    <t>Centrala nawiewna CLIMAGOLD OPAL-N-3-P-He-We-158</t>
  </si>
  <si>
    <t>Wentylator wyciągowy SystemAir DVSI Sileo 450E4</t>
  </si>
  <si>
    <t>Wentylator wyciągowy SystemAir KDL200L1</t>
  </si>
  <si>
    <t>DS. Wawrzynek ul. Wawrzyniaka 29/32</t>
  </si>
  <si>
    <t>Sala dydaktyczna budynek C ul. Polna 33</t>
  </si>
  <si>
    <t>08230/2010</t>
  </si>
  <si>
    <t>Centrala klimatyzacyjna Juwent CSN-20-S-W-L/1-6/1-6/O/V</t>
  </si>
  <si>
    <t>Centrala klimatyzacyjna Juwent CSN-20-S-W-P/1-6/1-6/O/V</t>
  </si>
  <si>
    <t>08229/2010</t>
  </si>
  <si>
    <t>Agregat chłodniczy COOL Kompakt SZ115x2 S</t>
  </si>
  <si>
    <t>CSGE18M00164</t>
  </si>
  <si>
    <t>CSGE18M00163</t>
  </si>
  <si>
    <t>Centrala wentylacyjna CVP1/N10B1-N</t>
  </si>
  <si>
    <t>KIZ Biofizyki Pracownia protetyki słuchu ul. Grunwaldzka 6</t>
  </si>
  <si>
    <t>Centrala wentylacyjna VTS VS-15</t>
  </si>
  <si>
    <t>Agregat chłodniczy Toshiba RAV-SM 804ATP-E</t>
  </si>
  <si>
    <t>Wentylacja sali ćwiczeń FFR315 - CBM315-9,0 / KVK 315L</t>
  </si>
  <si>
    <t>Klimatyzator serwerowni Gree inverter 4,5 / 4,8 kW</t>
  </si>
  <si>
    <t>Centrala wentylacyjna Dospel Deimos 0/W-128-230/1-1/P Pracownie asystentów</t>
  </si>
  <si>
    <t>Centrala wentylacyjna VTS Ventus</t>
  </si>
  <si>
    <t>Collegium Anatomicum sala im. Nenckiego ul. Święcickiego 6</t>
  </si>
  <si>
    <t>Centrala wentylacyjna nawiewno-wywiewna VBW BS-1 (50) 2100 m3/h</t>
  </si>
  <si>
    <t>C1703/08</t>
  </si>
  <si>
    <t>Klimatyzacja w pracowni rentgenowskiej</t>
  </si>
  <si>
    <t>Katedra i Zakład Histologii i Embriologii ul. Święcickiego 6</t>
  </si>
  <si>
    <t>Katedra i Zakład Chorób Cywilizacyjnych   ul. Święcickiego 6</t>
  </si>
  <si>
    <t>Klimatyzator Hydral</t>
  </si>
  <si>
    <t>Centrala wentylacyjna boks aseptyczny + agregat freonowy</t>
  </si>
  <si>
    <t>Centrala wentylacyjna GOLD</t>
  </si>
  <si>
    <t>Agregat wody lodowej CLINT MHA/K182CC</t>
  </si>
  <si>
    <t>Centrala wentylacyjna VBW - sala Zeylanda</t>
  </si>
  <si>
    <t>C21665/10</t>
  </si>
  <si>
    <t>Klimatyzator przemysłowy SHARP UM-32-01-100062</t>
  </si>
  <si>
    <t>Klimatyzator RCOOL</t>
  </si>
  <si>
    <t>2 x Klimatyzator bisplit firmy FUJITSU</t>
  </si>
  <si>
    <t>klimatyzator bisplit RCOOL</t>
  </si>
  <si>
    <t>Sala im. L.Rydygiera ul. Przybyszewskiego 49</t>
  </si>
  <si>
    <t>Centrala wentylacyjna VBW Klima</t>
  </si>
  <si>
    <t>Klimakonwektor 10 szt.</t>
  </si>
  <si>
    <t>Ilość</t>
  </si>
  <si>
    <t>Układ wentylacyjny nawiewno-wywiewny bud 3 wejście C</t>
  </si>
  <si>
    <t>2016</t>
  </si>
  <si>
    <t>Centrala wentylacyjna CLIMAGOLD OPTIMA-NW-4S-P-WO-He-T1/FW-We-7770/6500</t>
  </si>
  <si>
    <t>Centrala wentylacyjna CLIMAGOLD Optima-NW-3-P-WO-He-T1-We-2000/2050</t>
  </si>
  <si>
    <t>Klimatyzator Toshiba</t>
  </si>
  <si>
    <t>Skraplacz chłodnicy centrali wentylacyjnej ClimaGold - Toshiba</t>
  </si>
  <si>
    <t>Katedra i Zakład Profilaktyki Zdrowotnej ul. Święcickiego 6</t>
  </si>
  <si>
    <t>Centrala wentylacyjna ClimGold Optima</t>
  </si>
  <si>
    <t>wentylatory wyciągowe 16 szt</t>
  </si>
  <si>
    <t>Katedra i Klinika Gastroenterologii ul. Przybyszewskiego 49</t>
  </si>
  <si>
    <t>Klimatyzator VESSER Inwerter 3,5kW</t>
  </si>
  <si>
    <t>Centrala wentylacyjna VERSO-RHP-20-L/AZ/0/12.8 -H-EC/IE4/2.5/2.5-M5/F7-M5-HE/15-X-R1-C5-X z układem regulatorów</t>
  </si>
  <si>
    <t>Collegium Anatomicum sale wykładowe ul. Święcickiego 6</t>
  </si>
  <si>
    <t>klimatyzator fujitsu AUY30F/AOY30F</t>
  </si>
  <si>
    <t>Katedra i Zakład Farmacji Fizycznej i Farmakokinetyki  ul. Święcickiego 6</t>
  </si>
  <si>
    <t>Klimatyzator w pomieszczeniu laboratoryjnym</t>
  </si>
  <si>
    <t>2015</t>
  </si>
  <si>
    <t>Sala im.Zeylandów ul. Przybyszewskiego 49</t>
  </si>
  <si>
    <t>Katedra i Klinika Neurologii ul. Przybyszewskiego 49</t>
  </si>
  <si>
    <t>Agregat CLINT</t>
  </si>
  <si>
    <t>Centrala wentylacyjna</t>
  </si>
  <si>
    <t>KiZ Chorób Kręgosłupa i Ortopedii Dziecięcej ul. 28 czerwca 1956</t>
  </si>
  <si>
    <t>Klimatyzator w pomieszczeniu 109</t>
  </si>
  <si>
    <t>Collegium Chemicum pomieszczenia administracyjne ul. Grunwaldzka 6</t>
  </si>
  <si>
    <t>Centrala wentylacyjna ClimGold Optima wydajność 1200 m3/h</t>
  </si>
  <si>
    <t>Centrala wentylacyjna ClimaGold Optima wyciągowa</t>
  </si>
  <si>
    <t>Klimatyzatory typu Airwell - 3 szt</t>
  </si>
  <si>
    <t>Klimatyzatory typu GREE- 1 szt</t>
  </si>
  <si>
    <t>Serwerownia CKD ul. Przybyszewskiego 37</t>
  </si>
  <si>
    <t>Klimatyzator Emerson</t>
  </si>
  <si>
    <t>Katedra Immunologii Klinicznej ul. Szpitalna 27/33</t>
  </si>
  <si>
    <t>Centrala wentylacyjna Dospel RD/15/41/143/PO-A</t>
  </si>
  <si>
    <t>Klimatyzator Fujitsu multisplit Dział Rekrutacji</t>
  </si>
  <si>
    <t>Informacje o urządzeniu</t>
  </si>
  <si>
    <t>RSE003334/ ROE003226</t>
  </si>
  <si>
    <t>Nr urządzenia: 4915, 1999</t>
  </si>
  <si>
    <t>zł</t>
  </si>
  <si>
    <t>Studium Wychowania Fizycznego i Sportu ul. Marcelińska 25</t>
  </si>
  <si>
    <t>zł netto</t>
  </si>
  <si>
    <t>Podatek Vat</t>
  </si>
  <si>
    <t xml:space="preserve">System VRV Toshiba 1+6:                          MCY MHP0604HS8-L + MMK-AP0093H 4szt. + MMK-AP0123H 1 szt. + MMK-AP0183H 1 szt.  </t>
  </si>
  <si>
    <t>Nawilżacze</t>
  </si>
  <si>
    <t>NR 1</t>
  </si>
  <si>
    <t>NR 2</t>
  </si>
  <si>
    <t>NR 3</t>
  </si>
  <si>
    <t xml:space="preserve"> NR 3</t>
  </si>
  <si>
    <t xml:space="preserve"> NR 4</t>
  </si>
  <si>
    <t xml:space="preserve"> NR 5</t>
  </si>
  <si>
    <t xml:space="preserve"> NR 6</t>
  </si>
  <si>
    <t>Katedra i Zakład Biochemii Farmaceutycznej    ul. Święcickiego 4</t>
  </si>
  <si>
    <t>Katedra i Zakład Genetyki i Mikrobiologii Farmaceutycznej ul. Święcickiego 4</t>
  </si>
  <si>
    <t>Budynek   ul. Parkowa 2</t>
  </si>
  <si>
    <t>BIURO REKTORATU    ul. Fredry 10</t>
  </si>
  <si>
    <t>K-a Otolaryngologii, Chirurgii Głowy i Szyi oraz Onkologii Laryngologicznej ul. Polna 33</t>
  </si>
  <si>
    <t>K-A Reumatologii SK im. K. Jonschera ul. Szpitalna 27/33</t>
  </si>
  <si>
    <t>K-A Endokrynologii i Diabetologii Wieku Rozwojowego ul. Szpitalna 27/33</t>
  </si>
  <si>
    <t>CBM ul. Rokiwtnicka 8</t>
  </si>
  <si>
    <t xml:space="preserve">CBM 8 Zwierzętarnia ul. Rokiwtnicka </t>
  </si>
  <si>
    <t>23%</t>
  </si>
  <si>
    <t>GREE 5,0 kW</t>
  </si>
  <si>
    <t>Multi 8,0 kW</t>
  </si>
  <si>
    <t>Klimatyzator  split - pom biblioteki</t>
  </si>
  <si>
    <t>Klimatyzator 2 x kaseta - pom biblioteki</t>
  </si>
  <si>
    <t>Klimatyzator VESERR WGC18IT/GC18IT</t>
  </si>
  <si>
    <t>Klimatyzator VESSER WGC12IT/GC12IT</t>
  </si>
  <si>
    <t xml:space="preserve">razem koszt roczny </t>
  </si>
  <si>
    <t>K-a Gastroenterologii Dziecięcej i Chorób Metabolicznych ul. Szpitalna 27/33</t>
  </si>
  <si>
    <t>Klimatyzator LG Standard P09EN moc 2,5kW</t>
  </si>
  <si>
    <t xml:space="preserve">Klimatyzator GREE + jednostka wewnętrzna podsufitowa </t>
  </si>
  <si>
    <t>Kimatyzator SINCLAIR ASC24A + jednostka kasetownowa (2 szt.)</t>
  </si>
  <si>
    <t>Agregat wody lodowej Fujitsu</t>
  </si>
  <si>
    <t>Klimakonwektory Fujitsu</t>
  </si>
  <si>
    <t>Klimatyzatory split Daikin</t>
  </si>
  <si>
    <t>Agregat VRV Lennox + 16 jednostek wewnętrznych</t>
  </si>
  <si>
    <t>Klimatyzator split GREE</t>
  </si>
  <si>
    <t>Klimatyzator multisplit LG + 4 jednostki wewnętrzne</t>
  </si>
  <si>
    <t>Klimatyzator split Airwell</t>
  </si>
  <si>
    <t>Klimatyzato Fujitsu</t>
  </si>
  <si>
    <t>Klimatyzator Fuji + jednostka kasetonowa</t>
  </si>
  <si>
    <t xml:space="preserve">Klimatyzator split MIDEA       </t>
  </si>
  <si>
    <t xml:space="preserve">Klimatyzator Airwell + jednostka wewnętnrza podsufitowa      </t>
  </si>
  <si>
    <t>Klimatyzator multisplit Mitsubishi Electric + 5 jednostek wewnętrznych</t>
  </si>
  <si>
    <t>Wentylator wyciągowy TFER315L Centrala wentylacyjna VERSO-RHP-20-L/AZ/0/12.8 -H-EC/IE4/2.5/2.5-M5/F7-M5-HE/15-X-R1-C5-X z układem regulatorów</t>
  </si>
  <si>
    <t>Klimatyzator split McQuay</t>
  </si>
  <si>
    <t>Centrala wentylacja VX250 w pracowni rentgenowskiej</t>
  </si>
  <si>
    <t>Klimatyzator Zenith AIR (2 jednostki podsufitowe)</t>
  </si>
  <si>
    <t>Klimatyzator przenośny Carrier</t>
  </si>
  <si>
    <t>Klimatyzator Vesser w pokoju nr 13 (Pracownia Analityki Klinicznej)</t>
  </si>
  <si>
    <t>Klimatyzator split LG</t>
  </si>
  <si>
    <t>Klimatyzator multisplit Fujitsu + 4 jednostki wewnętrzne kasetonowe - pom. nr 4</t>
  </si>
  <si>
    <t>klimatyzator Klimatyzator SANYO</t>
  </si>
  <si>
    <t>Klimatyzator split MIDEA</t>
  </si>
  <si>
    <t>Split GREE - w centrali telefonicznej</t>
  </si>
  <si>
    <t>Klimatyzator Gree i LG</t>
  </si>
  <si>
    <t xml:space="preserve">Klimatyzator split GREE - Dział Rekrutacji </t>
  </si>
  <si>
    <t xml:space="preserve">Kaseta Mitshubishi 12 szt. - pracownia symulacji stomatologicznej </t>
  </si>
  <si>
    <t>Klimatyzator LG</t>
  </si>
  <si>
    <t>Klimatyzator GREE - w pomieszczeniu C-142</t>
  </si>
  <si>
    <t>Klimatyzator Gree GWH 36 NK6LO</t>
  </si>
  <si>
    <t>Klimatyzator FUJITSU AOY7USNC</t>
  </si>
  <si>
    <t>Klimatyzator Vesser GC181T</t>
  </si>
  <si>
    <t>Wartości razem brutto w okresie trwania umowy (12 m-ce)</t>
  </si>
  <si>
    <t xml:space="preserve"> </t>
  </si>
  <si>
    <t xml:space="preserve"> Klimatyzacja Liebert Emerson HPM S23DA  - CMIN ul. Przybyszewskiego 37  Poznań</t>
  </si>
  <si>
    <t>Jednostka wewnętrzna Dakin FHQ140CAVEB -Collegium  CHMIELA ul. Święcickiego 4 Poznań</t>
  </si>
  <si>
    <t>Jednostka zewnętrzna Daikin RZQG140L9V1B  -Collegium  CHMIELA ul. Święcickiego 4 Poznań</t>
  </si>
  <si>
    <t xml:space="preserve">  ZAŁĄCZNIK NR 1.4 -  WYKAZ URZĄDZEŃ -  ZADANIE 4</t>
  </si>
  <si>
    <t xml:space="preserve">  ZAŁĄCZNIK NR 1.3 -  WYKAZ URZĄDZEŃ -  ZADANIE 3</t>
  </si>
  <si>
    <t xml:space="preserve">  ZAŁĄCZNIK NR 1.2 -  WYKAZ URZĄDZEŃ -  ZADANIE 2</t>
  </si>
  <si>
    <t xml:space="preserve">     ZAŁĄCZNIK NR 1.1 -  WYKAZ URZĄDZEŃ - ZADANIE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</si>
</sst>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" fontId="4" fillId="0" borderId="2" xfId="1" applyNumberFormat="1" applyFont="1" applyBorder="1" applyAlignment="1">
      <alignment horizontal="center" vertical="center"/>
    </xf>
    <xf numFmtId="0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4" xfId="1" applyNumberFormat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2" borderId="4" xfId="0" applyFont="1" applyFill="1" applyBorder="1"/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2" borderId="4" xfId="1" applyFont="1" applyFill="1" applyBorder="1"/>
    <xf numFmtId="1" fontId="4" fillId="0" borderId="2" xfId="1" applyNumberFormat="1" applyFont="1" applyFill="1" applyBorder="1" applyAlignment="1">
      <alignment horizontal="center" vertical="center"/>
    </xf>
    <xf numFmtId="0" fontId="4" fillId="2" borderId="0" xfId="1" applyFont="1" applyFill="1" applyBorder="1"/>
    <xf numFmtId="0" fontId="4" fillId="2" borderId="0" xfId="0" applyFont="1" applyFill="1" applyBorder="1"/>
    <xf numFmtId="1" fontId="4" fillId="0" borderId="2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Border="1"/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4" fillId="0" borderId="4" xfId="1" applyFont="1" applyBorder="1"/>
    <xf numFmtId="0" fontId="4" fillId="0" borderId="4" xfId="0" applyFont="1" applyBorder="1"/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0" borderId="4" xfId="0" applyFont="1" applyBorder="1" applyAlignment="1">
      <alignment horizontal="center"/>
    </xf>
    <xf numFmtId="43" fontId="4" fillId="0" borderId="1" xfId="2" applyFont="1" applyBorder="1" applyAlignment="1">
      <alignment horizontal="center" vertical="center" wrapText="1"/>
    </xf>
    <xf numFmtId="43" fontId="4" fillId="0" borderId="0" xfId="2" applyFont="1"/>
    <xf numFmtId="0" fontId="4" fillId="0" borderId="0" xfId="0" applyFont="1" applyFill="1"/>
    <xf numFmtId="0" fontId="4" fillId="3" borderId="1" xfId="0" applyFont="1" applyFill="1" applyBorder="1" applyAlignment="1">
      <alignment vertical="center" wrapText="1"/>
    </xf>
    <xf numFmtId="0" fontId="4" fillId="0" borderId="1" xfId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vertical="center"/>
    </xf>
    <xf numFmtId="164" fontId="4" fillId="0" borderId="1" xfId="2" applyNumberFormat="1" applyFont="1" applyBorder="1" applyAlignment="1">
      <alignment vertical="center" wrapText="1"/>
    </xf>
    <xf numFmtId="164" fontId="4" fillId="0" borderId="4" xfId="2" applyNumberFormat="1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 wrapText="1"/>
    </xf>
    <xf numFmtId="164" fontId="4" fillId="0" borderId="1" xfId="2" applyNumberFormat="1" applyFont="1" applyBorder="1" applyAlignment="1">
      <alignment wrapText="1"/>
    </xf>
    <xf numFmtId="164" fontId="4" fillId="0" borderId="1" xfId="2" applyNumberFormat="1" applyFont="1" applyFill="1" applyBorder="1" applyAlignment="1"/>
    <xf numFmtId="164" fontId="4" fillId="0" borderId="1" xfId="2" applyNumberFormat="1" applyFont="1" applyFill="1" applyBorder="1" applyAlignment="1">
      <alignment vertical="center"/>
    </xf>
    <xf numFmtId="164" fontId="4" fillId="0" borderId="1" xfId="2" applyNumberFormat="1" applyFont="1" applyBorder="1" applyAlignment="1"/>
    <xf numFmtId="164" fontId="4" fillId="0" borderId="5" xfId="2" applyNumberFormat="1" applyFont="1" applyBorder="1" applyAlignment="1">
      <alignment vertical="center" wrapText="1"/>
    </xf>
    <xf numFmtId="164" fontId="5" fillId="0" borderId="1" xfId="2" applyNumberFormat="1" applyFont="1" applyBorder="1" applyAlignment="1"/>
    <xf numFmtId="164" fontId="4" fillId="0" borderId="4" xfId="2" applyNumberFormat="1" applyFont="1" applyFill="1" applyBorder="1" applyAlignment="1">
      <alignment vertical="center" wrapText="1"/>
    </xf>
    <xf numFmtId="164" fontId="4" fillId="0" borderId="4" xfId="2" applyNumberFormat="1" applyFont="1" applyBorder="1" applyAlignment="1"/>
    <xf numFmtId="164" fontId="4" fillId="0" borderId="0" xfId="2" applyNumberFormat="1" applyFont="1" applyAlignment="1"/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4" fontId="4" fillId="0" borderId="0" xfId="0" applyNumberFormat="1" applyFont="1"/>
    <xf numFmtId="0" fontId="3" fillId="0" borderId="0" xfId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4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center"/>
    </xf>
    <xf numFmtId="49" fontId="7" fillId="0" borderId="5" xfId="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0" borderId="4" xfId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49" fontId="7" fillId="0" borderId="4" xfId="1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4" fontId="4" fillId="5" borderId="1" xfId="0" applyNumberFormat="1" applyFont="1" applyFill="1" applyBorder="1"/>
    <xf numFmtId="43" fontId="3" fillId="5" borderId="1" xfId="2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4" xfId="1" applyNumberFormat="1" applyFont="1" applyBorder="1" applyAlignment="1">
      <alignment horizontal="left" vertical="center" wrapText="1"/>
    </xf>
    <xf numFmtId="49" fontId="6" fillId="0" borderId="4" xfId="1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4" fillId="0" borderId="4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6" borderId="4" xfId="0" applyFont="1" applyFill="1" applyBorder="1"/>
    <xf numFmtId="44" fontId="3" fillId="5" borderId="1" xfId="2" applyNumberFormat="1" applyFont="1" applyFill="1" applyBorder="1" applyAlignment="1">
      <alignment horizontal="center"/>
    </xf>
    <xf numFmtId="43" fontId="4" fillId="0" borderId="0" xfId="2" applyFont="1" applyAlignment="1">
      <alignment horizontal="center"/>
    </xf>
    <xf numFmtId="44" fontId="3" fillId="0" borderId="1" xfId="2" applyNumberFormat="1" applyFont="1" applyFill="1" applyBorder="1" applyAlignment="1">
      <alignment horizontal="center"/>
    </xf>
    <xf numFmtId="44" fontId="4" fillId="0" borderId="1" xfId="0" applyNumberFormat="1" applyFont="1" applyFill="1" applyBorder="1"/>
    <xf numFmtId="0" fontId="3" fillId="0" borderId="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/>
    </xf>
    <xf numFmtId="164" fontId="4" fillId="0" borderId="4" xfId="2" applyNumberFormat="1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4" borderId="4" xfId="1" applyFont="1" applyFill="1" applyBorder="1"/>
    <xf numFmtId="0" fontId="4" fillId="4" borderId="4" xfId="0" applyFont="1" applyFill="1" applyBorder="1"/>
    <xf numFmtId="0" fontId="4" fillId="4" borderId="0" xfId="0" applyFont="1" applyFill="1"/>
    <xf numFmtId="43" fontId="4" fillId="4" borderId="4" xfId="2" applyFont="1" applyFill="1" applyBorder="1"/>
    <xf numFmtId="43" fontId="4" fillId="0" borderId="2" xfId="2" applyFont="1" applyFill="1" applyBorder="1"/>
    <xf numFmtId="43" fontId="3" fillId="0" borderId="2" xfId="2" applyNumberFormat="1" applyFont="1" applyFill="1" applyBorder="1"/>
    <xf numFmtId="43" fontId="4" fillId="0" borderId="4" xfId="2" applyFont="1" applyFill="1" applyBorder="1"/>
    <xf numFmtId="49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3" fontId="4" fillId="0" borderId="1" xfId="2" applyFont="1" applyFill="1" applyBorder="1" applyAlignment="1">
      <alignment horizontal="center"/>
    </xf>
    <xf numFmtId="9" fontId="4" fillId="4" borderId="1" xfId="2" applyNumberFormat="1" applyFont="1" applyFill="1" applyBorder="1" applyAlignment="1">
      <alignment horizontal="center"/>
    </xf>
    <xf numFmtId="43" fontId="4" fillId="2" borderId="4" xfId="2" applyFont="1" applyFill="1" applyBorder="1"/>
    <xf numFmtId="43" fontId="4" fillId="0" borderId="2" xfId="2" applyFont="1" applyBorder="1"/>
    <xf numFmtId="43" fontId="4" fillId="2" borderId="0" xfId="2" applyFont="1" applyFill="1" applyBorder="1"/>
    <xf numFmtId="44" fontId="3" fillId="5" borderId="2" xfId="2" applyNumberFormat="1" applyFont="1" applyFill="1" applyBorder="1"/>
    <xf numFmtId="43" fontId="4" fillId="0" borderId="4" xfId="2" applyFont="1" applyBorder="1"/>
    <xf numFmtId="43" fontId="3" fillId="5" borderId="2" xfId="2" applyNumberFormat="1" applyFont="1" applyFill="1" applyBorder="1"/>
    <xf numFmtId="43" fontId="4" fillId="6" borderId="4" xfId="2" applyFont="1" applyFill="1" applyBorder="1"/>
    <xf numFmtId="4" fontId="4" fillId="0" borderId="1" xfId="0" applyNumberFormat="1" applyFont="1" applyBorder="1"/>
    <xf numFmtId="43" fontId="4" fillId="0" borderId="1" xfId="2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9" fontId="4" fillId="6" borderId="1" xfId="2" applyNumberFormat="1" applyFont="1" applyFill="1" applyBorder="1" applyAlignment="1">
      <alignment horizontal="center"/>
    </xf>
    <xf numFmtId="4" fontId="4" fillId="6" borderId="1" xfId="0" applyNumberFormat="1" applyFont="1" applyFill="1" applyBorder="1"/>
    <xf numFmtId="0" fontId="4" fillId="4" borderId="1" xfId="0" applyFont="1" applyFill="1" applyBorder="1"/>
    <xf numFmtId="0" fontId="3" fillId="4" borderId="1" xfId="0" applyFont="1" applyFill="1" applyBorder="1"/>
    <xf numFmtId="9" fontId="4" fillId="3" borderId="1" xfId="2" applyNumberFormat="1" applyFont="1" applyFill="1" applyBorder="1" applyAlignment="1">
      <alignment horizontal="center"/>
    </xf>
    <xf numFmtId="0" fontId="10" fillId="3" borderId="1" xfId="0" applyFont="1" applyFill="1" applyBorder="1"/>
    <xf numFmtId="0" fontId="4" fillId="3" borderId="0" xfId="0" applyFont="1" applyFill="1"/>
    <xf numFmtId="0" fontId="7" fillId="3" borderId="1" xfId="0" applyFont="1" applyFill="1" applyBorder="1" applyAlignment="1">
      <alignment horizontal="left"/>
    </xf>
    <xf numFmtId="164" fontId="4" fillId="3" borderId="1" xfId="2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43" fontId="4" fillId="3" borderId="1" xfId="2" applyFont="1" applyFill="1" applyBorder="1"/>
    <xf numFmtId="43" fontId="4" fillId="3" borderId="1" xfId="2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left" vertical="center" wrapText="1"/>
    </xf>
    <xf numFmtId="49" fontId="3" fillId="2" borderId="4" xfId="1" applyNumberFormat="1" applyFont="1" applyFill="1" applyBorder="1" applyAlignment="1">
      <alignment horizontal="left" vertical="center" wrapText="1"/>
    </xf>
    <xf numFmtId="49" fontId="3" fillId="6" borderId="2" xfId="1" applyNumberFormat="1" applyFont="1" applyFill="1" applyBorder="1" applyAlignment="1">
      <alignment horizontal="left" vertical="center" wrapText="1"/>
    </xf>
    <xf numFmtId="49" fontId="3" fillId="6" borderId="4" xfId="1" applyNumberFormat="1" applyFont="1" applyFill="1" applyBorder="1" applyAlignment="1">
      <alignment horizontal="left" vertical="center" wrapText="1"/>
    </xf>
    <xf numFmtId="49" fontId="3" fillId="4" borderId="2" xfId="1" applyNumberFormat="1" applyFont="1" applyFill="1" applyBorder="1" applyAlignment="1">
      <alignment horizontal="left" vertical="center" wrapText="1"/>
    </xf>
    <xf numFmtId="49" fontId="3" fillId="4" borderId="4" xfId="1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3" fillId="2" borderId="2" xfId="1" applyNumberFormat="1" applyFont="1" applyFill="1" applyBorder="1" applyAlignment="1">
      <alignment vertical="center" wrapText="1"/>
    </xf>
    <xf numFmtId="49" fontId="3" fillId="2" borderId="4" xfId="1" applyNumberFormat="1" applyFont="1" applyFill="1" applyBorder="1" applyAlignment="1">
      <alignment vertical="center" wrapText="1"/>
    </xf>
    <xf numFmtId="49" fontId="3" fillId="3" borderId="2" xfId="1" applyNumberFormat="1" applyFont="1" applyFill="1" applyBorder="1" applyAlignment="1">
      <alignment horizontal="left" vertical="center" wrapText="1"/>
    </xf>
    <xf numFmtId="49" fontId="3" fillId="3" borderId="4" xfId="1" applyNumberFormat="1" applyFont="1" applyFill="1" applyBorder="1" applyAlignment="1">
      <alignment horizontal="left" vertical="center" wrapText="1"/>
    </xf>
    <xf numFmtId="49" fontId="3" fillId="3" borderId="3" xfId="1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0"/>
  <sheetViews>
    <sheetView tabSelected="1" zoomScaleNormal="100" workbookViewId="0">
      <pane ySplit="3" topLeftCell="A313" activePane="bottomLeft" state="frozenSplit"/>
      <selection pane="bottomLeft" sqref="A1:L1"/>
    </sheetView>
  </sheetViews>
  <sheetFormatPr defaultColWidth="9.109375" defaultRowHeight="13.2" outlineLevelRow="3" x14ac:dyDescent="0.3"/>
  <cols>
    <col min="1" max="1" width="4.109375" style="96" customWidth="1"/>
    <col min="2" max="2" width="56.5546875" style="89" customWidth="1"/>
    <col min="3" max="3" width="16.44140625" style="84" customWidth="1"/>
    <col min="4" max="4" width="5.88671875" style="63" customWidth="1"/>
    <col min="5" max="5" width="10.44140625" style="14" customWidth="1"/>
    <col min="6" max="6" width="6.88671875" style="14" customWidth="1"/>
    <col min="7" max="9" width="9.88671875" style="1" customWidth="1"/>
    <col min="10" max="10" width="12.44140625" style="44" customWidth="1"/>
    <col min="11" max="11" width="6.5546875" style="111" customWidth="1"/>
    <col min="12" max="12" width="10.88671875" style="66" customWidth="1"/>
    <col min="13" max="16384" width="9.109375" style="1"/>
  </cols>
  <sheetData>
    <row r="1" spans="1:12" ht="18.75" customHeight="1" x14ac:dyDescent="0.3">
      <c r="A1" s="173" t="s">
        <v>514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52.8" x14ac:dyDescent="0.3">
      <c r="A2" s="2" t="s">
        <v>107</v>
      </c>
      <c r="B2" s="3" t="s">
        <v>90</v>
      </c>
      <c r="C2" s="4" t="s">
        <v>438</v>
      </c>
      <c r="D2" s="50" t="s">
        <v>404</v>
      </c>
      <c r="E2" s="5" t="s">
        <v>43</v>
      </c>
      <c r="F2" s="6" t="s">
        <v>44</v>
      </c>
      <c r="G2" s="5" t="s">
        <v>109</v>
      </c>
      <c r="H2" s="7" t="s">
        <v>110</v>
      </c>
      <c r="I2" s="7" t="s">
        <v>111</v>
      </c>
      <c r="J2" s="43" t="s">
        <v>470</v>
      </c>
      <c r="K2" s="43" t="s">
        <v>444</v>
      </c>
      <c r="L2" s="90" t="s">
        <v>506</v>
      </c>
    </row>
    <row r="3" spans="1:12" x14ac:dyDescent="0.3">
      <c r="A3" s="2"/>
      <c r="B3" s="8"/>
      <c r="C3" s="68"/>
      <c r="D3" s="52"/>
      <c r="E3" s="2"/>
      <c r="F3" s="15"/>
      <c r="G3" s="16" t="s">
        <v>443</v>
      </c>
      <c r="H3" s="16" t="s">
        <v>443</v>
      </c>
      <c r="I3" s="16" t="s">
        <v>443</v>
      </c>
      <c r="J3" s="16" t="s">
        <v>443</v>
      </c>
      <c r="K3" s="91" t="s">
        <v>441</v>
      </c>
      <c r="L3" s="91" t="s">
        <v>441</v>
      </c>
    </row>
    <row r="4" spans="1:12" x14ac:dyDescent="0.3">
      <c r="A4" s="160" t="s">
        <v>82</v>
      </c>
      <c r="B4" s="166"/>
      <c r="C4" s="166"/>
      <c r="D4" s="166"/>
      <c r="E4" s="166"/>
      <c r="F4" s="166"/>
      <c r="G4" s="19"/>
      <c r="H4" s="19"/>
      <c r="I4" s="19"/>
      <c r="J4" s="135"/>
      <c r="K4" s="134">
        <v>0.23</v>
      </c>
      <c r="L4" s="130"/>
    </row>
    <row r="5" spans="1:12" outlineLevel="1" x14ac:dyDescent="0.3">
      <c r="A5" s="20" t="s">
        <v>68</v>
      </c>
      <c r="B5" s="21" t="s">
        <v>418</v>
      </c>
      <c r="C5" s="70" t="s">
        <v>73</v>
      </c>
      <c r="D5" s="54">
        <v>1</v>
      </c>
      <c r="E5" s="20"/>
      <c r="F5" s="22">
        <v>2</v>
      </c>
      <c r="G5" s="11"/>
      <c r="H5" s="11"/>
      <c r="I5" s="11"/>
      <c r="J5" s="136">
        <f>(+H5*F5+G5*E5+I5)*D5</f>
        <v>0</v>
      </c>
      <c r="K5" s="143"/>
      <c r="L5" s="142"/>
    </row>
    <row r="6" spans="1:12" x14ac:dyDescent="0.3">
      <c r="A6" s="160" t="s">
        <v>203</v>
      </c>
      <c r="B6" s="167"/>
      <c r="C6" s="167"/>
      <c r="D6" s="167"/>
      <c r="E6" s="167"/>
      <c r="F6" s="167"/>
      <c r="G6" s="23"/>
      <c r="H6" s="19"/>
      <c r="I6" s="19"/>
      <c r="J6" s="135"/>
      <c r="K6" s="134">
        <v>0.23</v>
      </c>
      <c r="L6" s="130"/>
    </row>
    <row r="7" spans="1:12" outlineLevel="1" x14ac:dyDescent="0.3">
      <c r="A7" s="20">
        <v>1</v>
      </c>
      <c r="B7" s="8" t="s">
        <v>204</v>
      </c>
      <c r="C7" s="70" t="s">
        <v>205</v>
      </c>
      <c r="D7" s="54">
        <v>1</v>
      </c>
      <c r="E7" s="20">
        <v>2</v>
      </c>
      <c r="F7" s="24">
        <v>4</v>
      </c>
      <c r="G7" s="10"/>
      <c r="H7" s="11"/>
      <c r="I7" s="11"/>
      <c r="J7" s="136">
        <f>(+H7*F7+G7*E7+I7)*D7</f>
        <v>0</v>
      </c>
      <c r="K7" s="144"/>
      <c r="L7" s="142"/>
    </row>
    <row r="8" spans="1:12" outlineLevel="1" x14ac:dyDescent="0.3">
      <c r="A8" s="20">
        <v>2</v>
      </c>
      <c r="B8" s="8" t="s">
        <v>204</v>
      </c>
      <c r="C8" s="70" t="s">
        <v>205</v>
      </c>
      <c r="D8" s="54">
        <v>1</v>
      </c>
      <c r="E8" s="20">
        <v>2</v>
      </c>
      <c r="F8" s="24">
        <v>4</v>
      </c>
      <c r="G8" s="10"/>
      <c r="H8" s="11"/>
      <c r="I8" s="11"/>
      <c r="J8" s="136">
        <f>(+H8*F8+G8*E8+I8)*D8</f>
        <v>0</v>
      </c>
      <c r="K8" s="144"/>
      <c r="L8" s="142"/>
    </row>
    <row r="9" spans="1:12" ht="26.4" outlineLevel="1" x14ac:dyDescent="0.3">
      <c r="A9" s="20">
        <v>3</v>
      </c>
      <c r="B9" s="8" t="s">
        <v>206</v>
      </c>
      <c r="C9" s="70" t="s">
        <v>205</v>
      </c>
      <c r="D9" s="54">
        <v>1</v>
      </c>
      <c r="E9" s="20">
        <v>2</v>
      </c>
      <c r="F9" s="24">
        <v>4</v>
      </c>
      <c r="G9" s="10"/>
      <c r="H9" s="11"/>
      <c r="I9" s="11"/>
      <c r="J9" s="136">
        <f>(+H9*F9+G9*E9+I9)*D9</f>
        <v>0</v>
      </c>
      <c r="K9" s="144"/>
      <c r="L9" s="142"/>
    </row>
    <row r="10" spans="1:12" ht="26.4" outlineLevel="1" x14ac:dyDescent="0.3">
      <c r="A10" s="20">
        <v>4</v>
      </c>
      <c r="B10" s="8" t="s">
        <v>206</v>
      </c>
      <c r="C10" s="70" t="s">
        <v>205</v>
      </c>
      <c r="D10" s="54">
        <v>1</v>
      </c>
      <c r="E10" s="20">
        <v>2</v>
      </c>
      <c r="F10" s="24">
        <v>4</v>
      </c>
      <c r="G10" s="10"/>
      <c r="H10" s="11"/>
      <c r="I10" s="11"/>
      <c r="J10" s="136">
        <f>(+H10*F10+G10*E10+I10)*D10</f>
        <v>0</v>
      </c>
      <c r="K10" s="144"/>
      <c r="L10" s="142"/>
    </row>
    <row r="11" spans="1:12" x14ac:dyDescent="0.3">
      <c r="A11" s="160" t="s">
        <v>389</v>
      </c>
      <c r="B11" s="167"/>
      <c r="C11" s="167"/>
      <c r="D11" s="167"/>
      <c r="E11" s="167"/>
      <c r="F11" s="167"/>
      <c r="G11" s="25"/>
      <c r="H11" s="26"/>
      <c r="I11" s="26"/>
      <c r="J11" s="137"/>
      <c r="K11" s="134">
        <v>0.23</v>
      </c>
      <c r="L11" s="130"/>
    </row>
    <row r="12" spans="1:12" outlineLevel="1" x14ac:dyDescent="0.3">
      <c r="A12" s="2">
        <v>1</v>
      </c>
      <c r="B12" s="8" t="s">
        <v>282</v>
      </c>
      <c r="C12" s="71"/>
      <c r="D12" s="58">
        <v>4</v>
      </c>
      <c r="E12" s="16"/>
      <c r="F12" s="27">
        <v>2</v>
      </c>
      <c r="G12" s="10"/>
      <c r="H12" s="11"/>
      <c r="I12" s="11"/>
      <c r="J12" s="136">
        <f t="shared" ref="J12:J19" si="0">(+H12*F12+G12*E12+I12)*D12</f>
        <v>0</v>
      </c>
      <c r="K12" s="144"/>
      <c r="L12" s="142"/>
    </row>
    <row r="13" spans="1:12" outlineLevel="1" x14ac:dyDescent="0.3">
      <c r="A13" s="2">
        <v>2</v>
      </c>
      <c r="B13" s="8" t="s">
        <v>282</v>
      </c>
      <c r="C13" s="71"/>
      <c r="D13" s="58">
        <v>4</v>
      </c>
      <c r="E13" s="16"/>
      <c r="F13" s="27">
        <v>2</v>
      </c>
      <c r="G13" s="10"/>
      <c r="H13" s="11"/>
      <c r="I13" s="11"/>
      <c r="J13" s="136">
        <f t="shared" si="0"/>
        <v>0</v>
      </c>
      <c r="K13" s="144"/>
      <c r="L13" s="142"/>
    </row>
    <row r="14" spans="1:12" outlineLevel="1" x14ac:dyDescent="0.3">
      <c r="A14" s="2">
        <v>3</v>
      </c>
      <c r="B14" s="8" t="s">
        <v>473</v>
      </c>
      <c r="C14" s="71"/>
      <c r="D14" s="58">
        <v>1</v>
      </c>
      <c r="E14" s="16"/>
      <c r="F14" s="27">
        <v>2</v>
      </c>
      <c r="G14" s="10"/>
      <c r="H14" s="11"/>
      <c r="I14" s="11"/>
      <c r="J14" s="136">
        <f t="shared" si="0"/>
        <v>0</v>
      </c>
      <c r="K14" s="144"/>
      <c r="L14" s="142"/>
    </row>
    <row r="15" spans="1:12" outlineLevel="1" x14ac:dyDescent="0.3">
      <c r="A15" s="2">
        <v>4</v>
      </c>
      <c r="B15" s="86" t="s">
        <v>474</v>
      </c>
      <c r="C15" s="72"/>
      <c r="D15" s="58">
        <v>2</v>
      </c>
      <c r="E15" s="13"/>
      <c r="F15" s="13">
        <v>2</v>
      </c>
      <c r="G15" s="11"/>
      <c r="H15" s="11"/>
      <c r="I15" s="11"/>
      <c r="J15" s="136">
        <f t="shared" si="0"/>
        <v>0</v>
      </c>
      <c r="K15" s="144"/>
      <c r="L15" s="142"/>
    </row>
    <row r="16" spans="1:12" s="45" customFormat="1" outlineLevel="1" x14ac:dyDescent="0.3">
      <c r="A16" s="2">
        <v>5</v>
      </c>
      <c r="B16" s="87" t="s">
        <v>381</v>
      </c>
      <c r="C16" s="73"/>
      <c r="D16" s="56">
        <v>1</v>
      </c>
      <c r="E16" s="49">
        <v>2</v>
      </c>
      <c r="F16" s="49">
        <v>2</v>
      </c>
      <c r="G16" s="47"/>
      <c r="H16" s="48"/>
      <c r="I16" s="48"/>
      <c r="J16" s="136">
        <f t="shared" si="0"/>
        <v>0</v>
      </c>
      <c r="K16" s="144"/>
      <c r="L16" s="132"/>
    </row>
    <row r="17" spans="1:12" s="45" customFormat="1" outlineLevel="1" x14ac:dyDescent="0.3">
      <c r="A17" s="2">
        <v>6</v>
      </c>
      <c r="B17" s="87" t="s">
        <v>382</v>
      </c>
      <c r="C17" s="73"/>
      <c r="D17" s="56">
        <v>1</v>
      </c>
      <c r="E17" s="49"/>
      <c r="F17" s="49">
        <v>2</v>
      </c>
      <c r="G17" s="47"/>
      <c r="H17" s="48"/>
      <c r="I17" s="48"/>
      <c r="J17" s="136">
        <f t="shared" si="0"/>
        <v>0</v>
      </c>
      <c r="K17" s="144"/>
      <c r="L17" s="132"/>
    </row>
    <row r="18" spans="1:12" s="45" customFormat="1" outlineLevel="1" x14ac:dyDescent="0.3">
      <c r="A18" s="2">
        <v>7</v>
      </c>
      <c r="B18" s="87" t="s">
        <v>383</v>
      </c>
      <c r="C18" s="73"/>
      <c r="D18" s="56">
        <v>1</v>
      </c>
      <c r="E18" s="49">
        <v>2</v>
      </c>
      <c r="F18" s="49">
        <v>2</v>
      </c>
      <c r="G18" s="47"/>
      <c r="H18" s="48"/>
      <c r="I18" s="48"/>
      <c r="J18" s="136">
        <f t="shared" si="0"/>
        <v>0</v>
      </c>
      <c r="K18" s="144"/>
      <c r="L18" s="132"/>
    </row>
    <row r="19" spans="1:12" s="45" customFormat="1" outlineLevel="1" x14ac:dyDescent="0.3">
      <c r="A19" s="2">
        <v>8</v>
      </c>
      <c r="B19" s="87" t="s">
        <v>384</v>
      </c>
      <c r="C19" s="73"/>
      <c r="D19" s="56">
        <v>1</v>
      </c>
      <c r="E19" s="49">
        <v>2</v>
      </c>
      <c r="F19" s="49">
        <v>2</v>
      </c>
      <c r="G19" s="47"/>
      <c r="H19" s="48"/>
      <c r="I19" s="48"/>
      <c r="J19" s="136">
        <f t="shared" si="0"/>
        <v>0</v>
      </c>
      <c r="K19" s="144"/>
      <c r="L19" s="132"/>
    </row>
    <row r="20" spans="1:12" x14ac:dyDescent="0.3">
      <c r="A20" s="160" t="s">
        <v>385</v>
      </c>
      <c r="B20" s="167"/>
      <c r="C20" s="167"/>
      <c r="D20" s="167"/>
      <c r="E20" s="167"/>
      <c r="F20" s="167"/>
      <c r="G20" s="23"/>
      <c r="H20" s="19"/>
      <c r="I20" s="19"/>
      <c r="J20" s="135"/>
      <c r="K20" s="134">
        <v>0.23</v>
      </c>
      <c r="L20" s="130"/>
    </row>
    <row r="21" spans="1:12" s="45" customFormat="1" outlineLevel="1" x14ac:dyDescent="0.3">
      <c r="A21" s="20">
        <v>1</v>
      </c>
      <c r="B21" s="21" t="s">
        <v>386</v>
      </c>
      <c r="C21" s="70" t="s">
        <v>387</v>
      </c>
      <c r="D21" s="54">
        <v>1</v>
      </c>
      <c r="E21" s="20">
        <v>2</v>
      </c>
      <c r="F21" s="24">
        <v>4</v>
      </c>
      <c r="G21" s="47"/>
      <c r="H21" s="48"/>
      <c r="I21" s="48"/>
      <c r="J21" s="136">
        <f>(+H21*F21+G21*E21+I21)*D21</f>
        <v>0</v>
      </c>
      <c r="K21" s="144"/>
      <c r="L21" s="132"/>
    </row>
    <row r="22" spans="1:12" s="45" customFormat="1" outlineLevel="1" x14ac:dyDescent="0.3">
      <c r="A22" s="20">
        <v>2</v>
      </c>
      <c r="B22" s="21" t="s">
        <v>475</v>
      </c>
      <c r="C22" s="70"/>
      <c r="D22" s="54">
        <v>1</v>
      </c>
      <c r="E22" s="20"/>
      <c r="F22" s="24">
        <v>2</v>
      </c>
      <c r="G22" s="47"/>
      <c r="H22" s="48"/>
      <c r="I22" s="48"/>
      <c r="J22" s="136">
        <f>(+H22*F22+G22*E22+I22)*D22</f>
        <v>0</v>
      </c>
      <c r="K22" s="144"/>
      <c r="L22" s="132"/>
    </row>
    <row r="23" spans="1:12" s="45" customFormat="1" outlineLevel="1" x14ac:dyDescent="0.3">
      <c r="A23" s="20">
        <v>3</v>
      </c>
      <c r="B23" s="21" t="s">
        <v>476</v>
      </c>
      <c r="C23" s="70"/>
      <c r="D23" s="54">
        <v>10</v>
      </c>
      <c r="E23" s="20"/>
      <c r="F23" s="35">
        <v>2</v>
      </c>
      <c r="G23" s="47"/>
      <c r="H23" s="48"/>
      <c r="I23" s="48"/>
      <c r="J23" s="136">
        <f>(+H23*F23+G23*E23+I23)*D23</f>
        <v>0</v>
      </c>
      <c r="K23" s="144"/>
      <c r="L23" s="132"/>
    </row>
    <row r="24" spans="1:12" x14ac:dyDescent="0.3">
      <c r="A24" s="160" t="s">
        <v>417</v>
      </c>
      <c r="B24" s="167"/>
      <c r="C24" s="167"/>
      <c r="D24" s="167"/>
      <c r="E24" s="167"/>
      <c r="F24" s="167"/>
      <c r="G24" s="23"/>
      <c r="H24" s="19"/>
      <c r="I24" s="19"/>
      <c r="J24" s="135"/>
      <c r="K24" s="134">
        <v>0.23</v>
      </c>
      <c r="L24" s="130"/>
    </row>
    <row r="25" spans="1:12" s="45" customFormat="1" outlineLevel="1" x14ac:dyDescent="0.3">
      <c r="A25" s="20">
        <v>1</v>
      </c>
      <c r="B25" s="21" t="s">
        <v>477</v>
      </c>
      <c r="C25" s="70"/>
      <c r="D25" s="54">
        <v>6</v>
      </c>
      <c r="E25" s="20"/>
      <c r="F25" s="35">
        <v>2</v>
      </c>
      <c r="G25" s="47"/>
      <c r="H25" s="48"/>
      <c r="I25" s="48"/>
      <c r="J25" s="136">
        <f>(+H25*F25+G25*E25+I25)*D25</f>
        <v>0</v>
      </c>
      <c r="K25" s="144"/>
      <c r="L25" s="132"/>
    </row>
    <row r="26" spans="1:12" x14ac:dyDescent="0.3">
      <c r="A26" s="160" t="s">
        <v>411</v>
      </c>
      <c r="B26" s="161"/>
      <c r="C26" s="161"/>
      <c r="D26" s="161"/>
      <c r="E26" s="161"/>
      <c r="F26" s="161"/>
      <c r="G26" s="23"/>
      <c r="H26" s="19"/>
      <c r="I26" s="19"/>
      <c r="J26" s="135"/>
      <c r="K26" s="134">
        <v>0.23</v>
      </c>
      <c r="L26" s="130"/>
    </row>
    <row r="27" spans="1:12" outlineLevel="1" x14ac:dyDescent="0.3">
      <c r="A27" s="2">
        <v>1</v>
      </c>
      <c r="B27" s="8" t="s">
        <v>412</v>
      </c>
      <c r="C27" s="68" t="s">
        <v>406</v>
      </c>
      <c r="D27" s="52">
        <v>1</v>
      </c>
      <c r="E27" s="2">
        <v>2</v>
      </c>
      <c r="F27" s="9">
        <v>4</v>
      </c>
      <c r="G27" s="10"/>
      <c r="H27" s="11"/>
      <c r="I27" s="11"/>
      <c r="J27" s="136">
        <f>(+H27*F27+G27*E27+I27)*D27</f>
        <v>0</v>
      </c>
      <c r="K27" s="144"/>
      <c r="L27" s="142"/>
    </row>
    <row r="28" spans="1:12" outlineLevel="1" x14ac:dyDescent="0.3">
      <c r="A28" s="2">
        <v>2</v>
      </c>
      <c r="B28" s="8" t="s">
        <v>478</v>
      </c>
      <c r="C28" s="68" t="s">
        <v>406</v>
      </c>
      <c r="D28" s="52">
        <v>16</v>
      </c>
      <c r="E28" s="2"/>
      <c r="F28" s="9">
        <v>2</v>
      </c>
      <c r="G28" s="10"/>
      <c r="H28" s="11"/>
      <c r="I28" s="11"/>
      <c r="J28" s="136">
        <f>(+H28*F28+G28*E28+I28)*D28</f>
        <v>0</v>
      </c>
      <c r="K28" s="144"/>
      <c r="L28" s="142"/>
    </row>
    <row r="29" spans="1:12" outlineLevel="1" x14ac:dyDescent="0.3">
      <c r="A29" s="20">
        <v>3</v>
      </c>
      <c r="B29" s="21" t="s">
        <v>413</v>
      </c>
      <c r="C29" s="70" t="s">
        <v>406</v>
      </c>
      <c r="D29" s="54">
        <v>16</v>
      </c>
      <c r="E29" s="20"/>
      <c r="F29" s="24">
        <v>2</v>
      </c>
      <c r="G29" s="10"/>
      <c r="H29" s="11"/>
      <c r="I29" s="11"/>
      <c r="J29" s="136">
        <f>(+H29*F29+G29*E29+I29)*D29</f>
        <v>0</v>
      </c>
      <c r="K29" s="144"/>
      <c r="L29" s="142"/>
    </row>
    <row r="30" spans="1:12" x14ac:dyDescent="0.3">
      <c r="A30" s="160" t="s">
        <v>94</v>
      </c>
      <c r="B30" s="161"/>
      <c r="C30" s="161"/>
      <c r="D30" s="161"/>
      <c r="E30" s="161"/>
      <c r="F30" s="161"/>
      <c r="G30" s="19"/>
      <c r="H30" s="19"/>
      <c r="I30" s="19"/>
      <c r="J30" s="135"/>
      <c r="K30" s="134">
        <v>0.23</v>
      </c>
      <c r="L30" s="130"/>
    </row>
    <row r="31" spans="1:12" outlineLevel="1" x14ac:dyDescent="0.3">
      <c r="A31" s="20">
        <v>3</v>
      </c>
      <c r="B31" s="21" t="s">
        <v>468</v>
      </c>
      <c r="C31" s="70"/>
      <c r="D31" s="54">
        <v>1</v>
      </c>
      <c r="E31" s="20"/>
      <c r="F31" s="20">
        <v>2</v>
      </c>
      <c r="G31" s="11"/>
      <c r="H31" s="11"/>
      <c r="I31" s="11"/>
      <c r="J31" s="136">
        <f>(+H31*F31+G31*E31+I31)*D31</f>
        <v>0</v>
      </c>
      <c r="K31" s="144"/>
      <c r="L31" s="142"/>
    </row>
    <row r="32" spans="1:12" x14ac:dyDescent="0.3">
      <c r="A32" s="160" t="s">
        <v>92</v>
      </c>
      <c r="B32" s="161"/>
      <c r="C32" s="161"/>
      <c r="D32" s="161"/>
      <c r="E32" s="161"/>
      <c r="F32" s="161"/>
      <c r="G32" s="23"/>
      <c r="H32" s="19"/>
      <c r="I32" s="19"/>
      <c r="J32" s="135"/>
      <c r="K32" s="134">
        <v>0.23</v>
      </c>
      <c r="L32" s="130"/>
    </row>
    <row r="33" spans="1:12" outlineLevel="1" x14ac:dyDescent="0.3">
      <c r="A33" s="2">
        <v>1</v>
      </c>
      <c r="B33" s="8" t="s">
        <v>199</v>
      </c>
      <c r="C33" s="68" t="s">
        <v>200</v>
      </c>
      <c r="D33" s="52">
        <v>1</v>
      </c>
      <c r="E33" s="2">
        <v>6</v>
      </c>
      <c r="F33" s="9">
        <v>4</v>
      </c>
      <c r="G33" s="10"/>
      <c r="H33" s="11"/>
      <c r="I33" s="11"/>
      <c r="J33" s="136">
        <f>(+H33*F33+G33*E33+I33)*D33</f>
        <v>0</v>
      </c>
      <c r="K33" s="144"/>
      <c r="L33" s="142"/>
    </row>
    <row r="34" spans="1:12" outlineLevel="1" x14ac:dyDescent="0.3">
      <c r="A34" s="2">
        <v>2</v>
      </c>
      <c r="B34" s="86" t="s">
        <v>479</v>
      </c>
      <c r="C34" s="72"/>
      <c r="D34" s="58">
        <v>2</v>
      </c>
      <c r="E34" s="13"/>
      <c r="F34" s="13">
        <v>2</v>
      </c>
      <c r="G34" s="11"/>
      <c r="H34" s="11"/>
      <c r="I34" s="11"/>
      <c r="J34" s="136">
        <f>(+H34*F34+G34*E34+I34)*D34</f>
        <v>0</v>
      </c>
      <c r="K34" s="144"/>
      <c r="L34" s="142"/>
    </row>
    <row r="35" spans="1:12" s="45" customFormat="1" outlineLevel="1" x14ac:dyDescent="0.3">
      <c r="A35" s="2">
        <v>3</v>
      </c>
      <c r="B35" s="21" t="s">
        <v>480</v>
      </c>
      <c r="C35" s="74"/>
      <c r="D35" s="57">
        <v>4</v>
      </c>
      <c r="E35" s="20"/>
      <c r="F35" s="24">
        <v>2</v>
      </c>
      <c r="G35" s="47"/>
      <c r="H35" s="48"/>
      <c r="I35" s="48"/>
      <c r="J35" s="136">
        <f>(+H35*F35+G35*E35+I35)*D35</f>
        <v>0</v>
      </c>
      <c r="K35" s="144"/>
      <c r="L35" s="132"/>
    </row>
    <row r="36" spans="1:12" s="45" customFormat="1" outlineLevel="1" x14ac:dyDescent="0.3">
      <c r="A36" s="2">
        <v>4</v>
      </c>
      <c r="B36" s="21" t="s">
        <v>481</v>
      </c>
      <c r="C36" s="74"/>
      <c r="D36" s="57">
        <v>2</v>
      </c>
      <c r="E36" s="20"/>
      <c r="F36" s="24">
        <v>2</v>
      </c>
      <c r="G36" s="47"/>
      <c r="H36" s="48"/>
      <c r="I36" s="48"/>
      <c r="J36" s="136">
        <f>(+H36*F36+G36*E36+I36)*D36</f>
        <v>0</v>
      </c>
      <c r="K36" s="144"/>
      <c r="L36" s="132"/>
    </row>
    <row r="37" spans="1:12" x14ac:dyDescent="0.3">
      <c r="A37" s="160" t="s">
        <v>93</v>
      </c>
      <c r="B37" s="161"/>
      <c r="C37" s="161"/>
      <c r="D37" s="161"/>
      <c r="E37" s="161"/>
      <c r="F37" s="161"/>
      <c r="G37" s="23"/>
      <c r="H37" s="19"/>
      <c r="I37" s="19"/>
      <c r="J37" s="135"/>
      <c r="K37" s="134">
        <v>0.23</v>
      </c>
      <c r="L37" s="130"/>
    </row>
    <row r="38" spans="1:12" outlineLevel="1" x14ac:dyDescent="0.3">
      <c r="A38" s="28">
        <v>1</v>
      </c>
      <c r="B38" s="29" t="s">
        <v>201</v>
      </c>
      <c r="C38" s="75"/>
      <c r="D38" s="59">
        <v>1</v>
      </c>
      <c r="E38" s="28">
        <v>12</v>
      </c>
      <c r="F38" s="30">
        <v>4</v>
      </c>
      <c r="G38" s="31"/>
      <c r="H38" s="11"/>
      <c r="I38" s="11"/>
      <c r="J38" s="136">
        <f>(+H38*F38+G38*E38+I38)*D38</f>
        <v>0</v>
      </c>
      <c r="K38" s="144"/>
      <c r="L38" s="142"/>
    </row>
    <row r="39" spans="1:12" outlineLevel="1" x14ac:dyDescent="0.3">
      <c r="A39" s="2">
        <v>2</v>
      </c>
      <c r="B39" s="8" t="s">
        <v>124</v>
      </c>
      <c r="C39" s="68"/>
      <c r="D39" s="52">
        <v>1</v>
      </c>
      <c r="E39" s="2">
        <v>12</v>
      </c>
      <c r="F39" s="32">
        <v>4</v>
      </c>
      <c r="G39" s="10"/>
      <c r="H39" s="11"/>
      <c r="I39" s="11"/>
      <c r="J39" s="136">
        <f>(+H39*F39+G39*E39+I39)*D39</f>
        <v>0</v>
      </c>
      <c r="K39" s="144"/>
      <c r="L39" s="142"/>
    </row>
    <row r="40" spans="1:12" x14ac:dyDescent="0.3">
      <c r="A40" s="160" t="s">
        <v>94</v>
      </c>
      <c r="B40" s="161"/>
      <c r="C40" s="161"/>
      <c r="D40" s="161"/>
      <c r="E40" s="161"/>
      <c r="F40" s="161"/>
      <c r="G40" s="19"/>
      <c r="H40" s="19"/>
      <c r="I40" s="19"/>
      <c r="J40" s="135"/>
      <c r="K40" s="134">
        <v>0.23</v>
      </c>
      <c r="L40" s="130"/>
    </row>
    <row r="41" spans="1:12" outlineLevel="1" x14ac:dyDescent="0.3">
      <c r="A41" s="20" t="s">
        <v>68</v>
      </c>
      <c r="B41" s="21" t="s">
        <v>79</v>
      </c>
      <c r="C41" s="70" t="s">
        <v>80</v>
      </c>
      <c r="D41" s="54">
        <v>1</v>
      </c>
      <c r="E41" s="20"/>
      <c r="F41" s="22">
        <v>2</v>
      </c>
      <c r="G41" s="11"/>
      <c r="H41" s="11"/>
      <c r="I41" s="11"/>
      <c r="J41" s="136">
        <f>(+H41*F41+G41*E41+I41)*D41</f>
        <v>0</v>
      </c>
      <c r="K41" s="144"/>
      <c r="L41" s="142"/>
    </row>
    <row r="42" spans="1:12" x14ac:dyDescent="0.3">
      <c r="A42" s="160" t="s">
        <v>419</v>
      </c>
      <c r="B42" s="161"/>
      <c r="C42" s="161"/>
      <c r="D42" s="161"/>
      <c r="E42" s="161"/>
      <c r="F42" s="161"/>
      <c r="G42" s="19"/>
      <c r="H42" s="19"/>
      <c r="I42" s="19"/>
      <c r="J42" s="135"/>
      <c r="K42" s="134">
        <v>0.23</v>
      </c>
      <c r="L42" s="130"/>
    </row>
    <row r="43" spans="1:12" outlineLevel="1" x14ac:dyDescent="0.3">
      <c r="A43" s="20" t="s">
        <v>68</v>
      </c>
      <c r="B43" s="21" t="s">
        <v>420</v>
      </c>
      <c r="C43" s="70" t="s">
        <v>421</v>
      </c>
      <c r="D43" s="54">
        <v>1</v>
      </c>
      <c r="E43" s="20"/>
      <c r="F43" s="22">
        <v>4</v>
      </c>
      <c r="G43" s="11"/>
      <c r="H43" s="11"/>
      <c r="I43" s="11"/>
      <c r="J43" s="136">
        <f>(+H43*F43+G43*E43+I43)*D43</f>
        <v>0</v>
      </c>
      <c r="K43" s="144"/>
      <c r="L43" s="142"/>
    </row>
    <row r="44" spans="1:12" x14ac:dyDescent="0.3">
      <c r="A44" s="160" t="s">
        <v>390</v>
      </c>
      <c r="B44" s="161"/>
      <c r="C44" s="161"/>
      <c r="D44" s="161"/>
      <c r="E44" s="161"/>
      <c r="F44" s="161"/>
      <c r="G44" s="19"/>
      <c r="H44" s="19"/>
      <c r="I44" s="19"/>
      <c r="J44" s="135"/>
      <c r="K44" s="134">
        <v>0.23</v>
      </c>
      <c r="L44" s="130"/>
    </row>
    <row r="45" spans="1:12" s="45" customFormat="1" outlineLevel="1" x14ac:dyDescent="0.3">
      <c r="A45" s="20">
        <v>1</v>
      </c>
      <c r="B45" s="21" t="s">
        <v>391</v>
      </c>
      <c r="C45" s="74"/>
      <c r="D45" s="57">
        <v>1</v>
      </c>
      <c r="E45" s="20"/>
      <c r="F45" s="24">
        <v>2</v>
      </c>
      <c r="G45" s="47"/>
      <c r="H45" s="48"/>
      <c r="I45" s="48"/>
      <c r="J45" s="136">
        <f>(+H45*F45+G45*E45+I45)*D45</f>
        <v>0</v>
      </c>
      <c r="K45" s="144"/>
      <c r="L45" s="132"/>
    </row>
    <row r="46" spans="1:12" s="45" customFormat="1" outlineLevel="1" x14ac:dyDescent="0.3">
      <c r="A46" s="20">
        <v>2</v>
      </c>
      <c r="B46" s="21" t="s">
        <v>391</v>
      </c>
      <c r="C46" s="74"/>
      <c r="D46" s="57">
        <v>1</v>
      </c>
      <c r="E46" s="20"/>
      <c r="F46" s="24">
        <v>2</v>
      </c>
      <c r="G46" s="47"/>
      <c r="H46" s="48"/>
      <c r="I46" s="48"/>
      <c r="J46" s="136">
        <f>(+H46*F46+G46*E46+I46)*D46</f>
        <v>0</v>
      </c>
      <c r="K46" s="144"/>
      <c r="L46" s="132"/>
    </row>
    <row r="47" spans="1:12" s="45" customFormat="1" outlineLevel="1" x14ac:dyDescent="0.3">
      <c r="A47" s="20">
        <v>3</v>
      </c>
      <c r="B47" s="21" t="s">
        <v>391</v>
      </c>
      <c r="C47" s="74"/>
      <c r="D47" s="57">
        <v>1</v>
      </c>
      <c r="E47" s="20"/>
      <c r="F47" s="24">
        <v>2</v>
      </c>
      <c r="G47" s="47"/>
      <c r="H47" s="48"/>
      <c r="I47" s="48"/>
      <c r="J47" s="136">
        <f>(+H47*F47+G47*E47+I47)*D47</f>
        <v>0</v>
      </c>
      <c r="K47" s="144"/>
      <c r="L47" s="132"/>
    </row>
    <row r="48" spans="1:12" s="45" customFormat="1" outlineLevel="1" x14ac:dyDescent="0.3">
      <c r="A48" s="20">
        <v>4</v>
      </c>
      <c r="B48" s="21" t="s">
        <v>391</v>
      </c>
      <c r="C48" s="74"/>
      <c r="D48" s="57">
        <v>1</v>
      </c>
      <c r="E48" s="20"/>
      <c r="F48" s="24">
        <v>2</v>
      </c>
      <c r="G48" s="47"/>
      <c r="H48" s="48"/>
      <c r="I48" s="48"/>
      <c r="J48" s="136">
        <f>(+H48*F48+G48*E48+I48)*D48</f>
        <v>0</v>
      </c>
      <c r="K48" s="144"/>
      <c r="L48" s="132"/>
    </row>
    <row r="49" spans="1:12" x14ac:dyDescent="0.3">
      <c r="A49" s="160" t="s">
        <v>363</v>
      </c>
      <c r="B49" s="161"/>
      <c r="C49" s="161"/>
      <c r="D49" s="161"/>
      <c r="E49" s="161"/>
      <c r="F49" s="161"/>
      <c r="G49" s="19"/>
      <c r="H49" s="19"/>
      <c r="I49" s="19"/>
      <c r="J49" s="135"/>
      <c r="K49" s="134">
        <v>0.23</v>
      </c>
      <c r="L49" s="130"/>
    </row>
    <row r="50" spans="1:12" outlineLevel="1" x14ac:dyDescent="0.3">
      <c r="A50" s="7">
        <v>1</v>
      </c>
      <c r="B50" s="86" t="s">
        <v>213</v>
      </c>
      <c r="C50" s="76" t="s">
        <v>202</v>
      </c>
      <c r="D50" s="55">
        <v>1</v>
      </c>
      <c r="E50" s="12">
        <v>2</v>
      </c>
      <c r="F50" s="12">
        <v>4</v>
      </c>
      <c r="G50" s="11"/>
      <c r="H50" s="11"/>
      <c r="I50" s="11"/>
      <c r="J50" s="136">
        <f>(+H50*F50+G50*E50+I50)*D50</f>
        <v>0</v>
      </c>
      <c r="K50" s="144"/>
      <c r="L50" s="142"/>
    </row>
    <row r="51" spans="1:12" outlineLevel="1" x14ac:dyDescent="0.3">
      <c r="A51" s="7">
        <v>2</v>
      </c>
      <c r="B51" s="86" t="s">
        <v>403</v>
      </c>
      <c r="C51" s="76"/>
      <c r="D51" s="55">
        <v>10</v>
      </c>
      <c r="E51" s="12"/>
      <c r="F51" s="12">
        <v>4</v>
      </c>
      <c r="G51" s="11"/>
      <c r="H51" s="11"/>
      <c r="I51" s="11"/>
      <c r="J51" s="136">
        <f>(+H51*F51+G51*E51+I51)*D51</f>
        <v>0</v>
      </c>
      <c r="K51" s="144"/>
      <c r="L51" s="142"/>
    </row>
    <row r="52" spans="1:12" x14ac:dyDescent="0.3">
      <c r="A52" s="160" t="s">
        <v>131</v>
      </c>
      <c r="B52" s="161"/>
      <c r="C52" s="161"/>
      <c r="D52" s="161"/>
      <c r="E52" s="161"/>
      <c r="F52" s="161"/>
      <c r="G52" s="19"/>
      <c r="H52" s="19"/>
      <c r="I52" s="19"/>
      <c r="J52" s="135"/>
      <c r="K52" s="134">
        <v>0.23</v>
      </c>
      <c r="L52" s="130"/>
    </row>
    <row r="53" spans="1:12" outlineLevel="1" x14ac:dyDescent="0.3">
      <c r="A53" s="7">
        <v>1</v>
      </c>
      <c r="B53" s="86" t="s">
        <v>213</v>
      </c>
      <c r="C53" s="76" t="s">
        <v>364</v>
      </c>
      <c r="D53" s="55">
        <v>1</v>
      </c>
      <c r="E53" s="12">
        <v>2</v>
      </c>
      <c r="F53" s="12">
        <v>4</v>
      </c>
      <c r="G53" s="11"/>
      <c r="H53" s="11"/>
      <c r="I53" s="11"/>
      <c r="J53" s="136">
        <f>(+H53*F53+G53*E53+I53)*D53</f>
        <v>0</v>
      </c>
      <c r="K53" s="144"/>
      <c r="L53" s="142"/>
    </row>
    <row r="54" spans="1:12" outlineLevel="1" x14ac:dyDescent="0.3">
      <c r="A54" s="7">
        <v>2</v>
      </c>
      <c r="B54" s="86" t="s">
        <v>185</v>
      </c>
      <c r="C54" s="76">
        <v>2010</v>
      </c>
      <c r="D54" s="55">
        <v>1</v>
      </c>
      <c r="E54" s="12"/>
      <c r="F54" s="12">
        <v>4</v>
      </c>
      <c r="G54" s="11"/>
      <c r="H54" s="11"/>
      <c r="I54" s="11"/>
      <c r="J54" s="136">
        <f>(+H54*F54+G54*E54+I54)*D54</f>
        <v>0</v>
      </c>
      <c r="K54" s="144"/>
      <c r="L54" s="142"/>
    </row>
    <row r="55" spans="1:12" x14ac:dyDescent="0.3">
      <c r="A55" s="168" t="s">
        <v>454</v>
      </c>
      <c r="B55" s="169"/>
      <c r="C55" s="169"/>
      <c r="D55" s="169"/>
      <c r="E55" s="169"/>
      <c r="F55" s="169"/>
      <c r="G55" s="23"/>
      <c r="H55" s="19"/>
      <c r="I55" s="19"/>
      <c r="J55" s="135"/>
      <c r="K55" s="134">
        <v>0.23</v>
      </c>
      <c r="L55" s="130"/>
    </row>
    <row r="56" spans="1:12" outlineLevel="1" x14ac:dyDescent="0.3">
      <c r="A56" s="2">
        <v>1</v>
      </c>
      <c r="B56" s="33" t="s">
        <v>59</v>
      </c>
      <c r="C56" s="68" t="s">
        <v>58</v>
      </c>
      <c r="D56" s="52">
        <v>1</v>
      </c>
      <c r="E56" s="2">
        <v>6</v>
      </c>
      <c r="F56" s="9">
        <v>4</v>
      </c>
      <c r="G56" s="10"/>
      <c r="H56" s="11"/>
      <c r="I56" s="11"/>
      <c r="J56" s="136">
        <f t="shared" ref="J56:J63" si="1">(+H56*F56+G56*E56+I56)*D56</f>
        <v>0</v>
      </c>
      <c r="K56" s="144"/>
      <c r="L56" s="142"/>
    </row>
    <row r="57" spans="1:12" outlineLevel="1" x14ac:dyDescent="0.3">
      <c r="A57" s="2">
        <v>2</v>
      </c>
      <c r="B57" s="33" t="s">
        <v>60</v>
      </c>
      <c r="C57" s="68" t="s">
        <v>58</v>
      </c>
      <c r="D57" s="52">
        <v>1</v>
      </c>
      <c r="E57" s="2">
        <v>6</v>
      </c>
      <c r="F57" s="9">
        <v>4</v>
      </c>
      <c r="G57" s="10"/>
      <c r="H57" s="11"/>
      <c r="I57" s="11"/>
      <c r="J57" s="136">
        <f t="shared" si="1"/>
        <v>0</v>
      </c>
      <c r="K57" s="144"/>
      <c r="L57" s="142"/>
    </row>
    <row r="58" spans="1:12" outlineLevel="1" x14ac:dyDescent="0.3">
      <c r="A58" s="2">
        <v>3</v>
      </c>
      <c r="B58" s="33" t="s">
        <v>61</v>
      </c>
      <c r="C58" s="68" t="s">
        <v>58</v>
      </c>
      <c r="D58" s="52">
        <v>1</v>
      </c>
      <c r="E58" s="2">
        <v>6</v>
      </c>
      <c r="F58" s="9">
        <v>4</v>
      </c>
      <c r="G58" s="10"/>
      <c r="H58" s="11"/>
      <c r="I58" s="11"/>
      <c r="J58" s="136">
        <f t="shared" si="1"/>
        <v>0</v>
      </c>
      <c r="K58" s="144"/>
      <c r="L58" s="142"/>
    </row>
    <row r="59" spans="1:12" outlineLevel="1" x14ac:dyDescent="0.3">
      <c r="A59" s="2">
        <v>4</v>
      </c>
      <c r="B59" s="33" t="s">
        <v>62</v>
      </c>
      <c r="C59" s="68" t="s">
        <v>58</v>
      </c>
      <c r="D59" s="52">
        <v>1</v>
      </c>
      <c r="E59" s="2">
        <v>6</v>
      </c>
      <c r="F59" s="9">
        <v>4</v>
      </c>
      <c r="G59" s="10"/>
      <c r="H59" s="11"/>
      <c r="I59" s="11"/>
      <c r="J59" s="136">
        <f t="shared" si="1"/>
        <v>0</v>
      </c>
      <c r="K59" s="144"/>
      <c r="L59" s="142"/>
    </row>
    <row r="60" spans="1:12" outlineLevel="1" x14ac:dyDescent="0.3">
      <c r="A60" s="2">
        <v>5</v>
      </c>
      <c r="B60" s="34" t="s">
        <v>63</v>
      </c>
      <c r="C60" s="70" t="s">
        <v>58</v>
      </c>
      <c r="D60" s="54">
        <v>1</v>
      </c>
      <c r="E60" s="20">
        <v>6</v>
      </c>
      <c r="F60" s="9">
        <v>4</v>
      </c>
      <c r="G60" s="10"/>
      <c r="H60" s="11"/>
      <c r="I60" s="11"/>
      <c r="J60" s="136">
        <f t="shared" si="1"/>
        <v>0</v>
      </c>
      <c r="K60" s="144"/>
      <c r="L60" s="142"/>
    </row>
    <row r="61" spans="1:12" outlineLevel="1" x14ac:dyDescent="0.3">
      <c r="A61" s="2">
        <v>6</v>
      </c>
      <c r="B61" s="33" t="s">
        <v>64</v>
      </c>
      <c r="C61" s="68" t="s">
        <v>58</v>
      </c>
      <c r="D61" s="52">
        <v>1</v>
      </c>
      <c r="E61" s="2">
        <v>6</v>
      </c>
      <c r="F61" s="9">
        <v>4</v>
      </c>
      <c r="G61" s="10"/>
      <c r="H61" s="11"/>
      <c r="I61" s="11"/>
      <c r="J61" s="136">
        <f t="shared" si="1"/>
        <v>0</v>
      </c>
      <c r="K61" s="144"/>
      <c r="L61" s="142"/>
    </row>
    <row r="62" spans="1:12" outlineLevel="1" x14ac:dyDescent="0.3">
      <c r="A62" s="2">
        <v>7</v>
      </c>
      <c r="B62" s="33" t="s">
        <v>67</v>
      </c>
      <c r="C62" s="68" t="s">
        <v>58</v>
      </c>
      <c r="D62" s="52">
        <v>1</v>
      </c>
      <c r="E62" s="2">
        <v>6</v>
      </c>
      <c r="F62" s="9">
        <v>4</v>
      </c>
      <c r="G62" s="10"/>
      <c r="H62" s="11"/>
      <c r="I62" s="11"/>
      <c r="J62" s="136">
        <f t="shared" si="1"/>
        <v>0</v>
      </c>
      <c r="K62" s="144"/>
      <c r="L62" s="142"/>
    </row>
    <row r="63" spans="1:12" s="45" customFormat="1" outlineLevel="1" x14ac:dyDescent="0.3">
      <c r="A63" s="2">
        <v>8</v>
      </c>
      <c r="B63" s="34" t="s">
        <v>392</v>
      </c>
      <c r="C63" s="70"/>
      <c r="D63" s="54">
        <v>1</v>
      </c>
      <c r="E63" s="20">
        <v>6</v>
      </c>
      <c r="F63" s="24">
        <v>4</v>
      </c>
      <c r="G63" s="10"/>
      <c r="H63" s="48"/>
      <c r="I63" s="48"/>
      <c r="J63" s="136">
        <f t="shared" si="1"/>
        <v>0</v>
      </c>
      <c r="K63" s="144"/>
      <c r="L63" s="132"/>
    </row>
    <row r="64" spans="1:12" x14ac:dyDescent="0.3">
      <c r="A64" s="160" t="s">
        <v>155</v>
      </c>
      <c r="B64" s="161"/>
      <c r="C64" s="161"/>
      <c r="D64" s="161"/>
      <c r="E64" s="161"/>
      <c r="F64" s="161"/>
      <c r="G64" s="19"/>
      <c r="H64" s="19"/>
      <c r="I64" s="19"/>
      <c r="J64" s="135"/>
      <c r="K64" s="134">
        <v>0.23</v>
      </c>
      <c r="L64" s="130"/>
    </row>
    <row r="65" spans="1:12" outlineLevel="1" x14ac:dyDescent="0.3">
      <c r="A65" s="94">
        <v>1</v>
      </c>
      <c r="B65" s="88" t="s">
        <v>156</v>
      </c>
      <c r="C65" s="77" t="s">
        <v>157</v>
      </c>
      <c r="D65" s="60">
        <v>1</v>
      </c>
      <c r="E65" s="13">
        <v>6</v>
      </c>
      <c r="F65" s="13">
        <v>4</v>
      </c>
      <c r="G65" s="11"/>
      <c r="H65" s="11"/>
      <c r="I65" s="11"/>
      <c r="J65" s="136">
        <f>(+H65*F65+G65*E65+I65)*D65</f>
        <v>0</v>
      </c>
      <c r="K65" s="144"/>
      <c r="L65" s="142"/>
    </row>
    <row r="66" spans="1:12" outlineLevel="1" x14ac:dyDescent="0.3">
      <c r="A66" s="94">
        <v>2</v>
      </c>
      <c r="B66" s="88" t="s">
        <v>158</v>
      </c>
      <c r="C66" s="77" t="s">
        <v>159</v>
      </c>
      <c r="D66" s="60">
        <v>2</v>
      </c>
      <c r="E66" s="13"/>
      <c r="F66" s="13">
        <v>2</v>
      </c>
      <c r="G66" s="11"/>
      <c r="H66" s="11"/>
      <c r="I66" s="11"/>
      <c r="J66" s="136">
        <f>(+H66*F66+G66*E66+I66)*D66</f>
        <v>0</v>
      </c>
      <c r="K66" s="144"/>
      <c r="L66" s="142"/>
    </row>
    <row r="67" spans="1:12" outlineLevel="1" x14ac:dyDescent="0.3">
      <c r="A67" s="94">
        <v>3</v>
      </c>
      <c r="B67" s="88" t="s">
        <v>160</v>
      </c>
      <c r="C67" s="77" t="s">
        <v>161</v>
      </c>
      <c r="D67" s="60">
        <v>1</v>
      </c>
      <c r="E67" s="13"/>
      <c r="F67" s="13">
        <v>2</v>
      </c>
      <c r="G67" s="11"/>
      <c r="H67" s="11"/>
      <c r="I67" s="11"/>
      <c r="J67" s="136">
        <f>(+H67*F67+G67*E67+I67)*D67</f>
        <v>0</v>
      </c>
      <c r="K67" s="144"/>
      <c r="L67" s="142"/>
    </row>
    <row r="68" spans="1:12" x14ac:dyDescent="0.3">
      <c r="A68" s="160" t="s">
        <v>455</v>
      </c>
      <c r="B68" s="161"/>
      <c r="C68" s="161"/>
      <c r="D68" s="161"/>
      <c r="E68" s="161"/>
      <c r="F68" s="161"/>
      <c r="G68" s="19"/>
      <c r="H68" s="19"/>
      <c r="I68" s="19"/>
      <c r="J68" s="135"/>
      <c r="K68" s="134">
        <v>0.23</v>
      </c>
      <c r="L68" s="147"/>
    </row>
    <row r="69" spans="1:12" outlineLevel="1" x14ac:dyDescent="0.3">
      <c r="A69" s="94">
        <v>1</v>
      </c>
      <c r="B69" s="86" t="s">
        <v>482</v>
      </c>
      <c r="C69" s="72"/>
      <c r="D69" s="58">
        <v>1</v>
      </c>
      <c r="E69" s="13"/>
      <c r="F69" s="13">
        <v>2</v>
      </c>
      <c r="G69" s="11"/>
      <c r="H69" s="11"/>
      <c r="I69" s="11"/>
      <c r="J69" s="136">
        <f>(+H69*F69+G69*E69+I69)*D69</f>
        <v>0</v>
      </c>
      <c r="K69" s="144"/>
      <c r="L69" s="11"/>
    </row>
    <row r="70" spans="1:12" outlineLevel="1" x14ac:dyDescent="0.3">
      <c r="A70" s="94">
        <v>2</v>
      </c>
      <c r="B70" s="86" t="s">
        <v>180</v>
      </c>
      <c r="C70" s="72" t="s">
        <v>181</v>
      </c>
      <c r="D70" s="58">
        <v>3</v>
      </c>
      <c r="E70" s="13"/>
      <c r="F70" s="13">
        <v>2</v>
      </c>
      <c r="G70" s="11"/>
      <c r="H70" s="11"/>
      <c r="I70" s="11"/>
      <c r="J70" s="136">
        <f>(+H70*F70+G70*E70+I70)*D70</f>
        <v>0</v>
      </c>
      <c r="K70" s="144"/>
      <c r="L70" s="11"/>
    </row>
    <row r="71" spans="1:12" outlineLevel="1" x14ac:dyDescent="0.3">
      <c r="A71" s="94">
        <v>3</v>
      </c>
      <c r="B71" s="86" t="s">
        <v>483</v>
      </c>
      <c r="C71" s="72" t="s">
        <v>182</v>
      </c>
      <c r="D71" s="58">
        <v>1</v>
      </c>
      <c r="E71" s="13"/>
      <c r="F71" s="13">
        <v>2</v>
      </c>
      <c r="G71" s="11"/>
      <c r="H71" s="11"/>
      <c r="I71" s="11"/>
      <c r="J71" s="136">
        <f>(+H71*F71+G71*E71+I71)*D71</f>
        <v>0</v>
      </c>
      <c r="K71" s="144"/>
      <c r="L71" s="11"/>
    </row>
    <row r="72" spans="1:12" outlineLevel="1" x14ac:dyDescent="0.3">
      <c r="A72" s="94">
        <v>4</v>
      </c>
      <c r="B72" s="86" t="s">
        <v>479</v>
      </c>
      <c r="C72" s="72"/>
      <c r="D72" s="58">
        <v>1</v>
      </c>
      <c r="E72" s="13"/>
      <c r="F72" s="13">
        <v>2</v>
      </c>
      <c r="G72" s="11"/>
      <c r="H72" s="11"/>
      <c r="I72" s="11"/>
      <c r="J72" s="136">
        <f>(+H72*F72+G72*E72+I72)*D72</f>
        <v>0</v>
      </c>
      <c r="K72" s="144"/>
      <c r="L72" s="11"/>
    </row>
    <row r="73" spans="1:12" x14ac:dyDescent="0.3">
      <c r="A73" s="160" t="s">
        <v>283</v>
      </c>
      <c r="B73" s="161"/>
      <c r="C73" s="161"/>
      <c r="D73" s="161"/>
      <c r="E73" s="161"/>
      <c r="F73" s="161"/>
      <c r="G73" s="19"/>
      <c r="H73" s="19"/>
      <c r="I73" s="19"/>
      <c r="J73" s="135"/>
      <c r="K73" s="134">
        <v>0.23</v>
      </c>
      <c r="L73" s="147"/>
    </row>
    <row r="74" spans="1:12" outlineLevel="1" x14ac:dyDescent="0.3">
      <c r="A74" s="94">
        <v>1</v>
      </c>
      <c r="B74" s="86" t="s">
        <v>284</v>
      </c>
      <c r="C74" s="72"/>
      <c r="D74" s="58">
        <v>1</v>
      </c>
      <c r="E74" s="13">
        <v>2</v>
      </c>
      <c r="F74" s="13">
        <v>2</v>
      </c>
      <c r="G74" s="11"/>
      <c r="H74" s="11"/>
      <c r="I74" s="11"/>
      <c r="J74" s="136">
        <f>(+H74*F74+G74*E74+I74)*D74</f>
        <v>0</v>
      </c>
      <c r="K74" s="144"/>
      <c r="L74" s="11"/>
    </row>
    <row r="75" spans="1:12" x14ac:dyDescent="0.3">
      <c r="A75" s="160" t="s">
        <v>428</v>
      </c>
      <c r="B75" s="161"/>
      <c r="C75" s="161"/>
      <c r="D75" s="161"/>
      <c r="E75" s="161"/>
      <c r="F75" s="161"/>
      <c r="G75" s="23"/>
      <c r="H75" s="19"/>
      <c r="I75" s="19"/>
      <c r="J75" s="135"/>
      <c r="K75" s="134">
        <v>0.23</v>
      </c>
      <c r="L75" s="147"/>
    </row>
    <row r="76" spans="1:12" outlineLevel="1" x14ac:dyDescent="0.3">
      <c r="A76" s="2">
        <v>1</v>
      </c>
      <c r="B76" s="8" t="s">
        <v>429</v>
      </c>
      <c r="C76" s="68" t="s">
        <v>406</v>
      </c>
      <c r="D76" s="52">
        <v>1</v>
      </c>
      <c r="E76" s="2">
        <v>2</v>
      </c>
      <c r="F76" s="9">
        <v>2</v>
      </c>
      <c r="G76" s="10"/>
      <c r="H76" s="11"/>
      <c r="I76" s="11"/>
      <c r="J76" s="136">
        <f>(+H76*F76+G76*E76+I76)*D76</f>
        <v>0</v>
      </c>
      <c r="K76" s="144"/>
      <c r="L76" s="11"/>
    </row>
    <row r="77" spans="1:12" x14ac:dyDescent="0.3">
      <c r="A77" s="160" t="s">
        <v>95</v>
      </c>
      <c r="B77" s="161"/>
      <c r="C77" s="161"/>
      <c r="D77" s="161"/>
      <c r="E77" s="161"/>
      <c r="F77" s="161"/>
      <c r="G77" s="23"/>
      <c r="H77" s="19"/>
      <c r="I77" s="19"/>
      <c r="J77" s="135"/>
      <c r="K77" s="134">
        <v>0.23</v>
      </c>
      <c r="L77" s="147"/>
    </row>
    <row r="78" spans="1:12" outlineLevel="1" x14ac:dyDescent="0.3">
      <c r="A78" s="2">
        <v>1</v>
      </c>
      <c r="B78" s="8" t="s">
        <v>484</v>
      </c>
      <c r="C78" s="68"/>
      <c r="D78" s="52">
        <v>1</v>
      </c>
      <c r="E78" s="2"/>
      <c r="F78" s="9">
        <v>2</v>
      </c>
      <c r="G78" s="10"/>
      <c r="H78" s="11"/>
      <c r="I78" s="11"/>
      <c r="J78" s="136">
        <f t="shared" ref="J78:J81" si="2">(+H78*F78+G78*E78+I78)*D78</f>
        <v>0</v>
      </c>
      <c r="K78" s="144"/>
      <c r="L78" s="11"/>
    </row>
    <row r="79" spans="1:12" outlineLevel="1" x14ac:dyDescent="0.3">
      <c r="A79" s="2">
        <v>2</v>
      </c>
      <c r="B79" s="8" t="s">
        <v>485</v>
      </c>
      <c r="C79" s="68"/>
      <c r="D79" s="52">
        <v>1</v>
      </c>
      <c r="E79" s="2"/>
      <c r="F79" s="9">
        <v>2</v>
      </c>
      <c r="G79" s="10"/>
      <c r="H79" s="11"/>
      <c r="I79" s="11"/>
      <c r="J79" s="136">
        <f t="shared" si="2"/>
        <v>0</v>
      </c>
      <c r="K79" s="144"/>
      <c r="L79" s="11"/>
    </row>
    <row r="80" spans="1:12" ht="26.4" outlineLevel="1" x14ac:dyDescent="0.3">
      <c r="A80" s="2">
        <v>3</v>
      </c>
      <c r="B80" s="8" t="s">
        <v>117</v>
      </c>
      <c r="C80" s="68" t="s">
        <v>53</v>
      </c>
      <c r="D80" s="52">
        <v>9</v>
      </c>
      <c r="E80" s="2">
        <v>4</v>
      </c>
      <c r="F80" s="9">
        <v>2</v>
      </c>
      <c r="G80" s="10"/>
      <c r="H80" s="11"/>
      <c r="I80" s="11"/>
      <c r="J80" s="136">
        <f t="shared" si="2"/>
        <v>0</v>
      </c>
      <c r="K80" s="144"/>
      <c r="L80" s="11"/>
    </row>
    <row r="81" spans="1:12" outlineLevel="1" x14ac:dyDescent="0.3">
      <c r="A81" s="2">
        <v>4</v>
      </c>
      <c r="B81" s="8" t="s">
        <v>50</v>
      </c>
      <c r="C81" s="68"/>
      <c r="D81" s="52">
        <v>1</v>
      </c>
      <c r="E81" s="2">
        <v>4</v>
      </c>
      <c r="F81" s="9">
        <v>2</v>
      </c>
      <c r="G81" s="10"/>
      <c r="H81" s="11"/>
      <c r="I81" s="11"/>
      <c r="J81" s="136">
        <f t="shared" si="2"/>
        <v>0</v>
      </c>
      <c r="K81" s="144"/>
      <c r="L81" s="11"/>
    </row>
    <row r="82" spans="1:12" x14ac:dyDescent="0.3">
      <c r="A82" s="168" t="s">
        <v>96</v>
      </c>
      <c r="B82" s="169"/>
      <c r="C82" s="169"/>
      <c r="D82" s="169"/>
      <c r="E82" s="169"/>
      <c r="F82" s="169"/>
      <c r="G82" s="23"/>
      <c r="H82" s="19"/>
      <c r="I82" s="19"/>
      <c r="J82" s="19"/>
      <c r="K82" s="134">
        <v>0.23</v>
      </c>
      <c r="L82" s="147"/>
    </row>
    <row r="83" spans="1:12" outlineLevel="1" x14ac:dyDescent="0.3">
      <c r="A83" s="2">
        <v>1</v>
      </c>
      <c r="B83" s="33" t="s">
        <v>19</v>
      </c>
      <c r="C83" s="68" t="s">
        <v>41</v>
      </c>
      <c r="D83" s="52">
        <v>2</v>
      </c>
      <c r="E83" s="2"/>
      <c r="F83" s="9">
        <v>2</v>
      </c>
      <c r="G83" s="10"/>
      <c r="H83" s="11"/>
      <c r="I83" s="11"/>
      <c r="J83" s="136">
        <f>(+H83*F83+G83*E83+I83)*D83</f>
        <v>0</v>
      </c>
      <c r="K83" s="144"/>
      <c r="L83" s="11"/>
    </row>
    <row r="84" spans="1:12" outlineLevel="1" x14ac:dyDescent="0.3">
      <c r="A84" s="2">
        <v>2</v>
      </c>
      <c r="B84" s="33" t="s">
        <v>20</v>
      </c>
      <c r="C84" s="68" t="s">
        <v>40</v>
      </c>
      <c r="D84" s="52">
        <v>1</v>
      </c>
      <c r="E84" s="2">
        <v>4</v>
      </c>
      <c r="F84" s="9">
        <v>4</v>
      </c>
      <c r="G84" s="10"/>
      <c r="H84" s="11"/>
      <c r="I84" s="11"/>
      <c r="J84" s="136">
        <f>(+H84*F84+G84*E84+I84)*D84</f>
        <v>0</v>
      </c>
      <c r="K84" s="144"/>
      <c r="L84" s="11"/>
    </row>
    <row r="85" spans="1:12" x14ac:dyDescent="0.3">
      <c r="A85" s="160" t="s">
        <v>123</v>
      </c>
      <c r="B85" s="161"/>
      <c r="C85" s="161"/>
      <c r="D85" s="161"/>
      <c r="E85" s="161"/>
      <c r="F85" s="161"/>
      <c r="G85" s="23"/>
      <c r="H85" s="19"/>
      <c r="I85" s="19"/>
      <c r="J85" s="135"/>
      <c r="K85" s="134">
        <v>0.23</v>
      </c>
      <c r="L85" s="147"/>
    </row>
    <row r="86" spans="1:12" outlineLevel="1" x14ac:dyDescent="0.3">
      <c r="A86" s="2">
        <v>1</v>
      </c>
      <c r="B86" s="8" t="s">
        <v>21</v>
      </c>
      <c r="C86" s="68" t="s">
        <v>22</v>
      </c>
      <c r="D86" s="52">
        <v>1</v>
      </c>
      <c r="E86" s="2">
        <v>4</v>
      </c>
      <c r="F86" s="9">
        <v>4</v>
      </c>
      <c r="G86" s="10"/>
      <c r="H86" s="11"/>
      <c r="I86" s="11"/>
      <c r="J86" s="136">
        <f t="shared" ref="J86:J91" si="3">(+H86*F86+G86*E86+I86)*D86</f>
        <v>0</v>
      </c>
      <c r="K86" s="144"/>
      <c r="L86" s="11"/>
    </row>
    <row r="87" spans="1:12" outlineLevel="1" x14ac:dyDescent="0.3">
      <c r="A87" s="2">
        <v>2</v>
      </c>
      <c r="B87" s="8" t="s">
        <v>23</v>
      </c>
      <c r="C87" s="68" t="s">
        <v>24</v>
      </c>
      <c r="D87" s="52">
        <v>1</v>
      </c>
      <c r="E87" s="2">
        <v>4</v>
      </c>
      <c r="F87" s="9">
        <v>4</v>
      </c>
      <c r="G87" s="10"/>
      <c r="H87" s="11"/>
      <c r="I87" s="11"/>
      <c r="J87" s="136">
        <f t="shared" si="3"/>
        <v>0</v>
      </c>
      <c r="K87" s="144"/>
      <c r="L87" s="11"/>
    </row>
    <row r="88" spans="1:12" outlineLevel="1" x14ac:dyDescent="0.3">
      <c r="A88" s="2">
        <v>3</v>
      </c>
      <c r="B88" s="8" t="s">
        <v>25</v>
      </c>
      <c r="C88" s="68">
        <v>2002</v>
      </c>
      <c r="D88" s="52">
        <v>1</v>
      </c>
      <c r="E88" s="2"/>
      <c r="F88" s="9">
        <v>2</v>
      </c>
      <c r="G88" s="10"/>
      <c r="H88" s="11"/>
      <c r="I88" s="11"/>
      <c r="J88" s="136">
        <f t="shared" si="3"/>
        <v>0</v>
      </c>
      <c r="K88" s="144"/>
      <c r="L88" s="11"/>
    </row>
    <row r="89" spans="1:12" outlineLevel="1" x14ac:dyDescent="0.3">
      <c r="A89" s="2">
        <v>4</v>
      </c>
      <c r="B89" s="8" t="s">
        <v>287</v>
      </c>
      <c r="C89" s="68"/>
      <c r="D89" s="52">
        <v>3</v>
      </c>
      <c r="E89" s="2"/>
      <c r="F89" s="9">
        <v>2</v>
      </c>
      <c r="G89" s="10"/>
      <c r="H89" s="11"/>
      <c r="I89" s="11"/>
      <c r="J89" s="136">
        <f t="shared" si="3"/>
        <v>0</v>
      </c>
      <c r="K89" s="144"/>
      <c r="L89" s="11"/>
    </row>
    <row r="90" spans="1:12" outlineLevel="1" x14ac:dyDescent="0.3">
      <c r="A90" s="2">
        <v>5</v>
      </c>
      <c r="B90" s="8" t="s">
        <v>486</v>
      </c>
      <c r="C90" s="68" t="s">
        <v>406</v>
      </c>
      <c r="D90" s="52">
        <v>5</v>
      </c>
      <c r="E90" s="2"/>
      <c r="F90" s="9">
        <v>2</v>
      </c>
      <c r="G90" s="10"/>
      <c r="H90" s="11"/>
      <c r="I90" s="11"/>
      <c r="J90" s="136">
        <f t="shared" si="3"/>
        <v>0</v>
      </c>
      <c r="K90" s="144"/>
      <c r="L90" s="11"/>
    </row>
    <row r="91" spans="1:12" ht="13.5" customHeight="1" x14ac:dyDescent="0.3">
      <c r="A91" s="2">
        <v>6</v>
      </c>
      <c r="B91" s="8" t="s">
        <v>407</v>
      </c>
      <c r="C91" s="68" t="s">
        <v>406</v>
      </c>
      <c r="D91" s="52">
        <v>1</v>
      </c>
      <c r="E91" s="2">
        <v>4</v>
      </c>
      <c r="F91" s="32">
        <v>2</v>
      </c>
      <c r="G91" s="10"/>
      <c r="H91" s="11"/>
      <c r="I91" s="11"/>
      <c r="J91" s="136">
        <f t="shared" si="3"/>
        <v>0</v>
      </c>
      <c r="K91" s="144"/>
      <c r="L91" s="11"/>
    </row>
    <row r="92" spans="1:12" outlineLevel="3" x14ac:dyDescent="0.3">
      <c r="A92" s="164" t="s">
        <v>97</v>
      </c>
      <c r="B92" s="165"/>
      <c r="C92" s="165"/>
      <c r="D92" s="165"/>
      <c r="E92" s="165"/>
      <c r="F92" s="165"/>
      <c r="G92" s="23"/>
      <c r="H92" s="19"/>
      <c r="I92" s="19"/>
      <c r="J92" s="135"/>
      <c r="K92" s="134">
        <v>0.23</v>
      </c>
      <c r="L92" s="147"/>
    </row>
    <row r="93" spans="1:12" outlineLevel="3" x14ac:dyDescent="0.3">
      <c r="A93" s="2">
        <v>1</v>
      </c>
      <c r="B93" s="21" t="s">
        <v>28</v>
      </c>
      <c r="C93" s="68">
        <v>2002</v>
      </c>
      <c r="D93" s="52">
        <v>1</v>
      </c>
      <c r="E93" s="2"/>
      <c r="F93" s="9">
        <v>2</v>
      </c>
      <c r="G93" s="10"/>
      <c r="H93" s="11"/>
      <c r="I93" s="11"/>
      <c r="J93" s="136">
        <f>(+H93*F93+G93*E93+I93)*D93</f>
        <v>0</v>
      </c>
      <c r="K93" s="144"/>
      <c r="L93" s="11"/>
    </row>
    <row r="94" spans="1:12" ht="26.4" x14ac:dyDescent="0.3">
      <c r="A94" s="2">
        <v>2</v>
      </c>
      <c r="B94" s="8" t="s">
        <v>487</v>
      </c>
      <c r="C94" s="68">
        <v>2002</v>
      </c>
      <c r="D94" s="52">
        <v>1</v>
      </c>
      <c r="E94" s="2"/>
      <c r="F94" s="9">
        <v>2</v>
      </c>
      <c r="G94" s="10"/>
      <c r="H94" s="11"/>
      <c r="I94" s="11"/>
      <c r="J94" s="136">
        <f>(+H94*F94+G94*E94+I94)*D94</f>
        <v>0</v>
      </c>
      <c r="K94" s="144"/>
      <c r="L94" s="11"/>
    </row>
    <row r="95" spans="1:12" ht="26.4" x14ac:dyDescent="0.3">
      <c r="A95" s="2">
        <v>3</v>
      </c>
      <c r="B95" s="21" t="s">
        <v>416</v>
      </c>
      <c r="C95" s="68" t="s">
        <v>406</v>
      </c>
      <c r="D95" s="52">
        <v>1</v>
      </c>
      <c r="E95" s="2"/>
      <c r="F95" s="9">
        <v>2</v>
      </c>
      <c r="G95" s="10"/>
      <c r="H95" s="11"/>
      <c r="I95" s="11"/>
      <c r="J95" s="136">
        <f>(+H95*F95+G95*E95+I95)*D95</f>
        <v>0</v>
      </c>
      <c r="K95" s="144"/>
      <c r="L95" s="11"/>
    </row>
    <row r="96" spans="1:12" x14ac:dyDescent="0.3">
      <c r="A96" s="2">
        <v>4</v>
      </c>
      <c r="B96" s="8" t="s">
        <v>488</v>
      </c>
      <c r="C96" s="68">
        <v>2002</v>
      </c>
      <c r="D96" s="52">
        <v>1</v>
      </c>
      <c r="E96" s="2"/>
      <c r="F96" s="9">
        <v>2</v>
      </c>
      <c r="G96" s="10"/>
      <c r="H96" s="11"/>
      <c r="I96" s="11"/>
      <c r="J96" s="136">
        <f>(+H96*F96+G96*E96+I96)*D96</f>
        <v>0</v>
      </c>
      <c r="K96" s="144"/>
      <c r="L96" s="11"/>
    </row>
    <row r="97" spans="1:12" outlineLevel="1" x14ac:dyDescent="0.3">
      <c r="A97" s="160" t="s">
        <v>98</v>
      </c>
      <c r="B97" s="161"/>
      <c r="C97" s="161"/>
      <c r="D97" s="161"/>
      <c r="E97" s="161"/>
      <c r="F97" s="161"/>
      <c r="G97" s="23"/>
      <c r="H97" s="19"/>
      <c r="I97" s="19"/>
      <c r="J97" s="135"/>
      <c r="K97" s="134">
        <v>0.23</v>
      </c>
      <c r="L97" s="147"/>
    </row>
    <row r="98" spans="1:12" x14ac:dyDescent="0.3">
      <c r="A98" s="2">
        <v>1</v>
      </c>
      <c r="B98" s="8" t="s">
        <v>29</v>
      </c>
      <c r="C98" s="68">
        <v>2002</v>
      </c>
      <c r="D98" s="52">
        <v>1</v>
      </c>
      <c r="E98" s="2"/>
      <c r="F98" s="9">
        <v>2</v>
      </c>
      <c r="G98" s="10"/>
      <c r="H98" s="11"/>
      <c r="I98" s="11"/>
      <c r="J98" s="136">
        <f>(+H98*F98+G98*E98+I98)*D98</f>
        <v>0</v>
      </c>
      <c r="K98" s="144"/>
      <c r="L98" s="11"/>
    </row>
    <row r="99" spans="1:12" outlineLevel="1" x14ac:dyDescent="0.3">
      <c r="A99" s="160" t="s">
        <v>184</v>
      </c>
      <c r="B99" s="161"/>
      <c r="C99" s="161"/>
      <c r="D99" s="161"/>
      <c r="E99" s="161"/>
      <c r="F99" s="161"/>
      <c r="G99" s="19"/>
      <c r="H99" s="19"/>
      <c r="I99" s="19"/>
      <c r="J99" s="135"/>
      <c r="K99" s="134">
        <v>0.23</v>
      </c>
      <c r="L99" s="147"/>
    </row>
    <row r="100" spans="1:12" ht="12.75" customHeight="1" outlineLevel="1" x14ac:dyDescent="0.3">
      <c r="A100" s="94">
        <v>1</v>
      </c>
      <c r="B100" s="86" t="s">
        <v>489</v>
      </c>
      <c r="C100" s="72"/>
      <c r="D100" s="58">
        <v>2</v>
      </c>
      <c r="E100" s="13">
        <v>2</v>
      </c>
      <c r="F100" s="13">
        <v>2</v>
      </c>
      <c r="G100" s="11"/>
      <c r="H100" s="11"/>
      <c r="I100" s="11"/>
      <c r="J100" s="136">
        <f>(+H100*F100+G100*E100+I100)*D100</f>
        <v>0</v>
      </c>
      <c r="K100" s="144"/>
      <c r="L100" s="11"/>
    </row>
    <row r="101" spans="1:12" ht="12.75" customHeight="1" outlineLevel="1" x14ac:dyDescent="0.3">
      <c r="A101" s="94">
        <v>2</v>
      </c>
      <c r="B101" s="86" t="s">
        <v>183</v>
      </c>
      <c r="C101" s="72"/>
      <c r="D101" s="58">
        <v>2</v>
      </c>
      <c r="E101" s="13">
        <v>2</v>
      </c>
      <c r="F101" s="13">
        <v>2</v>
      </c>
      <c r="G101" s="11"/>
      <c r="H101" s="11"/>
      <c r="I101" s="11"/>
      <c r="J101" s="136">
        <f>(+H101*F101+G101*E101+I101)*D101</f>
        <v>0</v>
      </c>
      <c r="K101" s="144"/>
      <c r="L101" s="11"/>
    </row>
    <row r="102" spans="1:12" x14ac:dyDescent="0.3">
      <c r="A102" s="94">
        <v>3</v>
      </c>
      <c r="B102" s="86" t="s">
        <v>388</v>
      </c>
      <c r="C102" s="72"/>
      <c r="D102" s="58">
        <v>2</v>
      </c>
      <c r="E102" s="13"/>
      <c r="F102" s="13">
        <v>2</v>
      </c>
      <c r="G102" s="11"/>
      <c r="H102" s="11"/>
      <c r="I102" s="11"/>
      <c r="J102" s="136">
        <f>(+H102*F102+G102*E102+I102)*D102</f>
        <v>0</v>
      </c>
      <c r="K102" s="144"/>
      <c r="L102" s="11"/>
    </row>
    <row r="103" spans="1:12" outlineLevel="1" x14ac:dyDescent="0.3">
      <c r="A103" s="160" t="s">
        <v>378</v>
      </c>
      <c r="B103" s="161"/>
      <c r="C103" s="161"/>
      <c r="D103" s="161"/>
      <c r="E103" s="161"/>
      <c r="F103" s="161"/>
      <c r="G103" s="19"/>
      <c r="H103" s="19"/>
      <c r="I103" s="19"/>
      <c r="J103" s="135"/>
      <c r="K103" s="134">
        <v>0.23</v>
      </c>
      <c r="L103" s="147"/>
    </row>
    <row r="104" spans="1:12" outlineLevel="1" x14ac:dyDescent="0.3">
      <c r="A104" s="94">
        <v>1</v>
      </c>
      <c r="B104" s="86" t="s">
        <v>379</v>
      </c>
      <c r="C104" s="72"/>
      <c r="D104" s="58">
        <v>1</v>
      </c>
      <c r="E104" s="13">
        <v>2</v>
      </c>
      <c r="F104" s="13">
        <v>2</v>
      </c>
      <c r="G104" s="11"/>
      <c r="H104" s="11"/>
      <c r="I104" s="11"/>
      <c r="J104" s="136">
        <f t="shared" ref="J104:J109" si="4">(+H104*F104+G104*E104+I104)*D104</f>
        <v>0</v>
      </c>
      <c r="K104" s="144"/>
      <c r="L104" s="11"/>
    </row>
    <row r="105" spans="1:12" x14ac:dyDescent="0.3">
      <c r="A105" s="94">
        <v>2</v>
      </c>
      <c r="B105" s="86" t="s">
        <v>380</v>
      </c>
      <c r="C105" s="72"/>
      <c r="D105" s="58">
        <v>1</v>
      </c>
      <c r="E105" s="13"/>
      <c r="F105" s="13">
        <v>2</v>
      </c>
      <c r="G105" s="11"/>
      <c r="H105" s="11"/>
      <c r="I105" s="11"/>
      <c r="J105" s="136">
        <f t="shared" si="4"/>
        <v>0</v>
      </c>
      <c r="K105" s="144"/>
      <c r="L105" s="11"/>
    </row>
    <row r="106" spans="1:12" x14ac:dyDescent="0.3">
      <c r="A106" s="94">
        <v>3</v>
      </c>
      <c r="B106" s="86" t="s">
        <v>408</v>
      </c>
      <c r="C106" s="72">
        <v>2016</v>
      </c>
      <c r="D106" s="58">
        <v>1</v>
      </c>
      <c r="E106" s="13">
        <v>2</v>
      </c>
      <c r="F106" s="13">
        <v>2</v>
      </c>
      <c r="G106" s="11"/>
      <c r="H106" s="11"/>
      <c r="I106" s="11"/>
      <c r="J106" s="136">
        <f t="shared" si="4"/>
        <v>0</v>
      </c>
      <c r="K106" s="144"/>
      <c r="L106" s="11"/>
    </row>
    <row r="107" spans="1:12" x14ac:dyDescent="0.3">
      <c r="A107" s="94">
        <v>4</v>
      </c>
      <c r="B107" s="86" t="s">
        <v>410</v>
      </c>
      <c r="C107" s="72">
        <v>2016</v>
      </c>
      <c r="D107" s="58">
        <v>1</v>
      </c>
      <c r="E107" s="13"/>
      <c r="F107" s="13">
        <v>2</v>
      </c>
      <c r="G107" s="11"/>
      <c r="H107" s="11"/>
      <c r="I107" s="11"/>
      <c r="J107" s="136">
        <f t="shared" si="4"/>
        <v>0</v>
      </c>
      <c r="K107" s="144"/>
      <c r="L107" s="11"/>
    </row>
    <row r="108" spans="1:12" x14ac:dyDescent="0.3">
      <c r="A108" s="94">
        <v>5</v>
      </c>
      <c r="B108" s="86" t="s">
        <v>409</v>
      </c>
      <c r="C108" s="72">
        <v>2016</v>
      </c>
      <c r="D108" s="58">
        <v>1</v>
      </c>
      <c r="E108" s="13"/>
      <c r="F108" s="13">
        <v>2</v>
      </c>
      <c r="G108" s="11"/>
      <c r="H108" s="11"/>
      <c r="I108" s="11"/>
      <c r="J108" s="136">
        <f t="shared" si="4"/>
        <v>0</v>
      </c>
      <c r="K108" s="144"/>
      <c r="L108" s="11"/>
    </row>
    <row r="109" spans="1:12" x14ac:dyDescent="0.3">
      <c r="A109" s="94">
        <v>6</v>
      </c>
      <c r="B109" s="86" t="s">
        <v>409</v>
      </c>
      <c r="C109" s="72">
        <v>2016</v>
      </c>
      <c r="D109" s="58">
        <v>1</v>
      </c>
      <c r="E109" s="13"/>
      <c r="F109" s="13">
        <v>2</v>
      </c>
      <c r="G109" s="11"/>
      <c r="H109" s="11"/>
      <c r="I109" s="11"/>
      <c r="J109" s="136">
        <f t="shared" si="4"/>
        <v>0</v>
      </c>
      <c r="K109" s="144"/>
      <c r="L109" s="11"/>
    </row>
    <row r="110" spans="1:12" outlineLevel="1" x14ac:dyDescent="0.3">
      <c r="A110" s="160" t="s">
        <v>456</v>
      </c>
      <c r="B110" s="161"/>
      <c r="C110" s="161"/>
      <c r="D110" s="161"/>
      <c r="E110" s="161"/>
      <c r="F110" s="161"/>
      <c r="G110" s="23"/>
      <c r="H110" s="19"/>
      <c r="I110" s="19"/>
      <c r="J110" s="135"/>
      <c r="K110" s="134">
        <v>0.23</v>
      </c>
      <c r="L110" s="147"/>
    </row>
    <row r="111" spans="1:12" outlineLevel="1" x14ac:dyDescent="0.3">
      <c r="A111" s="2">
        <v>1</v>
      </c>
      <c r="B111" s="8" t="s">
        <v>26</v>
      </c>
      <c r="C111" s="68" t="s">
        <v>42</v>
      </c>
      <c r="D111" s="52">
        <v>1</v>
      </c>
      <c r="E111" s="2"/>
      <c r="F111" s="32">
        <v>2</v>
      </c>
      <c r="G111" s="10"/>
      <c r="H111" s="11"/>
      <c r="I111" s="11"/>
      <c r="J111" s="136">
        <f t="shared" ref="J111:J117" si="5">(+H111*F111+G111*E111+I111)*D111</f>
        <v>0</v>
      </c>
      <c r="K111" s="144"/>
      <c r="L111" s="11"/>
    </row>
    <row r="112" spans="1:12" outlineLevel="1" x14ac:dyDescent="0.3">
      <c r="A112" s="20">
        <v>2</v>
      </c>
      <c r="B112" s="21" t="s">
        <v>27</v>
      </c>
      <c r="C112" s="70">
        <v>4449003583</v>
      </c>
      <c r="D112" s="54">
        <v>1</v>
      </c>
      <c r="E112" s="20"/>
      <c r="F112" s="35">
        <v>2</v>
      </c>
      <c r="G112" s="10"/>
      <c r="H112" s="11"/>
      <c r="I112" s="11"/>
      <c r="J112" s="136">
        <f t="shared" si="5"/>
        <v>0</v>
      </c>
      <c r="K112" s="143"/>
      <c r="L112" s="11"/>
    </row>
    <row r="113" spans="1:12" outlineLevel="1" x14ac:dyDescent="0.3">
      <c r="A113" s="2">
        <v>3</v>
      </c>
      <c r="B113" s="8" t="s">
        <v>81</v>
      </c>
      <c r="C113" s="68" t="s">
        <v>439</v>
      </c>
      <c r="D113" s="52">
        <v>1</v>
      </c>
      <c r="E113" s="2"/>
      <c r="F113" s="32">
        <v>2</v>
      </c>
      <c r="G113" s="10"/>
      <c r="H113" s="11"/>
      <c r="I113" s="11"/>
      <c r="J113" s="136">
        <f t="shared" si="5"/>
        <v>0</v>
      </c>
      <c r="K113" s="143"/>
      <c r="L113" s="11"/>
    </row>
    <row r="114" spans="1:12" outlineLevel="1" x14ac:dyDescent="0.3">
      <c r="A114" s="20">
        <v>4</v>
      </c>
      <c r="B114" s="8" t="s">
        <v>209</v>
      </c>
      <c r="C114" s="68" t="s">
        <v>207</v>
      </c>
      <c r="D114" s="52">
        <v>1</v>
      </c>
      <c r="E114" s="2">
        <v>2</v>
      </c>
      <c r="F114" s="32">
        <v>2</v>
      </c>
      <c r="G114" s="10"/>
      <c r="H114" s="11"/>
      <c r="I114" s="11"/>
      <c r="J114" s="136">
        <f t="shared" si="5"/>
        <v>0</v>
      </c>
      <c r="K114" s="143"/>
      <c r="L114" s="11"/>
    </row>
    <row r="115" spans="1:12" s="45" customFormat="1" outlineLevel="1" x14ac:dyDescent="0.3">
      <c r="A115" s="2">
        <v>5</v>
      </c>
      <c r="B115" s="8" t="s">
        <v>209</v>
      </c>
      <c r="C115" s="68" t="s">
        <v>208</v>
      </c>
      <c r="D115" s="52">
        <v>1</v>
      </c>
      <c r="E115" s="2">
        <v>2</v>
      </c>
      <c r="F115" s="32">
        <v>2</v>
      </c>
      <c r="G115" s="10"/>
      <c r="H115" s="11"/>
      <c r="I115" s="11"/>
      <c r="J115" s="136">
        <f t="shared" si="5"/>
        <v>0</v>
      </c>
      <c r="K115" s="143"/>
      <c r="L115" s="132"/>
    </row>
    <row r="116" spans="1:12" s="45" customFormat="1" outlineLevel="1" x14ac:dyDescent="0.3">
      <c r="A116" s="20">
        <v>6</v>
      </c>
      <c r="B116" s="21" t="s">
        <v>393</v>
      </c>
      <c r="C116" s="70"/>
      <c r="D116" s="54">
        <v>1</v>
      </c>
      <c r="E116" s="20">
        <v>2</v>
      </c>
      <c r="F116" s="35">
        <v>2</v>
      </c>
      <c r="G116" s="47"/>
      <c r="H116" s="48"/>
      <c r="I116" s="48"/>
      <c r="J116" s="136">
        <f t="shared" si="5"/>
        <v>0</v>
      </c>
      <c r="K116" s="143"/>
      <c r="L116" s="132"/>
    </row>
    <row r="117" spans="1:12" x14ac:dyDescent="0.3">
      <c r="A117" s="2">
        <v>7</v>
      </c>
      <c r="B117" s="21" t="s">
        <v>394</v>
      </c>
      <c r="C117" s="70"/>
      <c r="D117" s="54">
        <v>1</v>
      </c>
      <c r="E117" s="20"/>
      <c r="F117" s="35">
        <v>2</v>
      </c>
      <c r="G117" s="47"/>
      <c r="H117" s="48"/>
      <c r="I117" s="48"/>
      <c r="J117" s="136">
        <f t="shared" si="5"/>
        <v>0</v>
      </c>
      <c r="K117" s="143"/>
      <c r="L117" s="142"/>
    </row>
    <row r="118" spans="1:12" ht="17.25" hidden="1" customHeight="1" x14ac:dyDescent="0.3">
      <c r="A118" s="103" t="s">
        <v>447</v>
      </c>
      <c r="B118" s="104"/>
      <c r="C118" s="104"/>
      <c r="D118" s="104"/>
      <c r="E118" s="104"/>
      <c r="F118" s="104"/>
      <c r="G118" s="104"/>
      <c r="H118" s="104"/>
      <c r="I118" s="105"/>
      <c r="J118" s="138">
        <f>SUM(J5:J117)</f>
        <v>0</v>
      </c>
      <c r="K118" s="110">
        <f>ROUND(J118*0.23,2)</f>
        <v>0</v>
      </c>
      <c r="L118" s="92">
        <f>J118 + K118</f>
        <v>0</v>
      </c>
    </row>
    <row r="119" spans="1:12" hidden="1" x14ac:dyDescent="0.3">
      <c r="A119" s="64"/>
      <c r="B119" s="65"/>
      <c r="C119" s="78"/>
      <c r="D119" s="65"/>
      <c r="E119" s="65"/>
      <c r="F119" s="65"/>
      <c r="J119" s="1"/>
      <c r="K119" s="13"/>
      <c r="L119" s="11"/>
    </row>
    <row r="120" spans="1:12" ht="23.25" hidden="1" customHeight="1" collapsed="1" x14ac:dyDescent="0.3">
      <c r="A120" s="15"/>
      <c r="B120" s="97" t="s">
        <v>448</v>
      </c>
      <c r="C120" s="69"/>
      <c r="D120" s="53"/>
      <c r="E120" s="18"/>
      <c r="F120" s="36"/>
      <c r="G120" s="37"/>
      <c r="H120" s="38"/>
      <c r="I120" s="38"/>
      <c r="J120" s="139"/>
      <c r="K120" s="143"/>
      <c r="L120" s="142"/>
    </row>
    <row r="121" spans="1:12" outlineLevel="1" x14ac:dyDescent="0.3">
      <c r="A121" s="160" t="s">
        <v>141</v>
      </c>
      <c r="B121" s="161"/>
      <c r="C121" s="161"/>
      <c r="D121" s="161"/>
      <c r="E121" s="161"/>
      <c r="F121" s="161"/>
      <c r="G121" s="19"/>
      <c r="H121" s="19"/>
      <c r="I121" s="19"/>
      <c r="J121" s="135"/>
      <c r="K121" s="134">
        <v>0.23</v>
      </c>
      <c r="L121" s="130"/>
    </row>
    <row r="122" spans="1:12" outlineLevel="1" x14ac:dyDescent="0.3">
      <c r="A122" s="94">
        <v>1</v>
      </c>
      <c r="B122" s="86" t="s">
        <v>312</v>
      </c>
      <c r="C122" s="72"/>
      <c r="D122" s="58">
        <v>1</v>
      </c>
      <c r="E122" s="13"/>
      <c r="F122" s="13">
        <v>4</v>
      </c>
      <c r="G122" s="11"/>
      <c r="H122" s="11"/>
      <c r="I122" s="11"/>
      <c r="J122" s="136">
        <f t="shared" ref="J122:J129" si="6">(+H122*F122+G122*E122+I122)*D122</f>
        <v>0</v>
      </c>
      <c r="K122" s="143"/>
      <c r="L122" s="142"/>
    </row>
    <row r="123" spans="1:12" outlineLevel="1" x14ac:dyDescent="0.3">
      <c r="A123" s="94">
        <v>2</v>
      </c>
      <c r="B123" s="86" t="s">
        <v>313</v>
      </c>
      <c r="C123" s="72" t="s">
        <v>326</v>
      </c>
      <c r="D123" s="58">
        <v>1</v>
      </c>
      <c r="E123" s="13">
        <v>2</v>
      </c>
      <c r="F123" s="13">
        <v>2</v>
      </c>
      <c r="G123" s="11"/>
      <c r="H123" s="11"/>
      <c r="I123" s="11"/>
      <c r="J123" s="136">
        <f t="shared" si="6"/>
        <v>0</v>
      </c>
      <c r="K123" s="143"/>
      <c r="L123" s="142"/>
    </row>
    <row r="124" spans="1:12" outlineLevel="1" x14ac:dyDescent="0.3">
      <c r="A124" s="94">
        <v>3</v>
      </c>
      <c r="B124" s="86" t="s">
        <v>314</v>
      </c>
      <c r="C124" s="72" t="s">
        <v>327</v>
      </c>
      <c r="D124" s="58">
        <v>1</v>
      </c>
      <c r="E124" s="13">
        <v>2</v>
      </c>
      <c r="F124" s="13">
        <v>2</v>
      </c>
      <c r="G124" s="11"/>
      <c r="H124" s="11"/>
      <c r="I124" s="11"/>
      <c r="J124" s="136">
        <f t="shared" si="6"/>
        <v>0</v>
      </c>
      <c r="K124" s="143"/>
      <c r="L124" s="142"/>
    </row>
    <row r="125" spans="1:12" outlineLevel="1" x14ac:dyDescent="0.3">
      <c r="A125" s="94">
        <v>4</v>
      </c>
      <c r="B125" s="86" t="s">
        <v>315</v>
      </c>
      <c r="C125" s="72" t="s">
        <v>328</v>
      </c>
      <c r="D125" s="58">
        <v>1</v>
      </c>
      <c r="E125" s="13">
        <v>2</v>
      </c>
      <c r="F125" s="13">
        <v>2</v>
      </c>
      <c r="G125" s="11"/>
      <c r="H125" s="11"/>
      <c r="I125" s="11"/>
      <c r="J125" s="136">
        <f t="shared" si="6"/>
        <v>0</v>
      </c>
      <c r="K125" s="143"/>
      <c r="L125" s="142"/>
    </row>
    <row r="126" spans="1:12" outlineLevel="1" x14ac:dyDescent="0.3">
      <c r="A126" s="94">
        <v>5</v>
      </c>
      <c r="B126" s="86" t="s">
        <v>316</v>
      </c>
      <c r="C126" s="72" t="s">
        <v>329</v>
      </c>
      <c r="D126" s="58">
        <v>1</v>
      </c>
      <c r="E126" s="13">
        <v>2</v>
      </c>
      <c r="F126" s="13">
        <v>2</v>
      </c>
      <c r="G126" s="11"/>
      <c r="H126" s="11"/>
      <c r="I126" s="11"/>
      <c r="J126" s="136">
        <f t="shared" si="6"/>
        <v>0</v>
      </c>
      <c r="K126" s="143"/>
      <c r="L126" s="142"/>
    </row>
    <row r="127" spans="1:12" outlineLevel="1" x14ac:dyDescent="0.3">
      <c r="A127" s="94">
        <v>6</v>
      </c>
      <c r="B127" s="86" t="s">
        <v>317</v>
      </c>
      <c r="C127" s="72" t="s">
        <v>330</v>
      </c>
      <c r="D127" s="58">
        <v>1</v>
      </c>
      <c r="E127" s="13">
        <v>2</v>
      </c>
      <c r="F127" s="13">
        <v>2</v>
      </c>
      <c r="G127" s="11"/>
      <c r="H127" s="11"/>
      <c r="I127" s="11"/>
      <c r="J127" s="136">
        <f t="shared" si="6"/>
        <v>0</v>
      </c>
      <c r="K127" s="143"/>
      <c r="L127" s="142"/>
    </row>
    <row r="128" spans="1:12" outlineLevel="1" x14ac:dyDescent="0.3">
      <c r="A128" s="94">
        <v>7</v>
      </c>
      <c r="B128" s="86" t="s">
        <v>318</v>
      </c>
      <c r="C128" s="72"/>
      <c r="D128" s="58">
        <v>1</v>
      </c>
      <c r="E128" s="13"/>
      <c r="F128" s="13">
        <v>2</v>
      </c>
      <c r="G128" s="11"/>
      <c r="H128" s="11"/>
      <c r="I128" s="11"/>
      <c r="J128" s="136">
        <f t="shared" si="6"/>
        <v>0</v>
      </c>
      <c r="K128" s="143"/>
      <c r="L128" s="142"/>
    </row>
    <row r="129" spans="1:12" x14ac:dyDescent="0.3">
      <c r="A129" s="94">
        <v>8</v>
      </c>
      <c r="B129" s="86" t="s">
        <v>319</v>
      </c>
      <c r="C129" s="72"/>
      <c r="D129" s="58">
        <v>1</v>
      </c>
      <c r="E129" s="13"/>
      <c r="F129" s="13">
        <v>2</v>
      </c>
      <c r="G129" s="11"/>
      <c r="H129" s="11"/>
      <c r="I129" s="11"/>
      <c r="J129" s="136">
        <f t="shared" si="6"/>
        <v>0</v>
      </c>
      <c r="K129" s="143"/>
      <c r="L129" s="142"/>
    </row>
    <row r="130" spans="1:12" outlineLevel="1" x14ac:dyDescent="0.3">
      <c r="A130" s="160" t="s">
        <v>320</v>
      </c>
      <c r="B130" s="161"/>
      <c r="C130" s="161"/>
      <c r="D130" s="161"/>
      <c r="E130" s="161"/>
      <c r="F130" s="161"/>
      <c r="G130" s="19"/>
      <c r="H130" s="19"/>
      <c r="I130" s="19"/>
      <c r="J130" s="135"/>
      <c r="K130" s="134">
        <v>0.23</v>
      </c>
      <c r="L130" s="130"/>
    </row>
    <row r="131" spans="1:12" outlineLevel="1" x14ac:dyDescent="0.3">
      <c r="A131" s="94">
        <v>1</v>
      </c>
      <c r="B131" s="86" t="s">
        <v>321</v>
      </c>
      <c r="C131" s="72" t="s">
        <v>331</v>
      </c>
      <c r="D131" s="58">
        <v>1</v>
      </c>
      <c r="E131" s="13">
        <v>2</v>
      </c>
      <c r="F131" s="13">
        <v>2</v>
      </c>
      <c r="G131" s="11"/>
      <c r="H131" s="11"/>
      <c r="I131" s="11"/>
      <c r="J131" s="136">
        <f t="shared" ref="J131:J141" si="7">(+H131*F131+G131*E131+I131)*D131</f>
        <v>0</v>
      </c>
      <c r="K131" s="143"/>
      <c r="L131" s="11"/>
    </row>
    <row r="132" spans="1:12" outlineLevel="1" x14ac:dyDescent="0.3">
      <c r="A132" s="94">
        <v>2</v>
      </c>
      <c r="B132" s="86" t="s">
        <v>322</v>
      </c>
      <c r="C132" s="72" t="s">
        <v>332</v>
      </c>
      <c r="D132" s="58">
        <v>1</v>
      </c>
      <c r="E132" s="13">
        <v>2</v>
      </c>
      <c r="F132" s="13">
        <v>2</v>
      </c>
      <c r="G132" s="11"/>
      <c r="H132" s="11"/>
      <c r="I132" s="11"/>
      <c r="J132" s="136">
        <f t="shared" si="7"/>
        <v>0</v>
      </c>
      <c r="K132" s="143"/>
      <c r="L132" s="11"/>
    </row>
    <row r="133" spans="1:12" outlineLevel="1" x14ac:dyDescent="0.3">
      <c r="A133" s="94">
        <v>3</v>
      </c>
      <c r="B133" s="86" t="s">
        <v>322</v>
      </c>
      <c r="C133" s="72" t="s">
        <v>333</v>
      </c>
      <c r="D133" s="58">
        <v>1</v>
      </c>
      <c r="E133" s="13">
        <v>2</v>
      </c>
      <c r="F133" s="13">
        <v>2</v>
      </c>
      <c r="G133" s="11"/>
      <c r="H133" s="11"/>
      <c r="I133" s="11"/>
      <c r="J133" s="136">
        <f t="shared" si="7"/>
        <v>0</v>
      </c>
      <c r="K133" s="143"/>
      <c r="L133" s="11"/>
    </row>
    <row r="134" spans="1:12" outlineLevel="1" x14ac:dyDescent="0.3">
      <c r="A134" s="94">
        <v>4</v>
      </c>
      <c r="B134" s="86" t="s">
        <v>322</v>
      </c>
      <c r="C134" s="72" t="s">
        <v>334</v>
      </c>
      <c r="D134" s="58">
        <v>1</v>
      </c>
      <c r="E134" s="13">
        <v>2</v>
      </c>
      <c r="F134" s="13">
        <v>2</v>
      </c>
      <c r="G134" s="11"/>
      <c r="H134" s="11"/>
      <c r="I134" s="11"/>
      <c r="J134" s="136">
        <f t="shared" si="7"/>
        <v>0</v>
      </c>
      <c r="K134" s="143"/>
      <c r="L134" s="11"/>
    </row>
    <row r="135" spans="1:12" outlineLevel="1" x14ac:dyDescent="0.3">
      <c r="A135" s="94">
        <v>5</v>
      </c>
      <c r="B135" s="86" t="s">
        <v>321</v>
      </c>
      <c r="C135" s="72" t="s">
        <v>335</v>
      </c>
      <c r="D135" s="58">
        <v>1</v>
      </c>
      <c r="E135" s="13">
        <v>2</v>
      </c>
      <c r="F135" s="13">
        <v>2</v>
      </c>
      <c r="G135" s="11"/>
      <c r="H135" s="11"/>
      <c r="I135" s="11"/>
      <c r="J135" s="136">
        <f t="shared" si="7"/>
        <v>0</v>
      </c>
      <c r="K135" s="143"/>
      <c r="L135" s="11"/>
    </row>
    <row r="136" spans="1:12" outlineLevel="1" x14ac:dyDescent="0.3">
      <c r="A136" s="94">
        <v>6</v>
      </c>
      <c r="B136" s="86" t="s">
        <v>323</v>
      </c>
      <c r="C136" s="72" t="s">
        <v>336</v>
      </c>
      <c r="D136" s="58">
        <v>1</v>
      </c>
      <c r="E136" s="13">
        <v>2</v>
      </c>
      <c r="F136" s="13">
        <v>2</v>
      </c>
      <c r="G136" s="11"/>
      <c r="H136" s="11"/>
      <c r="I136" s="11"/>
      <c r="J136" s="136">
        <f t="shared" si="7"/>
        <v>0</v>
      </c>
      <c r="K136" s="143"/>
      <c r="L136" s="11"/>
    </row>
    <row r="137" spans="1:12" outlineLevel="1" x14ac:dyDescent="0.3">
      <c r="A137" s="94">
        <v>7</v>
      </c>
      <c r="B137" s="86" t="s">
        <v>322</v>
      </c>
      <c r="C137" s="72" t="s">
        <v>337</v>
      </c>
      <c r="D137" s="58">
        <v>1</v>
      </c>
      <c r="E137" s="13">
        <v>2</v>
      </c>
      <c r="F137" s="13">
        <v>2</v>
      </c>
      <c r="G137" s="11"/>
      <c r="H137" s="11"/>
      <c r="I137" s="11"/>
      <c r="J137" s="136">
        <f t="shared" si="7"/>
        <v>0</v>
      </c>
      <c r="K137" s="143"/>
      <c r="L137" s="11"/>
    </row>
    <row r="138" spans="1:12" outlineLevel="1" x14ac:dyDescent="0.3">
      <c r="A138" s="94">
        <v>8</v>
      </c>
      <c r="B138" s="86" t="s">
        <v>323</v>
      </c>
      <c r="C138" s="72" t="s">
        <v>338</v>
      </c>
      <c r="D138" s="58">
        <v>1</v>
      </c>
      <c r="E138" s="13">
        <v>2</v>
      </c>
      <c r="F138" s="13">
        <v>2</v>
      </c>
      <c r="G138" s="11"/>
      <c r="H138" s="11"/>
      <c r="I138" s="11"/>
      <c r="J138" s="136">
        <f t="shared" si="7"/>
        <v>0</v>
      </c>
      <c r="K138" s="143"/>
      <c r="L138" s="11"/>
    </row>
    <row r="139" spans="1:12" outlineLevel="1" x14ac:dyDescent="0.3">
      <c r="A139" s="94">
        <v>9</v>
      </c>
      <c r="B139" s="86" t="s">
        <v>324</v>
      </c>
      <c r="C139" s="72" t="s">
        <v>339</v>
      </c>
      <c r="D139" s="58">
        <v>1</v>
      </c>
      <c r="E139" s="13">
        <v>2</v>
      </c>
      <c r="F139" s="13">
        <v>2</v>
      </c>
      <c r="G139" s="11"/>
      <c r="H139" s="11"/>
      <c r="I139" s="11"/>
      <c r="J139" s="136">
        <f t="shared" si="7"/>
        <v>0</v>
      </c>
      <c r="K139" s="143"/>
      <c r="L139" s="11"/>
    </row>
    <row r="140" spans="1:12" outlineLevel="1" x14ac:dyDescent="0.3">
      <c r="A140" s="94">
        <v>10</v>
      </c>
      <c r="B140" s="86" t="s">
        <v>325</v>
      </c>
      <c r="C140" s="72" t="s">
        <v>340</v>
      </c>
      <c r="D140" s="58">
        <v>1</v>
      </c>
      <c r="E140" s="13">
        <v>2</v>
      </c>
      <c r="F140" s="13">
        <v>2</v>
      </c>
      <c r="G140" s="11"/>
      <c r="H140" s="11"/>
      <c r="I140" s="11"/>
      <c r="J140" s="136">
        <f t="shared" si="7"/>
        <v>0</v>
      </c>
      <c r="K140" s="143"/>
      <c r="L140" s="11"/>
    </row>
    <row r="141" spans="1:12" x14ac:dyDescent="0.3">
      <c r="A141" s="94">
        <v>11</v>
      </c>
      <c r="B141" s="86" t="s">
        <v>341</v>
      </c>
      <c r="C141" s="72"/>
      <c r="D141" s="58">
        <v>1</v>
      </c>
      <c r="E141" s="13"/>
      <c r="F141" s="13">
        <v>2</v>
      </c>
      <c r="G141" s="11"/>
      <c r="H141" s="11"/>
      <c r="I141" s="11"/>
      <c r="J141" s="136">
        <f t="shared" si="7"/>
        <v>0</v>
      </c>
      <c r="K141" s="143"/>
      <c r="L141" s="11"/>
    </row>
    <row r="142" spans="1:12" hidden="1" outlineLevel="1" x14ac:dyDescent="0.3">
      <c r="A142" s="160" t="s">
        <v>433</v>
      </c>
      <c r="B142" s="161"/>
      <c r="C142" s="161"/>
      <c r="D142" s="161"/>
      <c r="E142" s="161"/>
      <c r="F142" s="161"/>
      <c r="G142" s="19"/>
      <c r="H142" s="19"/>
      <c r="I142" s="19"/>
      <c r="J142" s="135"/>
      <c r="K142" s="143"/>
      <c r="L142" s="11"/>
    </row>
    <row r="143" spans="1:12" hidden="1" outlineLevel="1" x14ac:dyDescent="0.3">
      <c r="A143" s="94">
        <v>1</v>
      </c>
      <c r="B143" s="21" t="s">
        <v>434</v>
      </c>
      <c r="C143" s="70"/>
      <c r="D143" s="54">
        <v>1</v>
      </c>
      <c r="E143" s="20"/>
      <c r="F143" s="22">
        <v>4</v>
      </c>
      <c r="G143" s="11"/>
      <c r="H143" s="11"/>
      <c r="I143" s="11"/>
      <c r="J143" s="136">
        <f>(+H143*F143+G143*E143+I143)*D143</f>
        <v>0</v>
      </c>
      <c r="K143" s="143"/>
      <c r="L143" s="11"/>
    </row>
    <row r="144" spans="1:12" outlineLevel="1" x14ac:dyDescent="0.3">
      <c r="A144" s="160" t="s">
        <v>100</v>
      </c>
      <c r="B144" s="161"/>
      <c r="C144" s="161"/>
      <c r="D144" s="161"/>
      <c r="E144" s="161"/>
      <c r="F144" s="161"/>
      <c r="G144" s="19"/>
      <c r="H144" s="19"/>
      <c r="I144" s="19"/>
      <c r="J144" s="135"/>
      <c r="K144" s="134">
        <v>0.23</v>
      </c>
      <c r="L144" s="147"/>
    </row>
    <row r="145" spans="1:12" x14ac:dyDescent="0.3">
      <c r="A145" s="20" t="s">
        <v>68</v>
      </c>
      <c r="B145" s="21" t="s">
        <v>69</v>
      </c>
      <c r="C145" s="70" t="s">
        <v>70</v>
      </c>
      <c r="D145" s="54">
        <v>1</v>
      </c>
      <c r="E145" s="20"/>
      <c r="F145" s="22">
        <v>2</v>
      </c>
      <c r="G145" s="11"/>
      <c r="H145" s="11"/>
      <c r="I145" s="11"/>
      <c r="J145" s="136">
        <f>(+H145*F145+G145*E145+I145)*D145</f>
        <v>0</v>
      </c>
      <c r="K145" s="143"/>
      <c r="L145" s="11"/>
    </row>
    <row r="146" spans="1:12" outlineLevel="1" x14ac:dyDescent="0.3">
      <c r="A146" s="101" t="s">
        <v>113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34">
        <v>0.23</v>
      </c>
      <c r="L146" s="147"/>
    </row>
    <row r="147" spans="1:12" outlineLevel="1" x14ac:dyDescent="0.3">
      <c r="A147" s="20">
        <v>1</v>
      </c>
      <c r="B147" s="21" t="s">
        <v>211</v>
      </c>
      <c r="C147" s="70"/>
      <c r="D147" s="54">
        <v>5</v>
      </c>
      <c r="E147" s="20"/>
      <c r="F147" s="20">
        <v>2</v>
      </c>
      <c r="G147" s="11"/>
      <c r="H147" s="11"/>
      <c r="I147" s="11"/>
      <c r="J147" s="136">
        <f>(+H147*F147+G147*E147+I147)*D147</f>
        <v>0</v>
      </c>
      <c r="K147" s="143"/>
      <c r="L147" s="11"/>
    </row>
    <row r="148" spans="1:12" x14ac:dyDescent="0.3">
      <c r="A148" s="20">
        <v>2</v>
      </c>
      <c r="B148" s="21" t="s">
        <v>210</v>
      </c>
      <c r="C148" s="70"/>
      <c r="D148" s="54">
        <v>3</v>
      </c>
      <c r="E148" s="20"/>
      <c r="F148" s="20">
        <v>2</v>
      </c>
      <c r="G148" s="11"/>
      <c r="H148" s="11"/>
      <c r="I148" s="11"/>
      <c r="J148" s="136">
        <f>(+H148*F148+G148*E148+I148)*D148</f>
        <v>0</v>
      </c>
      <c r="K148" s="143"/>
      <c r="L148" s="11"/>
    </row>
    <row r="149" spans="1:12" outlineLevel="1" x14ac:dyDescent="0.3">
      <c r="A149" s="160" t="s">
        <v>119</v>
      </c>
      <c r="B149" s="161"/>
      <c r="C149" s="161"/>
      <c r="D149" s="161"/>
      <c r="E149" s="161"/>
      <c r="F149" s="161"/>
      <c r="G149" s="19"/>
      <c r="H149" s="19"/>
      <c r="I149" s="19"/>
      <c r="J149" s="135"/>
      <c r="K149" s="134">
        <v>0.23</v>
      </c>
      <c r="L149" s="147"/>
    </row>
    <row r="150" spans="1:12" outlineLevel="1" x14ac:dyDescent="0.3">
      <c r="A150" s="20">
        <v>1</v>
      </c>
      <c r="B150" s="21" t="s">
        <v>490</v>
      </c>
      <c r="C150" s="70" t="s">
        <v>74</v>
      </c>
      <c r="D150" s="54">
        <v>2</v>
      </c>
      <c r="E150" s="20"/>
      <c r="F150" s="22">
        <v>2</v>
      </c>
      <c r="G150" s="11"/>
      <c r="H150" s="11"/>
      <c r="I150" s="11"/>
      <c r="J150" s="136">
        <f t="shared" ref="J150:J158" si="8">(+H150*F150+G150*E150+I150)*D150</f>
        <v>0</v>
      </c>
      <c r="K150" s="143"/>
      <c r="L150" s="11"/>
    </row>
    <row r="151" spans="1:12" outlineLevel="1" x14ac:dyDescent="0.3">
      <c r="A151" s="20">
        <v>2</v>
      </c>
      <c r="B151" s="21" t="s">
        <v>75</v>
      </c>
      <c r="C151" s="70" t="s">
        <v>74</v>
      </c>
      <c r="D151" s="54">
        <v>2</v>
      </c>
      <c r="E151" s="20"/>
      <c r="F151" s="22">
        <v>2</v>
      </c>
      <c r="G151" s="11"/>
      <c r="H151" s="11"/>
      <c r="I151" s="11"/>
      <c r="J151" s="136">
        <f t="shared" si="8"/>
        <v>0</v>
      </c>
      <c r="K151" s="143"/>
      <c r="L151" s="11"/>
    </row>
    <row r="152" spans="1:12" outlineLevel="1" x14ac:dyDescent="0.3">
      <c r="A152" s="20">
        <v>3</v>
      </c>
      <c r="B152" s="21" t="s">
        <v>75</v>
      </c>
      <c r="C152" s="70" t="s">
        <v>74</v>
      </c>
      <c r="D152" s="54">
        <v>2</v>
      </c>
      <c r="E152" s="20"/>
      <c r="F152" s="22">
        <v>2</v>
      </c>
      <c r="G152" s="11"/>
      <c r="H152" s="11"/>
      <c r="I152" s="11"/>
      <c r="J152" s="136">
        <f t="shared" si="8"/>
        <v>0</v>
      </c>
      <c r="K152" s="143"/>
      <c r="L152" s="11"/>
    </row>
    <row r="153" spans="1:12" outlineLevel="1" x14ac:dyDescent="0.3">
      <c r="A153" s="20">
        <v>4</v>
      </c>
      <c r="B153" s="21" t="s">
        <v>76</v>
      </c>
      <c r="C153" s="70" t="s">
        <v>74</v>
      </c>
      <c r="D153" s="54">
        <v>4</v>
      </c>
      <c r="E153" s="20"/>
      <c r="F153" s="22">
        <v>2</v>
      </c>
      <c r="G153" s="11"/>
      <c r="H153" s="11"/>
      <c r="I153" s="11"/>
      <c r="J153" s="136">
        <f t="shared" si="8"/>
        <v>0</v>
      </c>
      <c r="K153" s="143"/>
      <c r="L153" s="11"/>
    </row>
    <row r="154" spans="1:12" outlineLevel="1" x14ac:dyDescent="0.3">
      <c r="A154" s="20">
        <v>5</v>
      </c>
      <c r="B154" s="21" t="s">
        <v>77</v>
      </c>
      <c r="C154" s="70" t="s">
        <v>74</v>
      </c>
      <c r="D154" s="54">
        <v>1</v>
      </c>
      <c r="E154" s="20">
        <v>12</v>
      </c>
      <c r="F154" s="22">
        <v>4</v>
      </c>
      <c r="G154" s="11"/>
      <c r="H154" s="11"/>
      <c r="I154" s="11"/>
      <c r="J154" s="136">
        <f t="shared" si="8"/>
        <v>0</v>
      </c>
      <c r="K154" s="143"/>
      <c r="L154" s="11"/>
    </row>
    <row r="155" spans="1:12" outlineLevel="1" x14ac:dyDescent="0.3">
      <c r="A155" s="20">
        <v>6</v>
      </c>
      <c r="B155" s="21" t="s">
        <v>78</v>
      </c>
      <c r="C155" s="70" t="s">
        <v>74</v>
      </c>
      <c r="D155" s="54">
        <v>1</v>
      </c>
      <c r="E155" s="20"/>
      <c r="F155" s="22">
        <v>4</v>
      </c>
      <c r="G155" s="11"/>
      <c r="H155" s="11"/>
      <c r="I155" s="11"/>
      <c r="J155" s="136">
        <f t="shared" si="8"/>
        <v>0</v>
      </c>
      <c r="K155" s="143"/>
      <c r="L155" s="11"/>
    </row>
    <row r="156" spans="1:12" outlineLevel="1" x14ac:dyDescent="0.3">
      <c r="A156" s="22">
        <v>7</v>
      </c>
      <c r="B156" s="21" t="s">
        <v>114</v>
      </c>
      <c r="C156" s="70"/>
      <c r="D156" s="54">
        <v>1</v>
      </c>
      <c r="E156" s="20"/>
      <c r="F156" s="20">
        <v>2</v>
      </c>
      <c r="G156" s="11"/>
      <c r="H156" s="11"/>
      <c r="I156" s="11"/>
      <c r="J156" s="136">
        <f t="shared" si="8"/>
        <v>0</v>
      </c>
      <c r="K156" s="143"/>
      <c r="L156" s="11"/>
    </row>
    <row r="157" spans="1:12" outlineLevel="1" x14ac:dyDescent="0.3">
      <c r="A157" s="22">
        <v>8</v>
      </c>
      <c r="B157" s="21" t="s">
        <v>115</v>
      </c>
      <c r="C157" s="70"/>
      <c r="D157" s="54">
        <v>1</v>
      </c>
      <c r="E157" s="20"/>
      <c r="F157" s="20">
        <v>2</v>
      </c>
      <c r="G157" s="11"/>
      <c r="H157" s="11"/>
      <c r="I157" s="11"/>
      <c r="J157" s="136">
        <f t="shared" si="8"/>
        <v>0</v>
      </c>
      <c r="K157" s="143"/>
      <c r="L157" s="11"/>
    </row>
    <row r="158" spans="1:12" x14ac:dyDescent="0.3">
      <c r="A158" s="22">
        <v>9</v>
      </c>
      <c r="B158" s="21" t="s">
        <v>116</v>
      </c>
      <c r="C158" s="70"/>
      <c r="D158" s="54">
        <v>1</v>
      </c>
      <c r="E158" s="20"/>
      <c r="F158" s="20">
        <v>2</v>
      </c>
      <c r="G158" s="11"/>
      <c r="H158" s="11"/>
      <c r="I158" s="11"/>
      <c r="J158" s="136">
        <f t="shared" si="8"/>
        <v>0</v>
      </c>
      <c r="K158" s="143"/>
      <c r="L158" s="11"/>
    </row>
    <row r="159" spans="1:12" outlineLevel="1" x14ac:dyDescent="0.3">
      <c r="A159" s="160" t="s">
        <v>101</v>
      </c>
      <c r="B159" s="161"/>
      <c r="C159" s="161"/>
      <c r="D159" s="161"/>
      <c r="E159" s="161"/>
      <c r="F159" s="161"/>
      <c r="G159" s="25"/>
      <c r="H159" s="26"/>
      <c r="I159" s="26"/>
      <c r="J159" s="137"/>
      <c r="K159" s="134">
        <v>0.23</v>
      </c>
      <c r="L159" s="147"/>
    </row>
    <row r="160" spans="1:12" outlineLevel="1" x14ac:dyDescent="0.3">
      <c r="A160" s="2">
        <v>1</v>
      </c>
      <c r="B160" s="8" t="s">
        <v>6</v>
      </c>
      <c r="C160" s="68" t="s">
        <v>38</v>
      </c>
      <c r="D160" s="52">
        <v>1</v>
      </c>
      <c r="E160" s="2">
        <v>4</v>
      </c>
      <c r="F160" s="9">
        <v>4</v>
      </c>
      <c r="G160" s="10"/>
      <c r="H160" s="11"/>
      <c r="I160" s="11"/>
      <c r="J160" s="136">
        <f t="shared" ref="J160:J166" si="9">(+H160*F160+G160*E160+I160)*D160</f>
        <v>0</v>
      </c>
      <c r="K160" s="143"/>
      <c r="L160" s="11"/>
    </row>
    <row r="161" spans="1:12" outlineLevel="1" x14ac:dyDescent="0.3">
      <c r="A161" s="2">
        <v>2</v>
      </c>
      <c r="B161" s="8" t="s">
        <v>7</v>
      </c>
      <c r="C161" s="68" t="s">
        <v>39</v>
      </c>
      <c r="D161" s="52">
        <v>1</v>
      </c>
      <c r="E161" s="2">
        <v>2</v>
      </c>
      <c r="F161" s="9">
        <v>4</v>
      </c>
      <c r="G161" s="10"/>
      <c r="H161" s="11"/>
      <c r="I161" s="11"/>
      <c r="J161" s="136">
        <f t="shared" si="9"/>
        <v>0</v>
      </c>
      <c r="K161" s="143"/>
      <c r="L161" s="11"/>
    </row>
    <row r="162" spans="1:12" outlineLevel="1" x14ac:dyDescent="0.3">
      <c r="A162" s="2">
        <v>3</v>
      </c>
      <c r="B162" s="8" t="s">
        <v>8</v>
      </c>
      <c r="C162" s="68" t="s">
        <v>9</v>
      </c>
      <c r="D162" s="52">
        <v>1</v>
      </c>
      <c r="E162" s="2">
        <v>2</v>
      </c>
      <c r="F162" s="9">
        <v>2</v>
      </c>
      <c r="G162" s="10"/>
      <c r="H162" s="11"/>
      <c r="I162" s="11"/>
      <c r="J162" s="136">
        <f t="shared" si="9"/>
        <v>0</v>
      </c>
      <c r="K162" s="143"/>
      <c r="L162" s="11"/>
    </row>
    <row r="163" spans="1:12" outlineLevel="1" x14ac:dyDescent="0.3">
      <c r="A163" s="2">
        <v>4</v>
      </c>
      <c r="B163" s="8" t="s">
        <v>10</v>
      </c>
      <c r="C163" s="68" t="s">
        <v>11</v>
      </c>
      <c r="D163" s="52">
        <v>1</v>
      </c>
      <c r="E163" s="2">
        <v>2</v>
      </c>
      <c r="F163" s="9">
        <v>4</v>
      </c>
      <c r="G163" s="10"/>
      <c r="H163" s="11"/>
      <c r="I163" s="11"/>
      <c r="J163" s="136">
        <f t="shared" si="9"/>
        <v>0</v>
      </c>
      <c r="K163" s="143"/>
      <c r="L163" s="11"/>
    </row>
    <row r="164" spans="1:12" outlineLevel="1" x14ac:dyDescent="0.3">
      <c r="A164" s="2">
        <v>5</v>
      </c>
      <c r="B164" s="8" t="s">
        <v>12</v>
      </c>
      <c r="C164" s="68" t="s">
        <v>13</v>
      </c>
      <c r="D164" s="52">
        <v>1</v>
      </c>
      <c r="E164" s="2">
        <v>2</v>
      </c>
      <c r="F164" s="9">
        <v>2</v>
      </c>
      <c r="G164" s="10"/>
      <c r="H164" s="11"/>
      <c r="I164" s="11"/>
      <c r="J164" s="136">
        <f t="shared" si="9"/>
        <v>0</v>
      </c>
      <c r="K164" s="143"/>
      <c r="L164" s="11"/>
    </row>
    <row r="165" spans="1:12" outlineLevel="1" x14ac:dyDescent="0.3">
      <c r="A165" s="2">
        <v>6</v>
      </c>
      <c r="B165" s="8" t="s">
        <v>14</v>
      </c>
      <c r="C165" s="68" t="s">
        <v>15</v>
      </c>
      <c r="D165" s="52">
        <v>1</v>
      </c>
      <c r="E165" s="2">
        <v>2</v>
      </c>
      <c r="F165" s="9">
        <v>2</v>
      </c>
      <c r="G165" s="10"/>
      <c r="H165" s="11"/>
      <c r="I165" s="11"/>
      <c r="J165" s="136">
        <f t="shared" si="9"/>
        <v>0</v>
      </c>
      <c r="K165" s="143"/>
      <c r="L165" s="11"/>
    </row>
    <row r="166" spans="1:12" x14ac:dyDescent="0.3">
      <c r="A166" s="2">
        <v>7</v>
      </c>
      <c r="B166" s="8" t="s">
        <v>16</v>
      </c>
      <c r="C166" s="68" t="s">
        <v>17</v>
      </c>
      <c r="D166" s="52">
        <v>1</v>
      </c>
      <c r="E166" s="2">
        <v>12</v>
      </c>
      <c r="F166" s="9">
        <v>4</v>
      </c>
      <c r="G166" s="10"/>
      <c r="H166" s="11"/>
      <c r="I166" s="11"/>
      <c r="J166" s="136">
        <f t="shared" si="9"/>
        <v>0</v>
      </c>
      <c r="K166" s="143"/>
      <c r="L166" s="11"/>
    </row>
    <row r="167" spans="1:12" outlineLevel="1" x14ac:dyDescent="0.3">
      <c r="A167" s="160" t="s">
        <v>138</v>
      </c>
      <c r="B167" s="161"/>
      <c r="C167" s="161"/>
      <c r="D167" s="161"/>
      <c r="E167" s="161"/>
      <c r="F167" s="161"/>
      <c r="G167" s="19"/>
      <c r="H167" s="19"/>
      <c r="I167" s="19"/>
      <c r="J167" s="135"/>
      <c r="K167" s="134">
        <v>0.23</v>
      </c>
      <c r="L167" s="147"/>
    </row>
    <row r="168" spans="1:12" outlineLevel="1" x14ac:dyDescent="0.3">
      <c r="A168" s="94">
        <v>1</v>
      </c>
      <c r="B168" s="86" t="s">
        <v>139</v>
      </c>
      <c r="C168" s="72">
        <v>2010</v>
      </c>
      <c r="D168" s="58">
        <v>1</v>
      </c>
      <c r="E168" s="13">
        <v>2</v>
      </c>
      <c r="F168" s="13">
        <v>4</v>
      </c>
      <c r="G168" s="11"/>
      <c r="H168" s="11"/>
      <c r="I168" s="11"/>
      <c r="J168" s="136">
        <f>(+H168*F168+G168*E168+I168)*D168</f>
        <v>0</v>
      </c>
      <c r="K168" s="143"/>
      <c r="L168" s="11"/>
    </row>
    <row r="169" spans="1:12" outlineLevel="1" x14ac:dyDescent="0.3">
      <c r="A169" s="94">
        <v>2</v>
      </c>
      <c r="B169" s="86" t="s">
        <v>140</v>
      </c>
      <c r="C169" s="72">
        <v>2010</v>
      </c>
      <c r="D169" s="58">
        <v>1</v>
      </c>
      <c r="E169" s="13"/>
      <c r="F169" s="13">
        <v>2</v>
      </c>
      <c r="G169" s="11"/>
      <c r="H169" s="11"/>
      <c r="I169" s="11"/>
      <c r="J169" s="136">
        <f>(+H169*F169+G169*E169+I169)*D169</f>
        <v>0</v>
      </c>
      <c r="K169" s="143"/>
      <c r="L169" s="11"/>
    </row>
    <row r="170" spans="1:12" x14ac:dyDescent="0.3">
      <c r="A170" s="94">
        <v>3</v>
      </c>
      <c r="B170" s="86" t="s">
        <v>278</v>
      </c>
      <c r="C170" s="72">
        <v>2010</v>
      </c>
      <c r="D170" s="58">
        <v>24</v>
      </c>
      <c r="E170" s="13"/>
      <c r="F170" s="13">
        <v>2</v>
      </c>
      <c r="G170" s="11"/>
      <c r="H170" s="11"/>
      <c r="I170" s="11"/>
      <c r="J170" s="136">
        <f>(+H170*F170+G170*E170+I170)*D170</f>
        <v>0</v>
      </c>
      <c r="K170" s="143"/>
      <c r="L170" s="11"/>
    </row>
    <row r="171" spans="1:12" outlineLevel="1" x14ac:dyDescent="0.3">
      <c r="A171" s="160" t="s">
        <v>154</v>
      </c>
      <c r="B171" s="161"/>
      <c r="C171" s="161"/>
      <c r="D171" s="161"/>
      <c r="E171" s="161"/>
      <c r="F171" s="161"/>
      <c r="G171" s="19"/>
      <c r="H171" s="19"/>
      <c r="I171" s="19"/>
      <c r="J171" s="135"/>
      <c r="K171" s="134">
        <v>0.23</v>
      </c>
      <c r="L171" s="147"/>
    </row>
    <row r="172" spans="1:12" x14ac:dyDescent="0.3">
      <c r="A172" s="94">
        <v>1</v>
      </c>
      <c r="B172" s="86" t="s">
        <v>143</v>
      </c>
      <c r="C172" s="72"/>
      <c r="D172" s="58">
        <v>9</v>
      </c>
      <c r="E172" s="13"/>
      <c r="F172" s="13">
        <v>2</v>
      </c>
      <c r="G172" s="11"/>
      <c r="H172" s="11"/>
      <c r="I172" s="11"/>
      <c r="J172" s="136">
        <f>(+H172*F172+G172*E172+I172)*D172</f>
        <v>0</v>
      </c>
      <c r="K172" s="143"/>
      <c r="L172" s="11"/>
    </row>
    <row r="173" spans="1:12" x14ac:dyDescent="0.3">
      <c r="A173" s="94">
        <v>2</v>
      </c>
      <c r="B173" s="86" t="s">
        <v>431</v>
      </c>
      <c r="C173" s="72"/>
      <c r="D173" s="58">
        <v>3</v>
      </c>
      <c r="E173" s="13"/>
      <c r="F173" s="13">
        <v>2</v>
      </c>
      <c r="G173" s="11"/>
      <c r="H173" s="11"/>
      <c r="I173" s="11"/>
      <c r="J173" s="136">
        <f>(+H173*F173+G173*E173+I173)*D173</f>
        <v>0</v>
      </c>
      <c r="K173" s="143"/>
      <c r="L173" s="11"/>
    </row>
    <row r="174" spans="1:12" outlineLevel="1" x14ac:dyDescent="0.3">
      <c r="A174" s="160" t="s">
        <v>151</v>
      </c>
      <c r="B174" s="161"/>
      <c r="C174" s="161"/>
      <c r="D174" s="161"/>
      <c r="E174" s="161"/>
      <c r="F174" s="161"/>
      <c r="G174" s="19"/>
      <c r="H174" s="19"/>
      <c r="I174" s="19"/>
      <c r="J174" s="135"/>
      <c r="K174" s="134">
        <v>0.23</v>
      </c>
      <c r="L174" s="147"/>
    </row>
    <row r="175" spans="1:12" x14ac:dyDescent="0.3">
      <c r="A175" s="94">
        <v>1</v>
      </c>
      <c r="B175" s="86" t="s">
        <v>152</v>
      </c>
      <c r="C175" s="72" t="s">
        <v>153</v>
      </c>
      <c r="D175" s="58">
        <v>1</v>
      </c>
      <c r="E175" s="13"/>
      <c r="F175" s="13">
        <v>2</v>
      </c>
      <c r="G175" s="11"/>
      <c r="H175" s="11"/>
      <c r="I175" s="11"/>
      <c r="J175" s="136">
        <f>(+H175*F175+G175*E175+I175)*D175</f>
        <v>0</v>
      </c>
      <c r="K175" s="143"/>
      <c r="L175" s="11"/>
    </row>
    <row r="176" spans="1:12" x14ac:dyDescent="0.3">
      <c r="A176" s="94">
        <v>2</v>
      </c>
      <c r="B176" s="86" t="s">
        <v>432</v>
      </c>
      <c r="C176" s="72"/>
      <c r="D176" s="58">
        <v>1</v>
      </c>
      <c r="E176" s="13"/>
      <c r="F176" s="13">
        <v>2</v>
      </c>
      <c r="G176" s="11"/>
      <c r="H176" s="11"/>
      <c r="I176" s="11"/>
      <c r="J176" s="136">
        <f>(+H176*F176+G176*E176+I176)*D176</f>
        <v>0</v>
      </c>
      <c r="K176" s="143"/>
      <c r="L176" s="11"/>
    </row>
    <row r="177" spans="1:12" s="45" customFormat="1" ht="13.5" customHeight="1" outlineLevel="1" x14ac:dyDescent="0.3">
      <c r="A177" s="164" t="s">
        <v>442</v>
      </c>
      <c r="B177" s="165"/>
      <c r="C177" s="165"/>
      <c r="D177" s="165"/>
      <c r="E177" s="165"/>
      <c r="F177" s="165"/>
      <c r="G177" s="123"/>
      <c r="H177" s="123"/>
      <c r="I177" s="123"/>
      <c r="J177" s="125"/>
      <c r="K177" s="134">
        <v>0.23</v>
      </c>
      <c r="L177" s="130"/>
    </row>
    <row r="178" spans="1:12" s="45" customFormat="1" outlineLevel="1" x14ac:dyDescent="0.3">
      <c r="A178" s="107">
        <v>1</v>
      </c>
      <c r="B178" s="87" t="s">
        <v>187</v>
      </c>
      <c r="C178" s="73">
        <v>2010</v>
      </c>
      <c r="D178" s="56">
        <v>16</v>
      </c>
      <c r="E178" s="49">
        <v>4</v>
      </c>
      <c r="F178" s="49">
        <v>4</v>
      </c>
      <c r="G178" s="48"/>
      <c r="H178" s="48"/>
      <c r="I178" s="48"/>
      <c r="J178" s="126">
        <f t="shared" ref="J178:J186" si="10">(+H178*F178+G178*E178+I178)*D178</f>
        <v>0</v>
      </c>
      <c r="K178" s="133"/>
      <c r="L178" s="132"/>
    </row>
    <row r="179" spans="1:12" s="45" customFormat="1" outlineLevel="1" x14ac:dyDescent="0.3">
      <c r="A179" s="107">
        <v>2</v>
      </c>
      <c r="B179" s="108" t="s">
        <v>188</v>
      </c>
      <c r="C179" s="73">
        <v>2010</v>
      </c>
      <c r="D179" s="56">
        <v>1</v>
      </c>
      <c r="E179" s="49"/>
      <c r="F179" s="49">
        <v>2</v>
      </c>
      <c r="G179" s="48"/>
      <c r="H179" s="48"/>
      <c r="I179" s="48"/>
      <c r="J179" s="126">
        <f t="shared" si="10"/>
        <v>0</v>
      </c>
      <c r="K179" s="133"/>
      <c r="L179" s="132"/>
    </row>
    <row r="180" spans="1:12" s="45" customFormat="1" outlineLevel="1" x14ac:dyDescent="0.3">
      <c r="A180" s="107">
        <v>3</v>
      </c>
      <c r="B180" s="87" t="s">
        <v>189</v>
      </c>
      <c r="C180" s="73">
        <v>2010</v>
      </c>
      <c r="D180" s="56">
        <v>1</v>
      </c>
      <c r="E180" s="49"/>
      <c r="F180" s="49">
        <v>2</v>
      </c>
      <c r="G180" s="48"/>
      <c r="H180" s="48"/>
      <c r="I180" s="48"/>
      <c r="J180" s="126">
        <f t="shared" si="10"/>
        <v>0</v>
      </c>
      <c r="K180" s="133"/>
      <c r="L180" s="132"/>
    </row>
    <row r="181" spans="1:12" s="45" customFormat="1" outlineLevel="1" x14ac:dyDescent="0.3">
      <c r="A181" s="107">
        <v>4</v>
      </c>
      <c r="B181" s="87" t="s">
        <v>190</v>
      </c>
      <c r="C181" s="73">
        <v>2010</v>
      </c>
      <c r="D181" s="56">
        <v>2</v>
      </c>
      <c r="E181" s="49"/>
      <c r="F181" s="49">
        <v>2</v>
      </c>
      <c r="G181" s="48"/>
      <c r="H181" s="48"/>
      <c r="I181" s="48"/>
      <c r="J181" s="126">
        <f t="shared" si="10"/>
        <v>0</v>
      </c>
      <c r="K181" s="133"/>
      <c r="L181" s="132"/>
    </row>
    <row r="182" spans="1:12" s="45" customFormat="1" outlineLevel="1" x14ac:dyDescent="0.3">
      <c r="A182" s="107">
        <v>5</v>
      </c>
      <c r="B182" s="87" t="s">
        <v>191</v>
      </c>
      <c r="C182" s="73">
        <v>2010</v>
      </c>
      <c r="D182" s="56">
        <v>2</v>
      </c>
      <c r="E182" s="49"/>
      <c r="F182" s="49">
        <v>2</v>
      </c>
      <c r="G182" s="48"/>
      <c r="H182" s="48"/>
      <c r="I182" s="48"/>
      <c r="J182" s="126">
        <f t="shared" si="10"/>
        <v>0</v>
      </c>
      <c r="K182" s="133"/>
      <c r="L182" s="132"/>
    </row>
    <row r="183" spans="1:12" s="45" customFormat="1" x14ac:dyDescent="0.3">
      <c r="A183" s="107">
        <v>6</v>
      </c>
      <c r="B183" s="87" t="s">
        <v>192</v>
      </c>
      <c r="C183" s="73">
        <v>2010</v>
      </c>
      <c r="D183" s="56">
        <v>1</v>
      </c>
      <c r="E183" s="49"/>
      <c r="F183" s="49">
        <v>2</v>
      </c>
      <c r="G183" s="48"/>
      <c r="H183" s="48"/>
      <c r="I183" s="48"/>
      <c r="J183" s="126">
        <f t="shared" si="10"/>
        <v>0</v>
      </c>
      <c r="K183" s="133"/>
      <c r="L183" s="132"/>
    </row>
    <row r="184" spans="1:12" s="45" customFormat="1" outlineLevel="1" x14ac:dyDescent="0.3">
      <c r="A184" s="107">
        <v>7</v>
      </c>
      <c r="B184" s="21" t="s">
        <v>365</v>
      </c>
      <c r="C184" s="73">
        <v>2013</v>
      </c>
      <c r="D184" s="56">
        <v>1</v>
      </c>
      <c r="E184" s="49">
        <v>2</v>
      </c>
      <c r="F184" s="49">
        <v>2</v>
      </c>
      <c r="G184" s="48"/>
      <c r="H184" s="48"/>
      <c r="I184" s="48"/>
      <c r="J184" s="126">
        <f t="shared" si="10"/>
        <v>0</v>
      </c>
      <c r="K184" s="133"/>
      <c r="L184" s="132"/>
    </row>
    <row r="185" spans="1:12" s="45" customFormat="1" outlineLevel="1" x14ac:dyDescent="0.3">
      <c r="A185" s="107">
        <v>8</v>
      </c>
      <c r="B185" s="108" t="s">
        <v>366</v>
      </c>
      <c r="C185" s="73">
        <v>2013</v>
      </c>
      <c r="D185" s="56">
        <v>1</v>
      </c>
      <c r="E185" s="49"/>
      <c r="F185" s="49">
        <v>2</v>
      </c>
      <c r="G185" s="48"/>
      <c r="H185" s="48"/>
      <c r="I185" s="48"/>
      <c r="J185" s="126">
        <f t="shared" si="10"/>
        <v>0</v>
      </c>
      <c r="K185" s="133"/>
      <c r="L185" s="132"/>
    </row>
    <row r="186" spans="1:12" s="45" customFormat="1" x14ac:dyDescent="0.3">
      <c r="A186" s="107">
        <v>9</v>
      </c>
      <c r="B186" s="108" t="s">
        <v>367</v>
      </c>
      <c r="C186" s="73">
        <v>2014</v>
      </c>
      <c r="D186" s="56">
        <v>1</v>
      </c>
      <c r="E186" s="49"/>
      <c r="F186" s="49">
        <v>3</v>
      </c>
      <c r="G186" s="48"/>
      <c r="H186" s="48"/>
      <c r="I186" s="48"/>
      <c r="J186" s="126">
        <f t="shared" si="10"/>
        <v>0</v>
      </c>
      <c r="K186" s="133"/>
      <c r="L186" s="132"/>
    </row>
    <row r="187" spans="1:12" outlineLevel="1" x14ac:dyDescent="0.3">
      <c r="A187" s="160" t="s">
        <v>144</v>
      </c>
      <c r="B187" s="161"/>
      <c r="C187" s="161"/>
      <c r="D187" s="161"/>
      <c r="E187" s="161"/>
      <c r="F187" s="161"/>
      <c r="G187" s="19"/>
      <c r="H187" s="19"/>
      <c r="I187" s="19"/>
      <c r="J187" s="135"/>
      <c r="K187" s="134">
        <v>0.23</v>
      </c>
      <c r="L187" s="130"/>
    </row>
    <row r="188" spans="1:12" outlineLevel="1" x14ac:dyDescent="0.3">
      <c r="A188" s="94">
        <v>1</v>
      </c>
      <c r="B188" s="86" t="s">
        <v>285</v>
      </c>
      <c r="C188" s="72"/>
      <c r="D188" s="58">
        <v>2</v>
      </c>
      <c r="E188" s="13"/>
      <c r="F188" s="13">
        <v>2</v>
      </c>
      <c r="G188" s="11"/>
      <c r="H188" s="41"/>
      <c r="I188" s="41"/>
      <c r="J188" s="136">
        <f>(+H188*F188+G188*E188+I188)*D188</f>
        <v>0</v>
      </c>
      <c r="K188" s="143"/>
      <c r="L188" s="142"/>
    </row>
    <row r="189" spans="1:12" x14ac:dyDescent="0.3">
      <c r="A189" s="95">
        <v>2</v>
      </c>
      <c r="B189" s="86" t="s">
        <v>286</v>
      </c>
      <c r="C189" s="72"/>
      <c r="D189" s="58">
        <v>4</v>
      </c>
      <c r="E189" s="13"/>
      <c r="F189" s="13">
        <v>2</v>
      </c>
      <c r="G189" s="11"/>
      <c r="H189" s="41"/>
      <c r="I189" s="41"/>
      <c r="J189" s="136">
        <f>(+H189*F189+G189*E189+I189)*D189</f>
        <v>0</v>
      </c>
      <c r="K189" s="143"/>
      <c r="L189" s="142"/>
    </row>
    <row r="190" spans="1:12" ht="17.25" hidden="1" customHeight="1" x14ac:dyDescent="0.3">
      <c r="A190" s="157" t="s">
        <v>448</v>
      </c>
      <c r="B190" s="158"/>
      <c r="C190" s="158"/>
      <c r="D190" s="158"/>
      <c r="E190" s="158"/>
      <c r="F190" s="158"/>
      <c r="G190" s="158"/>
      <c r="H190" s="158"/>
      <c r="I190" s="159"/>
      <c r="J190" s="140">
        <f>SUM(J122:J189)</f>
        <v>0</v>
      </c>
      <c r="K190" s="110">
        <f>ROUND(J190*0.23,2)</f>
        <v>0</v>
      </c>
      <c r="L190" s="92">
        <f>J190 + K190</f>
        <v>0</v>
      </c>
    </row>
    <row r="191" spans="1:12" hidden="1" x14ac:dyDescent="0.3">
      <c r="A191" s="64"/>
      <c r="B191" s="65"/>
      <c r="C191" s="78"/>
      <c r="D191" s="65"/>
      <c r="E191" s="1"/>
      <c r="F191" s="1"/>
      <c r="J191" s="1"/>
      <c r="K191" s="13"/>
      <c r="L191" s="11"/>
    </row>
    <row r="192" spans="1:12" ht="22.5" hidden="1" customHeight="1" x14ac:dyDescent="0.3">
      <c r="A192" s="15"/>
      <c r="B192" s="97" t="s">
        <v>449</v>
      </c>
      <c r="C192" s="69"/>
      <c r="D192" s="53"/>
      <c r="E192" s="18"/>
      <c r="F192" s="36"/>
      <c r="G192" s="37"/>
      <c r="H192" s="38"/>
      <c r="I192" s="38"/>
      <c r="J192" s="139"/>
      <c r="K192" s="143"/>
      <c r="L192" s="11"/>
    </row>
    <row r="193" spans="1:12" outlineLevel="1" x14ac:dyDescent="0.3">
      <c r="A193" s="160" t="s">
        <v>457</v>
      </c>
      <c r="B193" s="161"/>
      <c r="C193" s="161"/>
      <c r="D193" s="161"/>
      <c r="E193" s="161"/>
      <c r="F193" s="161"/>
      <c r="G193" s="23"/>
      <c r="H193" s="19"/>
      <c r="I193" s="19"/>
      <c r="J193" s="135"/>
      <c r="K193" s="134">
        <v>0.23</v>
      </c>
      <c r="L193" s="147"/>
    </row>
    <row r="194" spans="1:12" outlineLevel="1" x14ac:dyDescent="0.3">
      <c r="A194" s="2">
        <v>1</v>
      </c>
      <c r="B194" s="8" t="s">
        <v>491</v>
      </c>
      <c r="C194" s="68"/>
      <c r="D194" s="52">
        <v>3</v>
      </c>
      <c r="E194" s="2"/>
      <c r="F194" s="9">
        <v>2</v>
      </c>
      <c r="G194" s="10"/>
      <c r="H194" s="41"/>
      <c r="I194" s="41"/>
      <c r="J194" s="136">
        <f>(+H194*F194+G194*E194+I194)*D194</f>
        <v>0</v>
      </c>
      <c r="K194" s="143"/>
      <c r="L194" s="11"/>
    </row>
    <row r="195" spans="1:12" outlineLevel="1" x14ac:dyDescent="0.3">
      <c r="A195" s="2">
        <v>2</v>
      </c>
      <c r="B195" s="8" t="s">
        <v>264</v>
      </c>
      <c r="C195" s="68"/>
      <c r="D195" s="52">
        <v>1</v>
      </c>
      <c r="E195" s="2"/>
      <c r="F195" s="9">
        <v>2</v>
      </c>
      <c r="G195" s="10"/>
      <c r="H195" s="41"/>
      <c r="I195" s="41"/>
      <c r="J195" s="136">
        <f>(+H195*F195+G195*E195+I195)*D195</f>
        <v>0</v>
      </c>
      <c r="K195" s="143"/>
      <c r="L195" s="11"/>
    </row>
    <row r="196" spans="1:12" outlineLevel="1" x14ac:dyDescent="0.3">
      <c r="A196" s="2">
        <v>3</v>
      </c>
      <c r="B196" s="8" t="s">
        <v>265</v>
      </c>
      <c r="C196" s="68"/>
      <c r="D196" s="52">
        <v>2</v>
      </c>
      <c r="E196" s="2"/>
      <c r="F196" s="9">
        <v>2</v>
      </c>
      <c r="G196" s="10"/>
      <c r="H196" s="41"/>
      <c r="I196" s="41"/>
      <c r="J196" s="136">
        <f>(+H196*F196+G196*E196+I196)*D196</f>
        <v>0</v>
      </c>
      <c r="K196" s="143"/>
      <c r="L196" s="11"/>
    </row>
    <row r="197" spans="1:12" x14ac:dyDescent="0.3">
      <c r="A197" s="2">
        <v>4</v>
      </c>
      <c r="B197" s="8" t="s">
        <v>18</v>
      </c>
      <c r="C197" s="68">
        <v>60400010</v>
      </c>
      <c r="D197" s="52">
        <v>1</v>
      </c>
      <c r="E197" s="2"/>
      <c r="F197" s="9">
        <v>2</v>
      </c>
      <c r="G197" s="10"/>
      <c r="H197" s="41"/>
      <c r="I197" s="41"/>
      <c r="J197" s="136">
        <f>(+H197*F197+G197*E197+I197)*D197</f>
        <v>0</v>
      </c>
      <c r="K197" s="143"/>
      <c r="L197" s="11"/>
    </row>
    <row r="198" spans="1:12" outlineLevel="1" x14ac:dyDescent="0.3">
      <c r="A198" s="160" t="s">
        <v>102</v>
      </c>
      <c r="B198" s="161"/>
      <c r="C198" s="161"/>
      <c r="D198" s="161"/>
      <c r="E198" s="161"/>
      <c r="F198" s="161"/>
      <c r="G198" s="25"/>
      <c r="H198" s="26"/>
      <c r="I198" s="26"/>
      <c r="J198" s="137"/>
      <c r="K198" s="134">
        <v>0.23</v>
      </c>
      <c r="L198" s="147"/>
    </row>
    <row r="199" spans="1:12" x14ac:dyDescent="0.3">
      <c r="A199" s="2">
        <v>1</v>
      </c>
      <c r="B199" s="8" t="s">
        <v>65</v>
      </c>
      <c r="C199" s="68" t="s">
        <v>66</v>
      </c>
      <c r="D199" s="52">
        <v>1</v>
      </c>
      <c r="E199" s="2"/>
      <c r="F199" s="32">
        <v>2</v>
      </c>
      <c r="G199" s="10"/>
      <c r="H199" s="41"/>
      <c r="I199" s="41"/>
      <c r="J199" s="136">
        <f>(+H199*F199+G199*E199+I199)*D199</f>
        <v>0</v>
      </c>
      <c r="K199" s="143"/>
      <c r="L199" s="11"/>
    </row>
    <row r="200" spans="1:12" outlineLevel="1" x14ac:dyDescent="0.3">
      <c r="A200" s="160" t="s">
        <v>103</v>
      </c>
      <c r="B200" s="161"/>
      <c r="C200" s="161"/>
      <c r="D200" s="161"/>
      <c r="E200" s="161"/>
      <c r="F200" s="161"/>
      <c r="G200" s="19"/>
      <c r="H200" s="19"/>
      <c r="I200" s="19"/>
      <c r="J200" s="135"/>
      <c r="K200" s="134">
        <v>0.23</v>
      </c>
      <c r="L200" s="148"/>
    </row>
    <row r="201" spans="1:12" outlineLevel="1" x14ac:dyDescent="0.3">
      <c r="A201" s="2">
        <v>1</v>
      </c>
      <c r="B201" s="8" t="s">
        <v>34</v>
      </c>
      <c r="C201" s="68">
        <v>2003</v>
      </c>
      <c r="D201" s="52">
        <v>1</v>
      </c>
      <c r="E201" s="2">
        <v>6</v>
      </c>
      <c r="F201" s="9">
        <v>2</v>
      </c>
      <c r="G201" s="11"/>
      <c r="H201" s="11"/>
      <c r="I201" s="11"/>
      <c r="J201" s="136">
        <f>(+H201*F201+G201*E201+I201)*D201</f>
        <v>0</v>
      </c>
      <c r="K201" s="143"/>
      <c r="L201" s="11"/>
    </row>
    <row r="202" spans="1:12" outlineLevel="1" x14ac:dyDescent="0.3">
      <c r="A202" s="2">
        <v>2</v>
      </c>
      <c r="B202" s="8" t="s">
        <v>52</v>
      </c>
      <c r="C202" s="68" t="s">
        <v>53</v>
      </c>
      <c r="D202" s="52">
        <v>1</v>
      </c>
      <c r="E202" s="2">
        <v>6</v>
      </c>
      <c r="F202" s="9">
        <v>4</v>
      </c>
      <c r="G202" s="11"/>
      <c r="H202" s="11"/>
      <c r="I202" s="11"/>
      <c r="J202" s="136">
        <f>(+H202*F202+G202*E202+I202)*D202</f>
        <v>0</v>
      </c>
      <c r="K202" s="143"/>
      <c r="L202" s="11"/>
    </row>
    <row r="203" spans="1:12" x14ac:dyDescent="0.3">
      <c r="A203" s="2">
        <v>3</v>
      </c>
      <c r="B203" s="8" t="s">
        <v>35</v>
      </c>
      <c r="C203" s="68">
        <v>2003</v>
      </c>
      <c r="D203" s="52">
        <v>1</v>
      </c>
      <c r="E203" s="2"/>
      <c r="F203" s="9">
        <v>2</v>
      </c>
      <c r="G203" s="11"/>
      <c r="H203" s="11"/>
      <c r="I203" s="11"/>
      <c r="J203" s="136">
        <f>(+H203*F203+G203*E203+I203)*D203</f>
        <v>0</v>
      </c>
      <c r="K203" s="143"/>
      <c r="L203" s="11"/>
    </row>
    <row r="204" spans="1:12" outlineLevel="1" x14ac:dyDescent="0.3">
      <c r="A204" s="160" t="s">
        <v>104</v>
      </c>
      <c r="B204" s="161"/>
      <c r="C204" s="161"/>
      <c r="D204" s="161"/>
      <c r="E204" s="161"/>
      <c r="F204" s="161"/>
      <c r="G204" s="23"/>
      <c r="H204" s="19"/>
      <c r="I204" s="19"/>
      <c r="J204" s="135"/>
      <c r="K204" s="134">
        <v>0.23</v>
      </c>
      <c r="L204" s="147"/>
    </row>
    <row r="205" spans="1:12" x14ac:dyDescent="0.3">
      <c r="A205" s="2">
        <v>1</v>
      </c>
      <c r="B205" s="8" t="s">
        <v>71</v>
      </c>
      <c r="C205" s="68" t="s">
        <v>72</v>
      </c>
      <c r="D205" s="52">
        <v>1</v>
      </c>
      <c r="E205" s="2"/>
      <c r="F205" s="9">
        <v>4</v>
      </c>
      <c r="G205" s="10"/>
      <c r="H205" s="41"/>
      <c r="I205" s="41"/>
      <c r="J205" s="136">
        <f>(+H205*F205+G205*E205+I205)*D205</f>
        <v>0</v>
      </c>
      <c r="K205" s="143"/>
      <c r="L205" s="11"/>
    </row>
    <row r="206" spans="1:12" outlineLevel="1" x14ac:dyDescent="0.3">
      <c r="A206" s="160" t="s">
        <v>266</v>
      </c>
      <c r="B206" s="161"/>
      <c r="C206" s="161"/>
      <c r="D206" s="161"/>
      <c r="E206" s="161"/>
      <c r="F206" s="161"/>
      <c r="G206" s="19"/>
      <c r="H206" s="19"/>
      <c r="I206" s="19"/>
      <c r="J206" s="135"/>
      <c r="K206" s="134">
        <v>0.23</v>
      </c>
      <c r="L206" s="147"/>
    </row>
    <row r="207" spans="1:12" x14ac:dyDescent="0.3">
      <c r="A207" s="2">
        <v>1</v>
      </c>
      <c r="B207" s="8" t="s">
        <v>267</v>
      </c>
      <c r="C207" s="68"/>
      <c r="D207" s="52">
        <v>1</v>
      </c>
      <c r="E207" s="2">
        <v>6</v>
      </c>
      <c r="F207" s="9">
        <v>6</v>
      </c>
      <c r="G207" s="11"/>
      <c r="H207" s="11"/>
      <c r="I207" s="11"/>
      <c r="J207" s="136">
        <f>(+H207*F207+G207*E207+I207)*D207</f>
        <v>0</v>
      </c>
      <c r="K207" s="143"/>
      <c r="L207" s="11"/>
    </row>
    <row r="208" spans="1:12" outlineLevel="1" x14ac:dyDescent="0.3">
      <c r="A208" s="160" t="s">
        <v>105</v>
      </c>
      <c r="B208" s="161"/>
      <c r="C208" s="161"/>
      <c r="D208" s="161"/>
      <c r="E208" s="161"/>
      <c r="F208" s="161"/>
      <c r="G208" s="23"/>
      <c r="H208" s="19"/>
      <c r="I208" s="19"/>
      <c r="J208" s="135"/>
      <c r="K208" s="134">
        <v>0.23</v>
      </c>
      <c r="L208" s="147"/>
    </row>
    <row r="209" spans="1:12" ht="13.5" customHeight="1" outlineLevel="1" x14ac:dyDescent="0.3">
      <c r="A209" s="2">
        <v>1</v>
      </c>
      <c r="B209" s="8" t="s">
        <v>0</v>
      </c>
      <c r="C209" s="68" t="s">
        <v>440</v>
      </c>
      <c r="D209" s="52">
        <v>1</v>
      </c>
      <c r="E209" s="2">
        <v>6</v>
      </c>
      <c r="F209" s="9">
        <v>4</v>
      </c>
      <c r="G209" s="10"/>
      <c r="H209" s="11"/>
      <c r="I209" s="11"/>
      <c r="J209" s="136">
        <f>(+H209*F209+G209*E209+I209)*D209</f>
        <v>0</v>
      </c>
      <c r="K209" s="143"/>
      <c r="L209" s="11"/>
    </row>
    <row r="210" spans="1:12" x14ac:dyDescent="0.3">
      <c r="A210" s="2">
        <v>2</v>
      </c>
      <c r="B210" s="8" t="s">
        <v>51</v>
      </c>
      <c r="C210" s="68"/>
      <c r="D210" s="52">
        <v>1</v>
      </c>
      <c r="E210" s="2"/>
      <c r="F210" s="9">
        <v>2</v>
      </c>
      <c r="G210" s="10"/>
      <c r="H210" s="41"/>
      <c r="I210" s="41"/>
      <c r="J210" s="136">
        <f>(+H210*F210+G210*E210+I210)*D210</f>
        <v>0</v>
      </c>
      <c r="K210" s="143"/>
      <c r="L210" s="11"/>
    </row>
    <row r="211" spans="1:12" outlineLevel="1" x14ac:dyDescent="0.3">
      <c r="A211" s="160" t="s">
        <v>120</v>
      </c>
      <c r="B211" s="161"/>
      <c r="C211" s="161"/>
      <c r="D211" s="161"/>
      <c r="E211" s="161"/>
      <c r="F211" s="161"/>
      <c r="G211" s="23"/>
      <c r="H211" s="19"/>
      <c r="I211" s="19"/>
      <c r="J211" s="135"/>
      <c r="K211" s="134">
        <v>0.23</v>
      </c>
      <c r="L211" s="147"/>
    </row>
    <row r="212" spans="1:12" x14ac:dyDescent="0.3">
      <c r="A212" s="2">
        <v>1</v>
      </c>
      <c r="B212" s="8" t="s">
        <v>469</v>
      </c>
      <c r="C212" s="68"/>
      <c r="D212" s="52">
        <v>1</v>
      </c>
      <c r="E212" s="2"/>
      <c r="F212" s="9">
        <v>2</v>
      </c>
      <c r="G212" s="10"/>
      <c r="H212" s="41"/>
      <c r="I212" s="41"/>
      <c r="J212" s="136">
        <f>(+H212*F212+G212*E212+I212)*D212</f>
        <v>0</v>
      </c>
      <c r="K212" s="143"/>
      <c r="L212" s="11"/>
    </row>
    <row r="213" spans="1:12" outlineLevel="1" x14ac:dyDescent="0.3">
      <c r="A213" s="160" t="s">
        <v>106</v>
      </c>
      <c r="B213" s="161"/>
      <c r="C213" s="161"/>
      <c r="D213" s="161"/>
      <c r="E213" s="161"/>
      <c r="F213" s="161"/>
      <c r="G213" s="26"/>
      <c r="H213" s="26"/>
      <c r="I213" s="26"/>
      <c r="J213" s="137"/>
      <c r="K213" s="134">
        <v>0.23</v>
      </c>
      <c r="L213" s="147"/>
    </row>
    <row r="214" spans="1:12" outlineLevel="1" x14ac:dyDescent="0.3">
      <c r="A214" s="2">
        <v>1</v>
      </c>
      <c r="B214" s="8" t="s">
        <v>48</v>
      </c>
      <c r="C214" s="68" t="s">
        <v>47</v>
      </c>
      <c r="D214" s="52">
        <v>1</v>
      </c>
      <c r="E214" s="2">
        <v>6</v>
      </c>
      <c r="F214" s="9">
        <v>4</v>
      </c>
      <c r="G214" s="11"/>
      <c r="H214" s="11"/>
      <c r="I214" s="11"/>
      <c r="J214" s="136">
        <f>(+H214*F214+G214*E214+I214)*D214</f>
        <v>0</v>
      </c>
      <c r="K214" s="143"/>
      <c r="L214" s="11"/>
    </row>
    <row r="215" spans="1:12" outlineLevel="1" x14ac:dyDescent="0.3">
      <c r="A215" s="2">
        <v>2</v>
      </c>
      <c r="B215" s="8" t="s">
        <v>377</v>
      </c>
      <c r="C215" s="68" t="s">
        <v>47</v>
      </c>
      <c r="D215" s="52">
        <v>1</v>
      </c>
      <c r="E215" s="2">
        <v>6</v>
      </c>
      <c r="F215" s="9">
        <v>4</v>
      </c>
      <c r="G215" s="11"/>
      <c r="H215" s="11"/>
      <c r="I215" s="11"/>
      <c r="J215" s="136">
        <f>(+H215*F215+G215*E215+I215)*D215</f>
        <v>0</v>
      </c>
      <c r="K215" s="143"/>
      <c r="L215" s="11"/>
    </row>
    <row r="216" spans="1:12" outlineLevel="1" x14ac:dyDescent="0.3">
      <c r="A216" s="2">
        <v>3</v>
      </c>
      <c r="B216" s="8" t="s">
        <v>377</v>
      </c>
      <c r="C216" s="68" t="s">
        <v>47</v>
      </c>
      <c r="D216" s="52">
        <v>1</v>
      </c>
      <c r="E216" s="2">
        <v>6</v>
      </c>
      <c r="F216" s="9">
        <v>4</v>
      </c>
      <c r="G216" s="11"/>
      <c r="H216" s="11"/>
      <c r="I216" s="11"/>
      <c r="J216" s="136">
        <f>(+H216*F216+G216*E216+I216)*D216</f>
        <v>0</v>
      </c>
      <c r="K216" s="143"/>
      <c r="L216" s="11"/>
    </row>
    <row r="217" spans="1:12" outlineLevel="1" x14ac:dyDescent="0.3">
      <c r="A217" s="2">
        <v>4</v>
      </c>
      <c r="B217" s="8" t="s">
        <v>377</v>
      </c>
      <c r="C217" s="68" t="s">
        <v>47</v>
      </c>
      <c r="D217" s="52">
        <v>1</v>
      </c>
      <c r="E217" s="2">
        <v>6</v>
      </c>
      <c r="F217" s="9">
        <v>4</v>
      </c>
      <c r="G217" s="11"/>
      <c r="H217" s="11"/>
      <c r="I217" s="11"/>
      <c r="J217" s="136">
        <f>(+H217*F217+G217*E217+I217)*D217</f>
        <v>0</v>
      </c>
      <c r="K217" s="143"/>
      <c r="L217" s="11"/>
    </row>
    <row r="218" spans="1:12" x14ac:dyDescent="0.3">
      <c r="A218" s="2">
        <v>5</v>
      </c>
      <c r="B218" s="8" t="s">
        <v>49</v>
      </c>
      <c r="C218" s="68"/>
      <c r="D218" s="52">
        <v>13</v>
      </c>
      <c r="E218" s="2"/>
      <c r="F218" s="9">
        <v>2</v>
      </c>
      <c r="G218" s="11"/>
      <c r="H218" s="41"/>
      <c r="I218" s="41"/>
      <c r="J218" s="136">
        <f>(+H218*F218+G218*E218+I218)*D218</f>
        <v>0</v>
      </c>
      <c r="K218" s="143"/>
      <c r="L218" s="11"/>
    </row>
    <row r="219" spans="1:12" outlineLevel="1" x14ac:dyDescent="0.3">
      <c r="A219" s="160" t="s">
        <v>368</v>
      </c>
      <c r="B219" s="161"/>
      <c r="C219" s="161"/>
      <c r="D219" s="161"/>
      <c r="E219" s="161"/>
      <c r="F219" s="161"/>
      <c r="G219" s="19"/>
      <c r="H219" s="19"/>
      <c r="I219" s="19"/>
      <c r="J219" s="135"/>
      <c r="K219" s="134">
        <v>0.08</v>
      </c>
      <c r="L219" s="147"/>
    </row>
    <row r="220" spans="1:12" x14ac:dyDescent="0.3">
      <c r="A220" s="2">
        <v>1</v>
      </c>
      <c r="B220" s="8" t="s">
        <v>280</v>
      </c>
      <c r="C220" s="68"/>
      <c r="D220" s="52">
        <v>1</v>
      </c>
      <c r="E220" s="2"/>
      <c r="F220" s="15">
        <v>2</v>
      </c>
      <c r="G220" s="2"/>
      <c r="H220" s="41"/>
      <c r="I220" s="41"/>
      <c r="J220" s="126">
        <f>(+H220*F220+G220*E220+I220)*D220</f>
        <v>0</v>
      </c>
      <c r="K220" s="143"/>
      <c r="L220" s="11"/>
    </row>
    <row r="221" spans="1:12" outlineLevel="2" x14ac:dyDescent="0.3">
      <c r="A221" s="160" t="s">
        <v>426</v>
      </c>
      <c r="B221" s="161"/>
      <c r="C221" s="161"/>
      <c r="D221" s="161"/>
      <c r="E221" s="161"/>
      <c r="F221" s="161"/>
      <c r="G221" s="19"/>
      <c r="H221" s="19"/>
      <c r="I221" s="19"/>
      <c r="J221" s="19"/>
      <c r="K221" s="134">
        <v>0.23</v>
      </c>
      <c r="L221" s="147"/>
    </row>
    <row r="222" spans="1:12" x14ac:dyDescent="0.3">
      <c r="A222" s="94">
        <v>1</v>
      </c>
      <c r="B222" s="86" t="s">
        <v>427</v>
      </c>
      <c r="C222" s="72"/>
      <c r="D222" s="58">
        <v>1</v>
      </c>
      <c r="E222" s="13"/>
      <c r="F222" s="13">
        <v>2</v>
      </c>
      <c r="G222" s="11"/>
      <c r="H222" s="11"/>
      <c r="I222" s="11"/>
      <c r="J222" s="126">
        <f>(+H222*F222+G222*E222+I222)*D222</f>
        <v>0</v>
      </c>
      <c r="K222" s="143"/>
      <c r="L222" s="11"/>
    </row>
    <row r="223" spans="1:12" x14ac:dyDescent="0.3">
      <c r="A223" s="94">
        <v>2</v>
      </c>
      <c r="B223" s="86" t="s">
        <v>466</v>
      </c>
      <c r="C223" s="72" t="s">
        <v>464</v>
      </c>
      <c r="D223" s="58">
        <v>1</v>
      </c>
      <c r="E223" s="13"/>
      <c r="F223" s="13">
        <v>2</v>
      </c>
      <c r="G223" s="11"/>
      <c r="H223" s="11"/>
      <c r="I223" s="11"/>
      <c r="J223" s="126">
        <f>(+H223*F223+G223*E223+I223)*D223</f>
        <v>0</v>
      </c>
      <c r="K223" s="143"/>
      <c r="L223" s="11"/>
    </row>
    <row r="224" spans="1:12" x14ac:dyDescent="0.3">
      <c r="A224" s="94">
        <v>3</v>
      </c>
      <c r="B224" s="86" t="s">
        <v>467</v>
      </c>
      <c r="C224" s="72" t="s">
        <v>465</v>
      </c>
      <c r="D224" s="58">
        <v>2</v>
      </c>
      <c r="E224" s="13"/>
      <c r="F224" s="13">
        <v>2</v>
      </c>
      <c r="G224" s="11"/>
      <c r="H224" s="11"/>
      <c r="I224" s="11"/>
      <c r="J224" s="126">
        <f>(+H224*F224+G224*E224+I224)*D224</f>
        <v>0</v>
      </c>
      <c r="K224" s="143"/>
      <c r="L224" s="11"/>
    </row>
    <row r="225" spans="1:12" outlineLevel="1" x14ac:dyDescent="0.3">
      <c r="A225" s="160" t="s">
        <v>129</v>
      </c>
      <c r="B225" s="161"/>
      <c r="C225" s="161"/>
      <c r="D225" s="161"/>
      <c r="E225" s="161"/>
      <c r="F225" s="161"/>
      <c r="G225" s="19"/>
      <c r="H225" s="19"/>
      <c r="I225" s="19"/>
      <c r="J225" s="135"/>
      <c r="K225" s="134">
        <v>0.23</v>
      </c>
      <c r="L225" s="147"/>
    </row>
    <row r="226" spans="1:12" outlineLevel="1" x14ac:dyDescent="0.3">
      <c r="A226" s="94">
        <v>1</v>
      </c>
      <c r="B226" s="86" t="s">
        <v>130</v>
      </c>
      <c r="C226" s="79">
        <v>811000720750012</v>
      </c>
      <c r="D226" s="58">
        <v>1</v>
      </c>
      <c r="E226" s="13">
        <v>6</v>
      </c>
      <c r="F226" s="13">
        <v>4</v>
      </c>
      <c r="G226" s="11"/>
      <c r="H226" s="11"/>
      <c r="I226" s="11"/>
      <c r="J226" s="136">
        <f>(+H226*F226+G226*E226+I226)*D226</f>
        <v>0</v>
      </c>
      <c r="K226" s="143"/>
      <c r="L226" s="11"/>
    </row>
    <row r="227" spans="1:12" x14ac:dyDescent="0.3">
      <c r="A227" s="94">
        <v>2</v>
      </c>
      <c r="B227" s="86" t="s">
        <v>179</v>
      </c>
      <c r="C227" s="72"/>
      <c r="D227" s="58">
        <v>1</v>
      </c>
      <c r="E227" s="13"/>
      <c r="F227" s="13">
        <v>2</v>
      </c>
      <c r="G227" s="11"/>
      <c r="H227" s="11"/>
      <c r="I227" s="11"/>
      <c r="J227" s="136">
        <f>(+H227*F227+G227*E227+I227)*D227</f>
        <v>0</v>
      </c>
      <c r="K227" s="143"/>
      <c r="L227" s="11"/>
    </row>
    <row r="228" spans="1:12" outlineLevel="1" x14ac:dyDescent="0.3">
      <c r="A228" s="160" t="s">
        <v>458</v>
      </c>
      <c r="B228" s="161"/>
      <c r="C228" s="161"/>
      <c r="D228" s="161"/>
      <c r="E228" s="161"/>
      <c r="F228" s="161"/>
      <c r="G228" s="19"/>
      <c r="H228" s="19"/>
      <c r="I228" s="19"/>
      <c r="J228" s="135"/>
      <c r="K228" s="134">
        <v>0.23</v>
      </c>
      <c r="L228" s="147"/>
    </row>
    <row r="229" spans="1:12" outlineLevel="1" x14ac:dyDescent="0.3">
      <c r="A229" s="95">
        <v>1</v>
      </c>
      <c r="B229" s="86" t="s">
        <v>194</v>
      </c>
      <c r="C229" s="72">
        <v>2011</v>
      </c>
      <c r="D229" s="58">
        <v>1</v>
      </c>
      <c r="E229" s="13">
        <v>6</v>
      </c>
      <c r="F229" s="13">
        <v>4</v>
      </c>
      <c r="G229" s="11"/>
      <c r="H229" s="11"/>
      <c r="I229" s="11"/>
      <c r="J229" s="136">
        <f>(+H229*F229+G229*E229+I229)*D229</f>
        <v>0</v>
      </c>
      <c r="K229" s="143"/>
      <c r="L229" s="11"/>
    </row>
    <row r="230" spans="1:12" x14ac:dyDescent="0.3">
      <c r="A230" s="95">
        <v>2</v>
      </c>
      <c r="B230" s="86" t="s">
        <v>195</v>
      </c>
      <c r="C230" s="72">
        <v>2011</v>
      </c>
      <c r="D230" s="58">
        <v>1</v>
      </c>
      <c r="E230" s="13">
        <v>6</v>
      </c>
      <c r="F230" s="13">
        <v>4</v>
      </c>
      <c r="G230" s="11"/>
      <c r="H230" s="11"/>
      <c r="I230" s="11"/>
      <c r="J230" s="136">
        <f>(+H230*F230+G230*E230+I230)*D230</f>
        <v>0</v>
      </c>
      <c r="K230" s="143"/>
      <c r="L230" s="11"/>
    </row>
    <row r="231" spans="1:12" outlineLevel="1" x14ac:dyDescent="0.3">
      <c r="A231" s="160" t="s">
        <v>369</v>
      </c>
      <c r="B231" s="161"/>
      <c r="C231" s="161"/>
      <c r="D231" s="161"/>
      <c r="E231" s="161"/>
      <c r="F231" s="161"/>
      <c r="G231" s="19"/>
      <c r="H231" s="19"/>
      <c r="I231" s="19"/>
      <c r="J231" s="135"/>
      <c r="K231" s="134">
        <v>0.23</v>
      </c>
      <c r="L231" s="147"/>
    </row>
    <row r="232" spans="1:12" outlineLevel="1" x14ac:dyDescent="0.3">
      <c r="A232" s="95">
        <v>1</v>
      </c>
      <c r="B232" s="86" t="s">
        <v>371</v>
      </c>
      <c r="C232" s="72" t="s">
        <v>370</v>
      </c>
      <c r="D232" s="58">
        <v>1</v>
      </c>
      <c r="E232" s="13">
        <v>2</v>
      </c>
      <c r="F232" s="13">
        <v>4</v>
      </c>
      <c r="G232" s="11"/>
      <c r="H232" s="11"/>
      <c r="I232" s="11"/>
      <c r="J232" s="136">
        <f>(+H232*F232+G232*E232+I232)*D232</f>
        <v>0</v>
      </c>
      <c r="K232" s="143"/>
      <c r="L232" s="11"/>
    </row>
    <row r="233" spans="1:12" outlineLevel="1" x14ac:dyDescent="0.3">
      <c r="A233" s="95">
        <v>2</v>
      </c>
      <c r="B233" s="86" t="s">
        <v>372</v>
      </c>
      <c r="C233" s="72" t="s">
        <v>373</v>
      </c>
      <c r="D233" s="58">
        <v>1</v>
      </c>
      <c r="E233" s="13">
        <v>2</v>
      </c>
      <c r="F233" s="13">
        <v>4</v>
      </c>
      <c r="G233" s="11"/>
      <c r="H233" s="11"/>
      <c r="I233" s="11"/>
      <c r="J233" s="136">
        <f>(+H233*F233+G233*E233+I233)*D233</f>
        <v>0</v>
      </c>
      <c r="K233" s="143"/>
      <c r="L233" s="11"/>
    </row>
    <row r="234" spans="1:12" outlineLevel="1" x14ac:dyDescent="0.3">
      <c r="A234" s="94">
        <v>3</v>
      </c>
      <c r="B234" s="86" t="s">
        <v>374</v>
      </c>
      <c r="C234" s="72" t="s">
        <v>375</v>
      </c>
      <c r="D234" s="58">
        <v>1</v>
      </c>
      <c r="E234" s="13"/>
      <c r="F234" s="13">
        <v>2</v>
      </c>
      <c r="G234" s="11"/>
      <c r="H234" s="11"/>
      <c r="I234" s="11"/>
      <c r="J234" s="136">
        <f>(+H234*F234+G234*E234+I234)*D234</f>
        <v>0</v>
      </c>
      <c r="K234" s="143"/>
      <c r="L234" s="11"/>
    </row>
    <row r="235" spans="1:12" outlineLevel="1" x14ac:dyDescent="0.3">
      <c r="A235" s="94">
        <v>4</v>
      </c>
      <c r="B235" s="86" t="s">
        <v>374</v>
      </c>
      <c r="C235" s="72" t="s">
        <v>376</v>
      </c>
      <c r="D235" s="58">
        <v>1</v>
      </c>
      <c r="E235" s="13"/>
      <c r="F235" s="13">
        <v>2</v>
      </c>
      <c r="G235" s="11"/>
      <c r="H235" s="11"/>
      <c r="I235" s="11"/>
      <c r="J235" s="136">
        <f>(+H235*F235+G235*E235+I235)*D235</f>
        <v>0</v>
      </c>
      <c r="K235" s="143"/>
      <c r="L235" s="11"/>
    </row>
    <row r="236" spans="1:12" x14ac:dyDescent="0.3">
      <c r="A236" s="94">
        <v>5</v>
      </c>
      <c r="B236" s="86" t="s">
        <v>265</v>
      </c>
      <c r="C236" s="72"/>
      <c r="D236" s="58">
        <v>1</v>
      </c>
      <c r="E236" s="13"/>
      <c r="F236" s="13">
        <v>2</v>
      </c>
      <c r="G236" s="11"/>
      <c r="H236" s="41"/>
      <c r="I236" s="41"/>
      <c r="J236" s="136">
        <f>(+H236*F236+G236*E236+I236)*D236</f>
        <v>0</v>
      </c>
      <c r="K236" s="143"/>
      <c r="L236" s="11"/>
    </row>
    <row r="237" spans="1:12" outlineLevel="1" x14ac:dyDescent="0.3">
      <c r="A237" s="160" t="s">
        <v>145</v>
      </c>
      <c r="B237" s="161"/>
      <c r="C237" s="161"/>
      <c r="D237" s="161"/>
      <c r="E237" s="161"/>
      <c r="F237" s="161"/>
      <c r="G237" s="19"/>
      <c r="H237" s="19"/>
      <c r="I237" s="19"/>
      <c r="J237" s="135"/>
      <c r="K237" s="134">
        <v>0.23</v>
      </c>
      <c r="L237" s="147"/>
    </row>
    <row r="238" spans="1:12" outlineLevel="1" x14ac:dyDescent="0.3">
      <c r="A238" s="94">
        <v>1</v>
      </c>
      <c r="B238" s="86" t="s">
        <v>146</v>
      </c>
      <c r="C238" s="72" t="s">
        <v>147</v>
      </c>
      <c r="D238" s="58">
        <v>1</v>
      </c>
      <c r="E238" s="13"/>
      <c r="F238" s="13">
        <v>4</v>
      </c>
      <c r="G238" s="11"/>
      <c r="H238" s="41"/>
      <c r="I238" s="41"/>
      <c r="J238" s="136">
        <f>(+H238*F238+G238*E238+I238)*D238</f>
        <v>0</v>
      </c>
      <c r="K238" s="143"/>
      <c r="L238" s="11"/>
    </row>
    <row r="239" spans="1:12" x14ac:dyDescent="0.3">
      <c r="A239" s="94">
        <v>2</v>
      </c>
      <c r="B239" s="86" t="s">
        <v>481</v>
      </c>
      <c r="C239" s="72"/>
      <c r="D239" s="58">
        <v>1</v>
      </c>
      <c r="E239" s="13">
        <v>2</v>
      </c>
      <c r="F239" s="13">
        <v>4</v>
      </c>
      <c r="G239" s="11"/>
      <c r="H239" s="41"/>
      <c r="I239" s="41"/>
      <c r="J239" s="136">
        <f>(+H239*F239+G239*E239+I239)*D239</f>
        <v>0</v>
      </c>
      <c r="K239" s="143"/>
      <c r="L239" s="11"/>
    </row>
    <row r="240" spans="1:12" x14ac:dyDescent="0.3">
      <c r="A240" s="94">
        <v>3</v>
      </c>
      <c r="B240" s="86" t="s">
        <v>405</v>
      </c>
      <c r="C240" s="72"/>
      <c r="D240" s="58">
        <v>1</v>
      </c>
      <c r="E240" s="13">
        <v>2</v>
      </c>
      <c r="F240" s="13">
        <v>4</v>
      </c>
      <c r="G240" s="11"/>
      <c r="H240" s="41"/>
      <c r="I240" s="41"/>
      <c r="J240" s="136">
        <f>(+H240*F240+G240*E240+I240)*D240</f>
        <v>0</v>
      </c>
      <c r="K240" s="143"/>
      <c r="L240" s="11"/>
    </row>
    <row r="241" spans="1:12" s="151" customFormat="1" ht="13.5" customHeight="1" x14ac:dyDescent="0.3">
      <c r="A241" s="170" t="s">
        <v>471</v>
      </c>
      <c r="B241" s="171"/>
      <c r="C241" s="171"/>
      <c r="D241" s="171"/>
      <c r="E241" s="171"/>
      <c r="F241" s="171"/>
      <c r="G241" s="171"/>
      <c r="H241" s="171"/>
      <c r="I241" s="171"/>
      <c r="J241" s="172"/>
      <c r="K241" s="149">
        <v>0.23</v>
      </c>
      <c r="L241" s="150"/>
    </row>
    <row r="242" spans="1:12" s="151" customFormat="1" x14ac:dyDescent="0.3">
      <c r="A242" s="40">
        <v>1</v>
      </c>
      <c r="B242" s="46" t="s">
        <v>492</v>
      </c>
      <c r="C242" s="152"/>
      <c r="D242" s="153">
        <v>1</v>
      </c>
      <c r="E242" s="154"/>
      <c r="F242" s="154">
        <v>2</v>
      </c>
      <c r="G242" s="41"/>
      <c r="H242" s="41"/>
      <c r="I242" s="41"/>
      <c r="J242" s="155"/>
      <c r="K242" s="156"/>
      <c r="L242" s="41"/>
    </row>
    <row r="243" spans="1:12" s="151" customFormat="1" x14ac:dyDescent="0.3">
      <c r="A243" s="40">
        <v>2</v>
      </c>
      <c r="B243" s="46" t="s">
        <v>472</v>
      </c>
      <c r="C243" s="152"/>
      <c r="D243" s="153">
        <v>1</v>
      </c>
      <c r="E243" s="154"/>
      <c r="F243" s="154">
        <v>2</v>
      </c>
      <c r="G243" s="41"/>
      <c r="H243" s="41"/>
      <c r="I243" s="41"/>
      <c r="J243" s="155"/>
      <c r="K243" s="156"/>
      <c r="L243" s="41"/>
    </row>
    <row r="244" spans="1:12" outlineLevel="1" x14ac:dyDescent="0.3">
      <c r="A244" s="160" t="s">
        <v>459</v>
      </c>
      <c r="B244" s="161"/>
      <c r="C244" s="161"/>
      <c r="D244" s="161"/>
      <c r="E244" s="161"/>
      <c r="F244" s="161"/>
      <c r="G244" s="19"/>
      <c r="H244" s="19"/>
      <c r="I244" s="19"/>
      <c r="J244" s="135"/>
      <c r="K244" s="134">
        <v>0.23</v>
      </c>
      <c r="L244" s="147"/>
    </row>
    <row r="245" spans="1:12" outlineLevel="1" x14ac:dyDescent="0.3">
      <c r="A245" s="39" t="s">
        <v>281</v>
      </c>
      <c r="B245" s="46" t="s">
        <v>493</v>
      </c>
      <c r="C245" s="80"/>
      <c r="D245" s="51">
        <v>1</v>
      </c>
      <c r="E245" s="40"/>
      <c r="F245" s="40">
        <v>2</v>
      </c>
      <c r="G245" s="41"/>
      <c r="H245" s="41"/>
      <c r="I245" s="41"/>
      <c r="J245" s="136">
        <f>(+H245*F245+G245*E245+I245)*D245</f>
        <v>0</v>
      </c>
      <c r="K245" s="143"/>
      <c r="L245" s="11"/>
    </row>
    <row r="246" spans="1:12" outlineLevel="1" x14ac:dyDescent="0.3">
      <c r="A246" s="160" t="s">
        <v>435</v>
      </c>
      <c r="B246" s="161"/>
      <c r="C246" s="161"/>
      <c r="D246" s="161"/>
      <c r="E246" s="161"/>
      <c r="F246" s="161"/>
      <c r="G246" s="19"/>
      <c r="H246" s="19"/>
      <c r="I246" s="19"/>
      <c r="J246" s="135"/>
      <c r="K246" s="134">
        <v>0.23</v>
      </c>
      <c r="L246" s="147"/>
    </row>
    <row r="247" spans="1:12" outlineLevel="1" x14ac:dyDescent="0.3">
      <c r="A247" s="39" t="s">
        <v>281</v>
      </c>
      <c r="B247" s="46" t="s">
        <v>149</v>
      </c>
      <c r="C247" s="80"/>
      <c r="D247" s="51">
        <v>1</v>
      </c>
      <c r="E247" s="40"/>
      <c r="F247" s="40">
        <v>2</v>
      </c>
      <c r="G247" s="41"/>
      <c r="H247" s="41"/>
      <c r="I247" s="41"/>
      <c r="J247" s="136">
        <f>(+H247*F247+G247*E247+I247)*D247</f>
        <v>0</v>
      </c>
      <c r="K247" s="143"/>
      <c r="L247" s="11"/>
    </row>
    <row r="248" spans="1:12" ht="13.5" customHeight="1" outlineLevel="1" x14ac:dyDescent="0.3">
      <c r="A248" s="160" t="s">
        <v>460</v>
      </c>
      <c r="B248" s="161"/>
      <c r="C248" s="161"/>
      <c r="D248" s="161"/>
      <c r="E248" s="161"/>
      <c r="F248" s="161"/>
      <c r="G248" s="19"/>
      <c r="H248" s="19"/>
      <c r="I248" s="19"/>
      <c r="J248" s="135"/>
      <c r="K248" s="134">
        <v>0.23</v>
      </c>
      <c r="L248" s="147"/>
    </row>
    <row r="249" spans="1:12" outlineLevel="1" x14ac:dyDescent="0.3">
      <c r="A249" s="39" t="s">
        <v>281</v>
      </c>
      <c r="B249" s="46" t="s">
        <v>149</v>
      </c>
      <c r="C249" s="80" t="s">
        <v>148</v>
      </c>
      <c r="D249" s="51">
        <v>1</v>
      </c>
      <c r="E249" s="40"/>
      <c r="F249" s="40">
        <v>2</v>
      </c>
      <c r="G249" s="41"/>
      <c r="H249" s="41"/>
      <c r="I249" s="41"/>
      <c r="J249" s="136">
        <f>(+H249*F249+G249*E249+I249)*D249</f>
        <v>0</v>
      </c>
      <c r="K249" s="143"/>
      <c r="L249" s="11"/>
    </row>
    <row r="250" spans="1:12" x14ac:dyDescent="0.3">
      <c r="A250" s="39" t="s">
        <v>362</v>
      </c>
      <c r="B250" s="46" t="s">
        <v>150</v>
      </c>
      <c r="C250" s="80"/>
      <c r="D250" s="51">
        <v>1</v>
      </c>
      <c r="E250" s="40"/>
      <c r="F250" s="40">
        <v>2</v>
      </c>
      <c r="G250" s="41"/>
      <c r="H250" s="41"/>
      <c r="I250" s="41"/>
      <c r="J250" s="136">
        <f>(+H250*F250+G250*E250+I250)*D250</f>
        <v>0</v>
      </c>
      <c r="K250" s="143"/>
      <c r="L250" s="11"/>
    </row>
    <row r="251" spans="1:12" outlineLevel="1" x14ac:dyDescent="0.3">
      <c r="A251" s="160" t="s">
        <v>132</v>
      </c>
      <c r="B251" s="161"/>
      <c r="C251" s="161"/>
      <c r="D251" s="161"/>
      <c r="E251" s="161"/>
      <c r="F251" s="161"/>
      <c r="G251" s="19"/>
      <c r="H251" s="19"/>
      <c r="I251" s="19"/>
      <c r="J251" s="135"/>
      <c r="K251" s="134">
        <v>0.23</v>
      </c>
      <c r="L251" s="147"/>
    </row>
    <row r="252" spans="1:12" x14ac:dyDescent="0.3">
      <c r="A252" s="7">
        <v>1</v>
      </c>
      <c r="B252" s="86" t="s">
        <v>214</v>
      </c>
      <c r="C252" s="76">
        <v>2010</v>
      </c>
      <c r="D252" s="55">
        <v>1</v>
      </c>
      <c r="E252" s="12">
        <v>2</v>
      </c>
      <c r="F252" s="12">
        <v>4</v>
      </c>
      <c r="G252" s="11"/>
      <c r="H252" s="11"/>
      <c r="I252" s="11"/>
      <c r="J252" s="136">
        <f>(+H252*F252+G252*E252+I252)*D252</f>
        <v>0</v>
      </c>
      <c r="K252" s="143"/>
      <c r="L252" s="11"/>
    </row>
    <row r="253" spans="1:12" outlineLevel="1" x14ac:dyDescent="0.3">
      <c r="A253" s="160" t="s">
        <v>135</v>
      </c>
      <c r="B253" s="161"/>
      <c r="C253" s="161"/>
      <c r="D253" s="161"/>
      <c r="E253" s="161"/>
      <c r="F253" s="161"/>
      <c r="G253" s="19"/>
      <c r="H253" s="19"/>
      <c r="I253" s="19"/>
      <c r="J253" s="135"/>
      <c r="K253" s="134">
        <v>0.23</v>
      </c>
      <c r="L253" s="147"/>
    </row>
    <row r="254" spans="1:12" outlineLevel="1" x14ac:dyDescent="0.3">
      <c r="A254" s="7">
        <v>1</v>
      </c>
      <c r="B254" s="86" t="s">
        <v>134</v>
      </c>
      <c r="C254" s="76">
        <v>2010</v>
      </c>
      <c r="D254" s="55">
        <v>1</v>
      </c>
      <c r="E254" s="12">
        <v>2</v>
      </c>
      <c r="F254" s="12">
        <v>4</v>
      </c>
      <c r="G254" s="11"/>
      <c r="H254" s="11"/>
      <c r="I254" s="11"/>
      <c r="J254" s="136">
        <f>(+H254*F254+G254*E254+I254)*D254</f>
        <v>0</v>
      </c>
      <c r="K254" s="143"/>
      <c r="L254" s="11"/>
    </row>
    <row r="255" spans="1:12" x14ac:dyDescent="0.3">
      <c r="A255" s="7">
        <v>2</v>
      </c>
      <c r="B255" s="86" t="s">
        <v>133</v>
      </c>
      <c r="C255" s="76">
        <v>2010</v>
      </c>
      <c r="D255" s="55">
        <v>1</v>
      </c>
      <c r="E255" s="12"/>
      <c r="F255" s="12">
        <v>2</v>
      </c>
      <c r="G255" s="11"/>
      <c r="H255" s="11"/>
      <c r="I255" s="11"/>
      <c r="J255" s="136">
        <f>(+H255*F255+G255*E255+I255)*D255</f>
        <v>0</v>
      </c>
      <c r="K255" s="143"/>
      <c r="L255" s="11"/>
    </row>
    <row r="256" spans="1:12" x14ac:dyDescent="0.3">
      <c r="A256" s="7">
        <v>3</v>
      </c>
      <c r="B256" s="86" t="s">
        <v>494</v>
      </c>
      <c r="C256" s="76"/>
      <c r="D256" s="55">
        <v>4</v>
      </c>
      <c r="E256" s="12"/>
      <c r="F256" s="12">
        <v>2</v>
      </c>
      <c r="G256" s="11"/>
      <c r="H256" s="11"/>
      <c r="I256" s="11"/>
      <c r="J256" s="136">
        <f>(+H256*F256+G256*E256+I256)*D256</f>
        <v>0</v>
      </c>
      <c r="K256" s="143"/>
      <c r="L256" s="11"/>
    </row>
    <row r="257" spans="1:12" outlineLevel="1" x14ac:dyDescent="0.3">
      <c r="A257" s="160" t="s">
        <v>136</v>
      </c>
      <c r="B257" s="161"/>
      <c r="C257" s="161"/>
      <c r="D257" s="161"/>
      <c r="E257" s="161"/>
      <c r="F257" s="161"/>
      <c r="G257" s="19"/>
      <c r="H257" s="19"/>
      <c r="I257" s="19"/>
      <c r="J257" s="135"/>
      <c r="K257" s="134">
        <v>0.23</v>
      </c>
      <c r="L257" s="147"/>
    </row>
    <row r="258" spans="1:12" ht="26.4" x14ac:dyDescent="0.3">
      <c r="A258" s="7">
        <v>1</v>
      </c>
      <c r="B258" s="86" t="s">
        <v>137</v>
      </c>
      <c r="C258" s="76">
        <v>2010</v>
      </c>
      <c r="D258" s="55">
        <v>1</v>
      </c>
      <c r="E258" s="12">
        <v>2</v>
      </c>
      <c r="F258" s="12">
        <v>4</v>
      </c>
      <c r="G258" s="11"/>
      <c r="H258" s="11"/>
      <c r="I258" s="11"/>
      <c r="J258" s="136">
        <f>(+H258*F258+G258*E258+I258)*D258</f>
        <v>0</v>
      </c>
      <c r="K258" s="143"/>
      <c r="L258" s="11"/>
    </row>
    <row r="259" spans="1:12" outlineLevel="1" x14ac:dyDescent="0.3">
      <c r="A259" s="160" t="s">
        <v>118</v>
      </c>
      <c r="B259" s="161"/>
      <c r="C259" s="161"/>
      <c r="D259" s="161"/>
      <c r="E259" s="161"/>
      <c r="F259" s="161"/>
      <c r="G259" s="23"/>
      <c r="H259" s="19"/>
      <c r="I259" s="19"/>
      <c r="J259" s="135"/>
      <c r="K259" s="134">
        <v>0.23</v>
      </c>
      <c r="L259" s="147"/>
    </row>
    <row r="260" spans="1:12" x14ac:dyDescent="0.3">
      <c r="A260" s="2">
        <v>1</v>
      </c>
      <c r="B260" s="21" t="s">
        <v>108</v>
      </c>
      <c r="C260" s="70"/>
      <c r="D260" s="54">
        <v>1</v>
      </c>
      <c r="E260" s="2">
        <v>12</v>
      </c>
      <c r="F260" s="32">
        <v>4</v>
      </c>
      <c r="G260" s="10"/>
      <c r="H260" s="11"/>
      <c r="I260" s="11"/>
      <c r="J260" s="136">
        <f>(+H260*F260+G260*E260+I260)*D260</f>
        <v>0</v>
      </c>
      <c r="K260" s="143"/>
      <c r="L260" s="11"/>
    </row>
    <row r="261" spans="1:12" outlineLevel="1" x14ac:dyDescent="0.3">
      <c r="A261" s="160" t="s">
        <v>167</v>
      </c>
      <c r="B261" s="161"/>
      <c r="C261" s="161"/>
      <c r="D261" s="161"/>
      <c r="E261" s="161"/>
      <c r="F261" s="161"/>
      <c r="G261" s="19"/>
      <c r="H261" s="19"/>
      <c r="I261" s="19"/>
      <c r="J261" s="135"/>
      <c r="K261" s="134">
        <v>0.23</v>
      </c>
      <c r="L261" s="147"/>
    </row>
    <row r="262" spans="1:12" outlineLevel="1" x14ac:dyDescent="0.3">
      <c r="A262" s="94">
        <v>1</v>
      </c>
      <c r="B262" s="86" t="s">
        <v>168</v>
      </c>
      <c r="C262" s="72" t="s">
        <v>169</v>
      </c>
      <c r="D262" s="58">
        <v>1</v>
      </c>
      <c r="E262" s="13">
        <v>2</v>
      </c>
      <c r="F262" s="13">
        <v>4</v>
      </c>
      <c r="G262" s="11"/>
      <c r="H262" s="11"/>
      <c r="I262" s="11"/>
      <c r="J262" s="136">
        <f t="shared" ref="J262:J268" si="11">(+H262*F262+G262*E262+I262)*D262</f>
        <v>0</v>
      </c>
      <c r="K262" s="143"/>
      <c r="L262" s="11"/>
    </row>
    <row r="263" spans="1:12" outlineLevel="1" x14ac:dyDescent="0.3">
      <c r="A263" s="94">
        <v>2</v>
      </c>
      <c r="B263" s="86" t="s">
        <v>301</v>
      </c>
      <c r="C263" s="72"/>
      <c r="D263" s="58">
        <v>1</v>
      </c>
      <c r="E263" s="13"/>
      <c r="F263" s="13">
        <v>2</v>
      </c>
      <c r="G263" s="11"/>
      <c r="H263" s="41"/>
      <c r="I263" s="41"/>
      <c r="J263" s="136">
        <f t="shared" si="11"/>
        <v>0</v>
      </c>
      <c r="K263" s="143"/>
      <c r="L263" s="11"/>
    </row>
    <row r="264" spans="1:12" outlineLevel="1" x14ac:dyDescent="0.3">
      <c r="A264" s="94">
        <v>3</v>
      </c>
      <c r="B264" s="86" t="s">
        <v>302</v>
      </c>
      <c r="C264" s="72"/>
      <c r="D264" s="58">
        <v>1</v>
      </c>
      <c r="E264" s="13"/>
      <c r="F264" s="13">
        <v>2</v>
      </c>
      <c r="G264" s="11"/>
      <c r="H264" s="41"/>
      <c r="I264" s="41"/>
      <c r="J264" s="136">
        <f t="shared" si="11"/>
        <v>0</v>
      </c>
      <c r="K264" s="143"/>
      <c r="L264" s="11"/>
    </row>
    <row r="265" spans="1:12" outlineLevel="1" x14ac:dyDescent="0.3">
      <c r="A265" s="94">
        <v>4</v>
      </c>
      <c r="B265" s="86" t="s">
        <v>303</v>
      </c>
      <c r="C265" s="72"/>
      <c r="D265" s="58">
        <v>1</v>
      </c>
      <c r="E265" s="13"/>
      <c r="F265" s="13">
        <v>2</v>
      </c>
      <c r="G265" s="11"/>
      <c r="H265" s="41"/>
      <c r="I265" s="41"/>
      <c r="J265" s="136">
        <f t="shared" si="11"/>
        <v>0</v>
      </c>
      <c r="K265" s="143"/>
      <c r="L265" s="11"/>
    </row>
    <row r="266" spans="1:12" outlineLevel="1" x14ac:dyDescent="0.3">
      <c r="A266" s="94">
        <v>5</v>
      </c>
      <c r="B266" s="86" t="s">
        <v>304</v>
      </c>
      <c r="C266" s="72"/>
      <c r="D266" s="58">
        <v>1</v>
      </c>
      <c r="E266" s="13"/>
      <c r="F266" s="13">
        <v>2</v>
      </c>
      <c r="G266" s="11"/>
      <c r="H266" s="41"/>
      <c r="I266" s="41"/>
      <c r="J266" s="136">
        <f t="shared" si="11"/>
        <v>0</v>
      </c>
      <c r="K266" s="143"/>
      <c r="L266" s="11"/>
    </row>
    <row r="267" spans="1:12" outlineLevel="1" x14ac:dyDescent="0.3">
      <c r="A267" s="94">
        <v>6</v>
      </c>
      <c r="B267" s="86" t="s">
        <v>170</v>
      </c>
      <c r="C267" s="72" t="s">
        <v>171</v>
      </c>
      <c r="D267" s="58">
        <v>1</v>
      </c>
      <c r="E267" s="13"/>
      <c r="F267" s="13">
        <v>2</v>
      </c>
      <c r="G267" s="11"/>
      <c r="H267" s="41"/>
      <c r="I267" s="41"/>
      <c r="J267" s="136">
        <f t="shared" si="11"/>
        <v>0</v>
      </c>
      <c r="K267" s="143"/>
      <c r="L267" s="11"/>
    </row>
    <row r="268" spans="1:12" ht="26.4" x14ac:dyDescent="0.3">
      <c r="A268" s="94">
        <v>7</v>
      </c>
      <c r="B268" s="86" t="s">
        <v>445</v>
      </c>
      <c r="C268" s="76"/>
      <c r="D268" s="58">
        <v>7</v>
      </c>
      <c r="E268" s="13"/>
      <c r="F268" s="13">
        <v>2</v>
      </c>
      <c r="G268" s="11"/>
      <c r="H268" s="41"/>
      <c r="I268" s="41"/>
      <c r="J268" s="136">
        <f t="shared" si="11"/>
        <v>0</v>
      </c>
      <c r="K268" s="143"/>
      <c r="L268" s="11"/>
    </row>
    <row r="269" spans="1:12" outlineLevel="1" x14ac:dyDescent="0.3">
      <c r="A269" s="94">
        <v>8</v>
      </c>
      <c r="B269" s="86" t="s">
        <v>495</v>
      </c>
      <c r="C269" s="72"/>
      <c r="D269" s="58">
        <v>1</v>
      </c>
      <c r="E269" s="13"/>
      <c r="F269" s="13">
        <v>2</v>
      </c>
      <c r="G269" s="11"/>
      <c r="H269" s="41"/>
      <c r="I269" s="41"/>
      <c r="J269" s="136">
        <f t="shared" ref="J269" si="12">(+H269*F269+G269*E269+I269)*D269</f>
        <v>0</v>
      </c>
      <c r="K269" s="143"/>
      <c r="L269" s="11"/>
    </row>
    <row r="270" spans="1:12" outlineLevel="1" x14ac:dyDescent="0.3">
      <c r="A270" s="160" t="s">
        <v>177</v>
      </c>
      <c r="B270" s="161"/>
      <c r="C270" s="161"/>
      <c r="D270" s="161"/>
      <c r="E270" s="161"/>
      <c r="F270" s="161"/>
      <c r="G270" s="19"/>
      <c r="H270" s="19"/>
      <c r="I270" s="19"/>
      <c r="J270" s="135"/>
      <c r="K270" s="134">
        <v>0.23</v>
      </c>
      <c r="L270" s="130"/>
    </row>
    <row r="271" spans="1:12" outlineLevel="1" x14ac:dyDescent="0.3">
      <c r="A271" s="94">
        <v>1</v>
      </c>
      <c r="B271" s="86" t="s">
        <v>276</v>
      </c>
      <c r="C271" s="72"/>
      <c r="D271" s="58">
        <v>1</v>
      </c>
      <c r="E271" s="13"/>
      <c r="F271" s="13">
        <v>2</v>
      </c>
      <c r="G271" s="11"/>
      <c r="H271" s="41"/>
      <c r="I271" s="41"/>
      <c r="J271" s="136">
        <f>(+H271*F271+G271*E271+I271)*D271</f>
        <v>0</v>
      </c>
      <c r="K271" s="143"/>
      <c r="L271" s="142"/>
    </row>
    <row r="272" spans="1:12" x14ac:dyDescent="0.3">
      <c r="A272" s="94">
        <v>2</v>
      </c>
      <c r="B272" s="86" t="s">
        <v>277</v>
      </c>
      <c r="C272" s="72"/>
      <c r="D272" s="58">
        <v>1</v>
      </c>
      <c r="E272" s="13"/>
      <c r="F272" s="13">
        <v>2</v>
      </c>
      <c r="G272" s="11"/>
      <c r="H272" s="41"/>
      <c r="I272" s="41"/>
      <c r="J272" s="136">
        <f>(+H272*F272+G272*E272+I272)*D272</f>
        <v>0</v>
      </c>
      <c r="K272" s="143"/>
      <c r="L272" s="142"/>
    </row>
    <row r="273" spans="1:12" outlineLevel="1" x14ac:dyDescent="0.3">
      <c r="A273" s="160" t="s">
        <v>193</v>
      </c>
      <c r="B273" s="161"/>
      <c r="C273" s="161"/>
      <c r="D273" s="161"/>
      <c r="E273" s="161"/>
      <c r="F273" s="161"/>
      <c r="G273" s="19"/>
      <c r="H273" s="19"/>
      <c r="I273" s="19"/>
      <c r="J273" s="135"/>
      <c r="K273" s="134">
        <v>0.23</v>
      </c>
      <c r="L273" s="130"/>
    </row>
    <row r="274" spans="1:12" outlineLevel="1" x14ac:dyDescent="0.3">
      <c r="A274" s="94">
        <v>1</v>
      </c>
      <c r="B274" s="88" t="s">
        <v>163</v>
      </c>
      <c r="C274" s="77" t="s">
        <v>164</v>
      </c>
      <c r="D274" s="60">
        <v>1</v>
      </c>
      <c r="E274" s="13">
        <v>2</v>
      </c>
      <c r="F274" s="13">
        <v>4</v>
      </c>
      <c r="G274" s="11"/>
      <c r="H274" s="11"/>
      <c r="I274" s="11"/>
      <c r="J274" s="136">
        <f>(+H274*F274+G274*E274+I274)*D274</f>
        <v>0</v>
      </c>
      <c r="K274" s="143"/>
      <c r="L274" s="142"/>
    </row>
    <row r="275" spans="1:12" outlineLevel="1" x14ac:dyDescent="0.3">
      <c r="A275" s="94">
        <v>2</v>
      </c>
      <c r="B275" s="88" t="s">
        <v>165</v>
      </c>
      <c r="C275" s="77" t="s">
        <v>166</v>
      </c>
      <c r="D275" s="60">
        <v>1</v>
      </c>
      <c r="E275" s="13"/>
      <c r="F275" s="13">
        <v>2</v>
      </c>
      <c r="G275" s="11"/>
      <c r="H275" s="41"/>
      <c r="I275" s="41"/>
      <c r="J275" s="136">
        <f>(+H275*F275+G275*E275+I275)*D275</f>
        <v>0</v>
      </c>
      <c r="K275" s="143"/>
      <c r="L275" s="142"/>
    </row>
    <row r="276" spans="1:12" x14ac:dyDescent="0.3">
      <c r="A276" s="94">
        <v>3</v>
      </c>
      <c r="B276" s="88" t="s">
        <v>165</v>
      </c>
      <c r="C276" s="77" t="s">
        <v>166</v>
      </c>
      <c r="D276" s="60">
        <v>1</v>
      </c>
      <c r="E276" s="13"/>
      <c r="F276" s="13">
        <v>2</v>
      </c>
      <c r="G276" s="11"/>
      <c r="H276" s="41"/>
      <c r="I276" s="41"/>
      <c r="J276" s="136">
        <f>(+H276*F276+G276*E276+I276)*D276</f>
        <v>0</v>
      </c>
      <c r="K276" s="143"/>
      <c r="L276" s="142"/>
    </row>
    <row r="277" spans="1:12" outlineLevel="1" x14ac:dyDescent="0.3">
      <c r="A277" s="160" t="s">
        <v>99</v>
      </c>
      <c r="B277" s="161"/>
      <c r="C277" s="161"/>
      <c r="D277" s="161"/>
      <c r="E277" s="161"/>
      <c r="F277" s="161"/>
      <c r="G277" s="23"/>
      <c r="H277" s="19"/>
      <c r="I277" s="19"/>
      <c r="J277" s="135"/>
      <c r="K277" s="134">
        <v>0.23</v>
      </c>
      <c r="L277" s="130"/>
    </row>
    <row r="278" spans="1:12" ht="26.4" outlineLevel="1" x14ac:dyDescent="0.3">
      <c r="A278" s="2">
        <v>1</v>
      </c>
      <c r="B278" s="8" t="s">
        <v>54</v>
      </c>
      <c r="C278" s="68" t="s">
        <v>55</v>
      </c>
      <c r="D278" s="52">
        <v>1</v>
      </c>
      <c r="E278" s="2">
        <v>12</v>
      </c>
      <c r="F278" s="9">
        <v>4</v>
      </c>
      <c r="G278" s="10"/>
      <c r="H278" s="11"/>
      <c r="I278" s="11"/>
      <c r="J278" s="136">
        <f t="shared" ref="J278:J284" si="13">(+H278*F278+G278*E278+I278)*D278</f>
        <v>0</v>
      </c>
      <c r="K278" s="143"/>
      <c r="L278" s="142"/>
    </row>
    <row r="279" spans="1:12" outlineLevel="1" x14ac:dyDescent="0.3">
      <c r="A279" s="2">
        <v>2</v>
      </c>
      <c r="B279" s="8" t="s">
        <v>56</v>
      </c>
      <c r="C279" s="68" t="s">
        <v>55</v>
      </c>
      <c r="D279" s="52">
        <v>1</v>
      </c>
      <c r="E279" s="2">
        <v>12</v>
      </c>
      <c r="F279" s="9">
        <v>2</v>
      </c>
      <c r="G279" s="10"/>
      <c r="H279" s="11"/>
      <c r="I279" s="11"/>
      <c r="J279" s="136">
        <f t="shared" si="13"/>
        <v>0</v>
      </c>
      <c r="K279" s="143"/>
      <c r="L279" s="142"/>
    </row>
    <row r="280" spans="1:12" outlineLevel="1" x14ac:dyDescent="0.3">
      <c r="A280" s="2">
        <v>3</v>
      </c>
      <c r="B280" s="8" t="s">
        <v>45</v>
      </c>
      <c r="C280" s="68" t="s">
        <v>46</v>
      </c>
      <c r="D280" s="52">
        <v>1</v>
      </c>
      <c r="E280" s="2"/>
      <c r="F280" s="9">
        <v>2</v>
      </c>
      <c r="G280" s="10"/>
      <c r="H280" s="41"/>
      <c r="I280" s="41"/>
      <c r="J280" s="136">
        <f t="shared" si="13"/>
        <v>0</v>
      </c>
      <c r="K280" s="143"/>
      <c r="L280" s="142"/>
    </row>
    <row r="281" spans="1:12" outlineLevel="1" x14ac:dyDescent="0.3">
      <c r="A281" s="2">
        <v>4</v>
      </c>
      <c r="B281" s="8" t="s">
        <v>1</v>
      </c>
      <c r="C281" s="68"/>
      <c r="D281" s="52">
        <v>1</v>
      </c>
      <c r="E281" s="2"/>
      <c r="F281" s="9">
        <v>2</v>
      </c>
      <c r="G281" s="10"/>
      <c r="H281" s="11"/>
      <c r="I281" s="11"/>
      <c r="J281" s="136">
        <f t="shared" si="13"/>
        <v>0</v>
      </c>
      <c r="K281" s="143"/>
      <c r="L281" s="142"/>
    </row>
    <row r="282" spans="1:12" outlineLevel="1" x14ac:dyDescent="0.3">
      <c r="A282" s="2">
        <v>5</v>
      </c>
      <c r="B282" s="8" t="s">
        <v>57</v>
      </c>
      <c r="C282" s="68"/>
      <c r="D282" s="52">
        <v>1</v>
      </c>
      <c r="E282" s="2"/>
      <c r="F282" s="9">
        <v>2</v>
      </c>
      <c r="G282" s="10"/>
      <c r="H282" s="11"/>
      <c r="I282" s="11"/>
      <c r="J282" s="136">
        <f t="shared" si="13"/>
        <v>0</v>
      </c>
      <c r="K282" s="143"/>
      <c r="L282" s="142"/>
    </row>
    <row r="283" spans="1:12" outlineLevel="1" x14ac:dyDescent="0.3">
      <c r="A283" s="2">
        <v>6</v>
      </c>
      <c r="B283" s="21" t="s">
        <v>85</v>
      </c>
      <c r="C283" s="70" t="s">
        <v>86</v>
      </c>
      <c r="D283" s="54">
        <v>1</v>
      </c>
      <c r="E283" s="32">
        <v>6</v>
      </c>
      <c r="F283" s="9">
        <v>4</v>
      </c>
      <c r="G283" s="10"/>
      <c r="H283" s="11"/>
      <c r="I283" s="11"/>
      <c r="J283" s="136">
        <f t="shared" si="13"/>
        <v>0</v>
      </c>
      <c r="K283" s="143"/>
      <c r="L283" s="142"/>
    </row>
    <row r="284" spans="1:12" x14ac:dyDescent="0.3">
      <c r="A284" s="2">
        <v>7</v>
      </c>
      <c r="B284" s="21" t="s">
        <v>87</v>
      </c>
      <c r="C284" s="70" t="s">
        <v>88</v>
      </c>
      <c r="D284" s="54">
        <v>1</v>
      </c>
      <c r="E284" s="2"/>
      <c r="F284" s="9">
        <v>2</v>
      </c>
      <c r="G284" s="10"/>
      <c r="H284" s="41"/>
      <c r="I284" s="41"/>
      <c r="J284" s="136">
        <f t="shared" si="13"/>
        <v>0</v>
      </c>
      <c r="K284" s="143"/>
      <c r="L284" s="142"/>
    </row>
    <row r="285" spans="1:12" ht="17.25" hidden="1" customHeight="1" x14ac:dyDescent="0.3">
      <c r="A285" s="157" t="s">
        <v>450</v>
      </c>
      <c r="B285" s="158"/>
      <c r="C285" s="158"/>
      <c r="D285" s="158"/>
      <c r="E285" s="158"/>
      <c r="F285" s="158"/>
      <c r="G285" s="158"/>
      <c r="H285" s="158"/>
      <c r="I285" s="159"/>
      <c r="J285" s="140">
        <f>SUM(J194:J284)</f>
        <v>0</v>
      </c>
      <c r="K285" s="110">
        <f>ROUND(J285*0.23,2)</f>
        <v>0</v>
      </c>
      <c r="L285" s="92">
        <f>J285 + K285</f>
        <v>0</v>
      </c>
    </row>
    <row r="286" spans="1:12" hidden="1" x14ac:dyDescent="0.3">
      <c r="A286" s="64"/>
      <c r="B286" s="65"/>
      <c r="C286" s="78"/>
      <c r="D286" s="65"/>
      <c r="E286" s="65"/>
      <c r="F286" s="1"/>
      <c r="J286" s="1"/>
      <c r="K286" s="13"/>
      <c r="L286" s="11"/>
    </row>
    <row r="287" spans="1:12" ht="23.25" hidden="1" customHeight="1" x14ac:dyDescent="0.3">
      <c r="A287" s="15"/>
      <c r="B287" s="98" t="s">
        <v>451</v>
      </c>
      <c r="C287" s="81"/>
      <c r="D287" s="61"/>
      <c r="E287" s="18"/>
      <c r="F287" s="36"/>
      <c r="G287" s="37"/>
      <c r="H287" s="38"/>
      <c r="I287" s="38"/>
      <c r="J287" s="139"/>
      <c r="K287" s="143"/>
      <c r="L287" s="142"/>
    </row>
    <row r="288" spans="1:12" outlineLevel="1" x14ac:dyDescent="0.3">
      <c r="A288" s="160" t="s">
        <v>294</v>
      </c>
      <c r="B288" s="161"/>
      <c r="C288" s="161"/>
      <c r="D288" s="161"/>
      <c r="E288" s="161"/>
      <c r="F288" s="161"/>
      <c r="G288" s="23"/>
      <c r="H288" s="19"/>
      <c r="I288" s="19"/>
      <c r="J288" s="135"/>
      <c r="K288" s="134">
        <v>0.23</v>
      </c>
      <c r="L288" s="130"/>
    </row>
    <row r="289" spans="1:12" outlineLevel="1" x14ac:dyDescent="0.3">
      <c r="A289" s="2">
        <v>1</v>
      </c>
      <c r="B289" s="8" t="s">
        <v>30</v>
      </c>
      <c r="C289" s="68">
        <v>2002</v>
      </c>
      <c r="D289" s="52">
        <v>1</v>
      </c>
      <c r="E289" s="2">
        <v>4</v>
      </c>
      <c r="F289" s="32">
        <v>4</v>
      </c>
      <c r="G289" s="10"/>
      <c r="H289" s="11"/>
      <c r="I289" s="11"/>
      <c r="J289" s="136">
        <f t="shared" ref="J289:J299" si="14">(+H289*F289+G289*E289+I289)*D289</f>
        <v>0</v>
      </c>
      <c r="K289" s="143"/>
      <c r="L289" s="142"/>
    </row>
    <row r="290" spans="1:12" outlineLevel="1" x14ac:dyDescent="0.3">
      <c r="A290" s="2">
        <v>2</v>
      </c>
      <c r="B290" s="86" t="s">
        <v>127</v>
      </c>
      <c r="C290" s="72">
        <v>2009</v>
      </c>
      <c r="D290" s="58">
        <v>1</v>
      </c>
      <c r="E290" s="13">
        <v>6</v>
      </c>
      <c r="F290" s="13">
        <v>4</v>
      </c>
      <c r="G290" s="11"/>
      <c r="H290" s="11"/>
      <c r="I290" s="11"/>
      <c r="J290" s="136">
        <f t="shared" si="14"/>
        <v>0</v>
      </c>
      <c r="K290" s="143"/>
      <c r="L290" s="142"/>
    </row>
    <row r="291" spans="1:12" outlineLevel="1" x14ac:dyDescent="0.3">
      <c r="A291" s="2">
        <v>3</v>
      </c>
      <c r="B291" s="86" t="s">
        <v>128</v>
      </c>
      <c r="C291" s="72">
        <v>2009</v>
      </c>
      <c r="D291" s="58">
        <v>1</v>
      </c>
      <c r="E291" s="13"/>
      <c r="F291" s="13">
        <v>2</v>
      </c>
      <c r="G291" s="11"/>
      <c r="H291" s="11"/>
      <c r="I291" s="11"/>
      <c r="J291" s="136">
        <f t="shared" si="14"/>
        <v>0</v>
      </c>
      <c r="K291" s="143"/>
      <c r="L291" s="142"/>
    </row>
    <row r="292" spans="1:12" outlineLevel="1" x14ac:dyDescent="0.3">
      <c r="A292" s="2">
        <v>4</v>
      </c>
      <c r="B292" s="86" t="s">
        <v>162</v>
      </c>
      <c r="C292" s="72">
        <v>2009</v>
      </c>
      <c r="D292" s="58">
        <v>1</v>
      </c>
      <c r="E292" s="13"/>
      <c r="F292" s="13">
        <v>2</v>
      </c>
      <c r="G292" s="11"/>
      <c r="H292" s="41"/>
      <c r="I292" s="41"/>
      <c r="J292" s="136">
        <f t="shared" si="14"/>
        <v>0</v>
      </c>
      <c r="K292" s="143"/>
      <c r="L292" s="142"/>
    </row>
    <row r="293" spans="1:12" outlineLevel="1" x14ac:dyDescent="0.3">
      <c r="A293" s="2">
        <v>5</v>
      </c>
      <c r="B293" s="86" t="s">
        <v>174</v>
      </c>
      <c r="C293" s="72">
        <v>9050856</v>
      </c>
      <c r="D293" s="58">
        <v>1</v>
      </c>
      <c r="E293" s="13"/>
      <c r="F293" s="13">
        <v>2</v>
      </c>
      <c r="G293" s="11"/>
      <c r="H293" s="11"/>
      <c r="I293" s="11"/>
      <c r="J293" s="136">
        <f t="shared" si="14"/>
        <v>0</v>
      </c>
      <c r="K293" s="143"/>
      <c r="L293" s="142"/>
    </row>
    <row r="294" spans="1:12" outlineLevel="1" x14ac:dyDescent="0.3">
      <c r="A294" s="2">
        <v>6</v>
      </c>
      <c r="B294" s="86" t="s">
        <v>175</v>
      </c>
      <c r="C294" s="72">
        <v>3521</v>
      </c>
      <c r="D294" s="58">
        <v>1</v>
      </c>
      <c r="E294" s="13"/>
      <c r="F294" s="13">
        <v>2</v>
      </c>
      <c r="G294" s="11"/>
      <c r="H294" s="11"/>
      <c r="I294" s="11"/>
      <c r="J294" s="136">
        <f t="shared" si="14"/>
        <v>0</v>
      </c>
      <c r="K294" s="143"/>
      <c r="L294" s="142"/>
    </row>
    <row r="295" spans="1:12" outlineLevel="1" x14ac:dyDescent="0.3">
      <c r="A295" s="2">
        <v>7</v>
      </c>
      <c r="B295" s="86" t="s">
        <v>176</v>
      </c>
      <c r="C295" s="72">
        <v>3525</v>
      </c>
      <c r="D295" s="58">
        <v>1</v>
      </c>
      <c r="E295" s="13"/>
      <c r="F295" s="13">
        <v>2</v>
      </c>
      <c r="G295" s="11"/>
      <c r="H295" s="11"/>
      <c r="I295" s="11"/>
      <c r="J295" s="136">
        <f t="shared" si="14"/>
        <v>0</v>
      </c>
      <c r="K295" s="143"/>
      <c r="L295" s="142"/>
    </row>
    <row r="296" spans="1:12" outlineLevel="1" x14ac:dyDescent="0.3">
      <c r="A296" s="2">
        <v>8</v>
      </c>
      <c r="B296" s="86" t="s">
        <v>196</v>
      </c>
      <c r="C296" s="72" t="s">
        <v>197</v>
      </c>
      <c r="D296" s="58">
        <v>1</v>
      </c>
      <c r="E296" s="13"/>
      <c r="F296" s="13">
        <v>2</v>
      </c>
      <c r="G296" s="11"/>
      <c r="H296" s="11"/>
      <c r="I296" s="11"/>
      <c r="J296" s="136">
        <f t="shared" si="14"/>
        <v>0</v>
      </c>
      <c r="K296" s="143"/>
      <c r="L296" s="142"/>
    </row>
    <row r="297" spans="1:12" outlineLevel="1" x14ac:dyDescent="0.3">
      <c r="A297" s="2">
        <v>9</v>
      </c>
      <c r="B297" s="86" t="s">
        <v>165</v>
      </c>
      <c r="C297" s="72" t="s">
        <v>198</v>
      </c>
      <c r="D297" s="58">
        <v>1</v>
      </c>
      <c r="E297" s="13"/>
      <c r="F297" s="13">
        <v>2</v>
      </c>
      <c r="G297" s="11"/>
      <c r="H297" s="41"/>
      <c r="I297" s="41"/>
      <c r="J297" s="136">
        <f t="shared" si="14"/>
        <v>0</v>
      </c>
      <c r="K297" s="143"/>
      <c r="L297" s="142"/>
    </row>
    <row r="298" spans="1:12" s="45" customFormat="1" outlineLevel="1" x14ac:dyDescent="0.3">
      <c r="A298" s="2">
        <v>10</v>
      </c>
      <c r="B298" s="86" t="s">
        <v>257</v>
      </c>
      <c r="C298" s="72" t="s">
        <v>258</v>
      </c>
      <c r="D298" s="58">
        <v>1</v>
      </c>
      <c r="E298" s="13"/>
      <c r="F298" s="13">
        <v>2</v>
      </c>
      <c r="G298" s="11"/>
      <c r="H298" s="11"/>
      <c r="I298" s="11"/>
      <c r="J298" s="136">
        <f t="shared" si="14"/>
        <v>0</v>
      </c>
      <c r="K298" s="143"/>
      <c r="L298" s="132"/>
    </row>
    <row r="299" spans="1:12" x14ac:dyDescent="0.3">
      <c r="A299" s="2">
        <v>11</v>
      </c>
      <c r="B299" s="21" t="s">
        <v>395</v>
      </c>
      <c r="C299" s="70" t="s">
        <v>396</v>
      </c>
      <c r="D299" s="54">
        <v>1</v>
      </c>
      <c r="E299" s="20">
        <v>2</v>
      </c>
      <c r="F299" s="24">
        <v>2</v>
      </c>
      <c r="G299" s="47"/>
      <c r="H299" s="48"/>
      <c r="I299" s="48"/>
      <c r="J299" s="136">
        <f t="shared" si="14"/>
        <v>0</v>
      </c>
      <c r="K299" s="143"/>
      <c r="L299" s="142"/>
    </row>
    <row r="300" spans="1:12" outlineLevel="1" x14ac:dyDescent="0.3">
      <c r="A300" s="160" t="s">
        <v>306</v>
      </c>
      <c r="B300" s="161"/>
      <c r="C300" s="161"/>
      <c r="D300" s="161"/>
      <c r="E300" s="161"/>
      <c r="F300" s="161"/>
      <c r="G300" s="23"/>
      <c r="H300" s="19"/>
      <c r="I300" s="19"/>
      <c r="J300" s="135"/>
      <c r="K300" s="134">
        <v>0.23</v>
      </c>
      <c r="L300" s="130"/>
    </row>
    <row r="301" spans="1:12" outlineLevel="1" x14ac:dyDescent="0.3">
      <c r="A301" s="2">
        <v>1</v>
      </c>
      <c r="B301" s="8" t="s">
        <v>307</v>
      </c>
      <c r="C301" s="68"/>
      <c r="D301" s="52">
        <v>1</v>
      </c>
      <c r="E301" s="2"/>
      <c r="F301" s="9">
        <v>2</v>
      </c>
      <c r="G301" s="11"/>
      <c r="H301" s="41"/>
      <c r="I301" s="41"/>
      <c r="J301" s="136">
        <f>(+H301*F301+G301*E301+I301)*D301</f>
        <v>0</v>
      </c>
      <c r="K301" s="143"/>
      <c r="L301" s="142"/>
    </row>
    <row r="302" spans="1:12" outlineLevel="1" x14ac:dyDescent="0.3">
      <c r="A302" s="2">
        <v>2</v>
      </c>
      <c r="B302" s="8" t="s">
        <v>308</v>
      </c>
      <c r="C302" s="68"/>
      <c r="D302" s="52">
        <v>1</v>
      </c>
      <c r="E302" s="2"/>
      <c r="F302" s="9">
        <v>2</v>
      </c>
      <c r="G302" s="11"/>
      <c r="H302" s="41"/>
      <c r="I302" s="41"/>
      <c r="J302" s="136">
        <f>(+H302*F302+G302*E302+I302)*D302</f>
        <v>0</v>
      </c>
      <c r="K302" s="143"/>
      <c r="L302" s="142"/>
    </row>
    <row r="303" spans="1:12" outlineLevel="1" x14ac:dyDescent="0.3">
      <c r="A303" s="2">
        <v>3</v>
      </c>
      <c r="B303" s="8" t="s">
        <v>309</v>
      </c>
      <c r="C303" s="68"/>
      <c r="D303" s="52">
        <v>2</v>
      </c>
      <c r="E303" s="2"/>
      <c r="F303" s="9">
        <v>2</v>
      </c>
      <c r="G303" s="11"/>
      <c r="H303" s="41"/>
      <c r="I303" s="41"/>
      <c r="J303" s="136">
        <f>(+H303*F303+G303*E303+I303)*D303</f>
        <v>0</v>
      </c>
      <c r="K303" s="143"/>
      <c r="L303" s="142"/>
    </row>
    <row r="304" spans="1:12" x14ac:dyDescent="0.3">
      <c r="A304" s="2">
        <v>4</v>
      </c>
      <c r="B304" s="8" t="s">
        <v>310</v>
      </c>
      <c r="C304" s="68" t="s">
        <v>311</v>
      </c>
      <c r="D304" s="52">
        <v>1</v>
      </c>
      <c r="E304" s="2"/>
      <c r="F304" s="9">
        <v>2</v>
      </c>
      <c r="G304" s="11"/>
      <c r="H304" s="41"/>
      <c r="I304" s="41"/>
      <c r="J304" s="136">
        <f>(+H304*F304+G304*E304+I304)*D304</f>
        <v>0</v>
      </c>
      <c r="K304" s="143"/>
      <c r="L304" s="142"/>
    </row>
    <row r="305" spans="1:12" outlineLevel="1" x14ac:dyDescent="0.3">
      <c r="A305" s="160" t="s">
        <v>423</v>
      </c>
      <c r="B305" s="161"/>
      <c r="C305" s="161"/>
      <c r="D305" s="161"/>
      <c r="E305" s="161"/>
      <c r="F305" s="161"/>
      <c r="G305" s="23"/>
      <c r="H305" s="19"/>
      <c r="I305" s="19"/>
      <c r="J305" s="135"/>
      <c r="K305" s="134">
        <v>0.23</v>
      </c>
      <c r="L305" s="130"/>
    </row>
    <row r="306" spans="1:12" outlineLevel="1" x14ac:dyDescent="0.3">
      <c r="A306" s="2">
        <v>1</v>
      </c>
      <c r="B306" s="8" t="s">
        <v>31</v>
      </c>
      <c r="C306" s="68">
        <v>2002</v>
      </c>
      <c r="D306" s="52">
        <v>1</v>
      </c>
      <c r="E306" s="2"/>
      <c r="F306" s="9">
        <v>2</v>
      </c>
      <c r="G306" s="11"/>
      <c r="H306" s="41"/>
      <c r="I306" s="41"/>
      <c r="J306" s="136">
        <f>(+H306*F306+G306*E306+I306)*D306</f>
        <v>0</v>
      </c>
      <c r="K306" s="143"/>
      <c r="L306" s="142"/>
    </row>
    <row r="307" spans="1:12" s="45" customFormat="1" outlineLevel="1" x14ac:dyDescent="0.3">
      <c r="A307" s="2">
        <v>2</v>
      </c>
      <c r="B307" s="8" t="s">
        <v>289</v>
      </c>
      <c r="C307" s="68" t="s">
        <v>288</v>
      </c>
      <c r="D307" s="52">
        <v>1</v>
      </c>
      <c r="E307" s="2"/>
      <c r="F307" s="9">
        <v>3</v>
      </c>
      <c r="G307" s="11"/>
      <c r="H307" s="41"/>
      <c r="I307" s="41"/>
      <c r="J307" s="136">
        <f>(+H307*F307+G307*E307+I307)*D307</f>
        <v>0</v>
      </c>
      <c r="K307" s="143"/>
      <c r="L307" s="132"/>
    </row>
    <row r="308" spans="1:12" s="45" customFormat="1" outlineLevel="3" x14ac:dyDescent="0.3">
      <c r="A308" s="2">
        <v>3</v>
      </c>
      <c r="B308" s="21" t="s">
        <v>397</v>
      </c>
      <c r="C308" s="70">
        <v>2002</v>
      </c>
      <c r="D308" s="54">
        <v>1</v>
      </c>
      <c r="E308" s="20"/>
      <c r="F308" s="24">
        <v>2</v>
      </c>
      <c r="G308" s="48"/>
      <c r="H308" s="48"/>
      <c r="I308" s="48"/>
      <c r="J308" s="136">
        <f>(+H308*F308+G308*E308+I308)*D308</f>
        <v>0</v>
      </c>
      <c r="K308" s="143"/>
      <c r="L308" s="132"/>
    </row>
    <row r="309" spans="1:12" x14ac:dyDescent="0.3">
      <c r="A309" s="2">
        <v>4</v>
      </c>
      <c r="B309" s="21" t="s">
        <v>398</v>
      </c>
      <c r="C309" s="70"/>
      <c r="D309" s="54">
        <v>1</v>
      </c>
      <c r="E309" s="20"/>
      <c r="F309" s="24">
        <v>2</v>
      </c>
      <c r="G309" s="47"/>
      <c r="H309" s="48"/>
      <c r="I309" s="48"/>
      <c r="J309" s="136">
        <f>(+H309*F309+G309*E309+I309)*D309</f>
        <v>0</v>
      </c>
      <c r="K309" s="143"/>
      <c r="L309" s="142"/>
    </row>
    <row r="310" spans="1:12" x14ac:dyDescent="0.3">
      <c r="A310" s="2">
        <v>5</v>
      </c>
      <c r="B310" s="21" t="s">
        <v>496</v>
      </c>
      <c r="C310" s="70"/>
      <c r="D310" s="54">
        <v>1</v>
      </c>
      <c r="E310" s="20"/>
      <c r="F310" s="24">
        <v>2</v>
      </c>
      <c r="G310" s="47"/>
      <c r="H310" s="48"/>
      <c r="I310" s="48"/>
      <c r="J310" s="136">
        <f>(+H310*F310+G310*E310+I310)*D310</f>
        <v>0</v>
      </c>
      <c r="K310" s="143"/>
      <c r="L310" s="142"/>
    </row>
    <row r="311" spans="1:12" outlineLevel="1" x14ac:dyDescent="0.3">
      <c r="A311" s="160" t="s">
        <v>295</v>
      </c>
      <c r="B311" s="161"/>
      <c r="C311" s="161"/>
      <c r="D311" s="161"/>
      <c r="E311" s="161"/>
      <c r="F311" s="161"/>
      <c r="G311" s="19"/>
      <c r="H311" s="19"/>
      <c r="I311" s="19"/>
      <c r="J311" s="135"/>
      <c r="K311" s="134">
        <v>0.23</v>
      </c>
      <c r="L311" s="130"/>
    </row>
    <row r="312" spans="1:12" outlineLevel="1" x14ac:dyDescent="0.3">
      <c r="A312" s="2">
        <v>1</v>
      </c>
      <c r="B312" s="8" t="s">
        <v>33</v>
      </c>
      <c r="C312" s="68">
        <v>2002</v>
      </c>
      <c r="D312" s="52">
        <v>1</v>
      </c>
      <c r="E312" s="2"/>
      <c r="F312" s="32">
        <v>2</v>
      </c>
      <c r="G312" s="11"/>
      <c r="H312" s="41"/>
      <c r="I312" s="41"/>
      <c r="J312" s="136">
        <f>(+H312*F312+G312*E312+I312)*D312</f>
        <v>0</v>
      </c>
      <c r="K312" s="143"/>
      <c r="L312" s="142"/>
    </row>
    <row r="313" spans="1:12" outlineLevel="1" x14ac:dyDescent="0.3">
      <c r="A313" s="2">
        <v>2</v>
      </c>
      <c r="B313" s="8" t="s">
        <v>263</v>
      </c>
      <c r="C313" s="68"/>
      <c r="D313" s="52">
        <v>1</v>
      </c>
      <c r="E313" s="2"/>
      <c r="F313" s="32">
        <v>2</v>
      </c>
      <c r="G313" s="11"/>
      <c r="H313" s="41"/>
      <c r="I313" s="41"/>
      <c r="J313" s="136">
        <f>(+H313*F313+G313*E313+I313)*D313</f>
        <v>0</v>
      </c>
      <c r="K313" s="143"/>
      <c r="L313" s="142"/>
    </row>
    <row r="314" spans="1:12" x14ac:dyDescent="0.3">
      <c r="A314" s="2">
        <v>3</v>
      </c>
      <c r="B314" s="8" t="s">
        <v>263</v>
      </c>
      <c r="C314" s="68"/>
      <c r="D314" s="52">
        <v>1</v>
      </c>
      <c r="E314" s="2"/>
      <c r="F314" s="32">
        <v>2</v>
      </c>
      <c r="G314" s="11"/>
      <c r="H314" s="41"/>
      <c r="I314" s="41"/>
      <c r="J314" s="136">
        <f>(+H314*F314+G314*E314+I314)*D314</f>
        <v>0</v>
      </c>
      <c r="K314" s="143"/>
      <c r="L314" s="142"/>
    </row>
    <row r="315" spans="1:12" outlineLevel="1" x14ac:dyDescent="0.3">
      <c r="A315" s="160" t="s">
        <v>299</v>
      </c>
      <c r="B315" s="161"/>
      <c r="C315" s="161"/>
      <c r="D315" s="161"/>
      <c r="E315" s="161"/>
      <c r="F315" s="161"/>
      <c r="G315" s="19"/>
      <c r="H315" s="19"/>
      <c r="I315" s="19"/>
      <c r="J315" s="135"/>
      <c r="K315" s="134">
        <v>0.23</v>
      </c>
      <c r="L315" s="130"/>
    </row>
    <row r="316" spans="1:12" x14ac:dyDescent="0.3">
      <c r="A316" s="2">
        <v>1</v>
      </c>
      <c r="B316" s="8" t="s">
        <v>300</v>
      </c>
      <c r="C316" s="68">
        <v>2002</v>
      </c>
      <c r="D316" s="52">
        <v>1</v>
      </c>
      <c r="E316" s="2"/>
      <c r="F316" s="32">
        <v>2</v>
      </c>
      <c r="G316" s="11"/>
      <c r="H316" s="41"/>
      <c r="I316" s="41"/>
      <c r="J316" s="136">
        <f>(+H316*F316+G316*E316+I316)*D316</f>
        <v>0</v>
      </c>
      <c r="K316" s="143"/>
      <c r="L316" s="142"/>
    </row>
    <row r="317" spans="1:12" outlineLevel="1" x14ac:dyDescent="0.3">
      <c r="A317" s="160" t="s">
        <v>121</v>
      </c>
      <c r="B317" s="161"/>
      <c r="C317" s="161"/>
      <c r="D317" s="161"/>
      <c r="E317" s="161"/>
      <c r="F317" s="161"/>
      <c r="G317" s="19"/>
      <c r="H317" s="19"/>
      <c r="I317" s="19"/>
      <c r="J317" s="135"/>
      <c r="K317" s="134">
        <v>0.23</v>
      </c>
      <c r="L317" s="130"/>
    </row>
    <row r="318" spans="1:12" x14ac:dyDescent="0.3">
      <c r="A318" s="2">
        <v>1</v>
      </c>
      <c r="B318" s="8" t="s">
        <v>290</v>
      </c>
      <c r="C318" s="68"/>
      <c r="D318" s="52">
        <v>1</v>
      </c>
      <c r="E318" s="2"/>
      <c r="F318" s="32">
        <v>2</v>
      </c>
      <c r="G318" s="10"/>
      <c r="H318" s="41"/>
      <c r="I318" s="41"/>
      <c r="J318" s="136">
        <f>(+H318*F318+G318*E318+I318)*D318</f>
        <v>0</v>
      </c>
      <c r="K318" s="143"/>
      <c r="L318" s="142"/>
    </row>
    <row r="319" spans="1:12" outlineLevel="1" x14ac:dyDescent="0.3">
      <c r="A319" s="160" t="s">
        <v>122</v>
      </c>
      <c r="B319" s="161"/>
      <c r="C319" s="161"/>
      <c r="D319" s="161"/>
      <c r="E319" s="161"/>
      <c r="F319" s="161"/>
      <c r="G319" s="19"/>
      <c r="H319" s="19"/>
      <c r="I319" s="19"/>
      <c r="J319" s="135"/>
      <c r="K319" s="134">
        <v>0.23</v>
      </c>
      <c r="L319" s="147"/>
    </row>
    <row r="320" spans="1:12" outlineLevel="1" x14ac:dyDescent="0.3">
      <c r="A320" s="20">
        <v>1</v>
      </c>
      <c r="B320" s="21" t="s">
        <v>291</v>
      </c>
      <c r="C320" s="70" t="s">
        <v>84</v>
      </c>
      <c r="D320" s="54">
        <v>4</v>
      </c>
      <c r="E320" s="20"/>
      <c r="F320" s="22">
        <v>2</v>
      </c>
      <c r="G320" s="11"/>
      <c r="H320" s="41"/>
      <c r="I320" s="41"/>
      <c r="J320" s="136">
        <f>(+H320*F320+G320*E320+I320)*D320</f>
        <v>0</v>
      </c>
      <c r="K320" s="143"/>
      <c r="L320" s="11"/>
    </row>
    <row r="321" spans="1:12" x14ac:dyDescent="0.3">
      <c r="A321" s="20">
        <v>2</v>
      </c>
      <c r="B321" s="21" t="s">
        <v>83</v>
      </c>
      <c r="C321" s="70" t="s">
        <v>84</v>
      </c>
      <c r="D321" s="54">
        <v>1</v>
      </c>
      <c r="E321" s="20">
        <v>12</v>
      </c>
      <c r="F321" s="22">
        <v>4</v>
      </c>
      <c r="G321" s="11"/>
      <c r="H321" s="11"/>
      <c r="I321" s="11"/>
      <c r="J321" s="136">
        <f>(+H321*F321+G321*E321+I321)*D321</f>
        <v>0</v>
      </c>
      <c r="K321" s="143"/>
      <c r="L321" s="11"/>
    </row>
    <row r="322" spans="1:12" outlineLevel="1" x14ac:dyDescent="0.3">
      <c r="A322" s="160" t="s">
        <v>212</v>
      </c>
      <c r="B322" s="161"/>
      <c r="C322" s="161"/>
      <c r="D322" s="161"/>
      <c r="E322" s="161"/>
      <c r="F322" s="161"/>
      <c r="G322" s="19"/>
      <c r="H322" s="19"/>
      <c r="I322" s="19"/>
      <c r="J322" s="135"/>
      <c r="K322" s="134">
        <v>0.23</v>
      </c>
      <c r="L322" s="147"/>
    </row>
    <row r="323" spans="1:12" x14ac:dyDescent="0.3">
      <c r="A323" s="20">
        <v>1</v>
      </c>
      <c r="B323" s="21" t="s">
        <v>89</v>
      </c>
      <c r="C323" s="70"/>
      <c r="D323" s="54">
        <v>1</v>
      </c>
      <c r="E323" s="20"/>
      <c r="F323" s="22">
        <v>2</v>
      </c>
      <c r="G323" s="11"/>
      <c r="H323" s="11"/>
      <c r="I323" s="11"/>
      <c r="J323" s="136">
        <f>(+H323*F323+G323*E323+I323)*D323</f>
        <v>0</v>
      </c>
      <c r="K323" s="143"/>
      <c r="L323" s="11"/>
    </row>
    <row r="324" spans="1:12" outlineLevel="1" x14ac:dyDescent="0.3">
      <c r="A324" s="160" t="s">
        <v>414</v>
      </c>
      <c r="B324" s="161"/>
      <c r="C324" s="161"/>
      <c r="D324" s="161"/>
      <c r="E324" s="161"/>
      <c r="F324" s="161"/>
      <c r="G324" s="19"/>
      <c r="H324" s="19"/>
      <c r="I324" s="19"/>
      <c r="J324" s="135"/>
      <c r="K324" s="134">
        <v>0.23</v>
      </c>
      <c r="L324" s="147"/>
    </row>
    <row r="325" spans="1:12" x14ac:dyDescent="0.3">
      <c r="A325" s="20">
        <v>1</v>
      </c>
      <c r="B325" s="21" t="s">
        <v>415</v>
      </c>
      <c r="C325" s="70" t="s">
        <v>406</v>
      </c>
      <c r="D325" s="54">
        <v>1</v>
      </c>
      <c r="E325" s="20"/>
      <c r="F325" s="22">
        <v>2</v>
      </c>
      <c r="G325" s="11"/>
      <c r="H325" s="11"/>
      <c r="I325" s="11"/>
      <c r="J325" s="136">
        <f>(+H325*F325+G325*E325+I325)*D325</f>
        <v>0</v>
      </c>
      <c r="K325" s="143"/>
      <c r="L325" s="11"/>
    </row>
    <row r="326" spans="1:12" outlineLevel="1" x14ac:dyDescent="0.3">
      <c r="A326" s="160" t="s">
        <v>142</v>
      </c>
      <c r="B326" s="161"/>
      <c r="C326" s="161"/>
      <c r="D326" s="161"/>
      <c r="E326" s="161"/>
      <c r="F326" s="161"/>
      <c r="G326" s="19"/>
      <c r="H326" s="19"/>
      <c r="I326" s="19"/>
      <c r="J326" s="135"/>
      <c r="K326" s="134">
        <v>0.23</v>
      </c>
      <c r="L326" s="147"/>
    </row>
    <row r="327" spans="1:12" outlineLevel="1" x14ac:dyDescent="0.3">
      <c r="A327" s="94">
        <v>1</v>
      </c>
      <c r="B327" s="86" t="s">
        <v>125</v>
      </c>
      <c r="C327" s="72">
        <v>2010</v>
      </c>
      <c r="D327" s="58">
        <v>1</v>
      </c>
      <c r="E327" s="13">
        <v>6</v>
      </c>
      <c r="F327" s="13">
        <v>4</v>
      </c>
      <c r="G327" s="11"/>
      <c r="H327" s="11"/>
      <c r="I327" s="11"/>
      <c r="J327" s="136">
        <f>(+H327*F327+G327*E327+I327)*D327</f>
        <v>0</v>
      </c>
      <c r="K327" s="143"/>
      <c r="L327" s="11"/>
    </row>
    <row r="328" spans="1:12" outlineLevel="1" x14ac:dyDescent="0.3">
      <c r="A328" s="94">
        <v>2</v>
      </c>
      <c r="B328" s="86" t="s">
        <v>126</v>
      </c>
      <c r="C328" s="72">
        <v>2010</v>
      </c>
      <c r="D328" s="58">
        <v>1</v>
      </c>
      <c r="E328" s="13"/>
      <c r="F328" s="13">
        <v>2</v>
      </c>
      <c r="G328" s="11"/>
      <c r="H328" s="11"/>
      <c r="I328" s="11"/>
      <c r="J328" s="136">
        <f>(+H328*F328+G328*E328+I328)*D328</f>
        <v>0</v>
      </c>
      <c r="K328" s="143"/>
      <c r="L328" s="11"/>
    </row>
    <row r="329" spans="1:12" x14ac:dyDescent="0.3">
      <c r="A329" s="94">
        <v>3</v>
      </c>
      <c r="B329" s="86" t="s">
        <v>280</v>
      </c>
      <c r="C329" s="72"/>
      <c r="D329" s="58">
        <v>1</v>
      </c>
      <c r="E329" s="13"/>
      <c r="F329" s="13">
        <v>2</v>
      </c>
      <c r="G329" s="11"/>
      <c r="H329" s="11"/>
      <c r="I329" s="11"/>
      <c r="J329" s="136">
        <f>(+H329*F329+G329*E329+I329)*D329</f>
        <v>0</v>
      </c>
      <c r="K329" s="143"/>
      <c r="L329" s="11"/>
    </row>
    <row r="330" spans="1:12" outlineLevel="1" x14ac:dyDescent="0.3">
      <c r="A330" s="160" t="s">
        <v>401</v>
      </c>
      <c r="B330" s="161"/>
      <c r="C330" s="161"/>
      <c r="D330" s="161"/>
      <c r="E330" s="161"/>
      <c r="F330" s="161"/>
      <c r="G330" s="25"/>
      <c r="H330" s="26"/>
      <c r="I330" s="26"/>
      <c r="J330" s="137"/>
      <c r="K330" s="134">
        <v>0.23</v>
      </c>
      <c r="L330" s="147"/>
    </row>
    <row r="331" spans="1:12" outlineLevel="1" x14ac:dyDescent="0.3">
      <c r="A331" s="94">
        <v>1</v>
      </c>
      <c r="B331" s="86" t="s">
        <v>402</v>
      </c>
      <c r="C331" s="72">
        <v>2009</v>
      </c>
      <c r="D331" s="58">
        <v>1</v>
      </c>
      <c r="E331" s="13">
        <v>2</v>
      </c>
      <c r="F331" s="13">
        <v>4</v>
      </c>
      <c r="G331" s="11"/>
      <c r="H331" s="11"/>
      <c r="I331" s="11"/>
      <c r="J331" s="136">
        <f>(+H331*F331+G331*E331+I331)*D331</f>
        <v>0</v>
      </c>
      <c r="K331" s="143"/>
      <c r="L331" s="11"/>
    </row>
    <row r="332" spans="1:12" x14ac:dyDescent="0.3">
      <c r="A332" s="94">
        <v>2</v>
      </c>
      <c r="B332" s="86" t="s">
        <v>257</v>
      </c>
      <c r="C332" s="72">
        <v>2009</v>
      </c>
      <c r="D332" s="58">
        <v>1</v>
      </c>
      <c r="E332" s="13"/>
      <c r="F332" s="13">
        <v>2</v>
      </c>
      <c r="G332" s="11"/>
      <c r="H332" s="11"/>
      <c r="I332" s="11"/>
      <c r="J332" s="136">
        <f>(+H332*F332+G332*E332+I332)*D332</f>
        <v>0</v>
      </c>
      <c r="K332" s="143"/>
      <c r="L332" s="11"/>
    </row>
    <row r="333" spans="1:12" outlineLevel="1" x14ac:dyDescent="0.3">
      <c r="A333" s="160" t="s">
        <v>422</v>
      </c>
      <c r="B333" s="161"/>
      <c r="C333" s="161"/>
      <c r="D333" s="161"/>
      <c r="E333" s="161"/>
      <c r="F333" s="161"/>
      <c r="G333" s="25"/>
      <c r="H333" s="26"/>
      <c r="I333" s="26"/>
      <c r="J333" s="137"/>
      <c r="K333" s="134">
        <v>0.23</v>
      </c>
      <c r="L333" s="147"/>
    </row>
    <row r="334" spans="1:12" outlineLevel="1" x14ac:dyDescent="0.3">
      <c r="A334" s="94">
        <v>1</v>
      </c>
      <c r="B334" s="86" t="s">
        <v>425</v>
      </c>
      <c r="C334" s="72">
        <v>2009</v>
      </c>
      <c r="D334" s="58">
        <v>1</v>
      </c>
      <c r="E334" s="13">
        <v>2</v>
      </c>
      <c r="F334" s="13">
        <v>4</v>
      </c>
      <c r="G334" s="11"/>
      <c r="H334" s="11"/>
      <c r="I334" s="11"/>
      <c r="J334" s="136">
        <f>(+H334*F334+G334*E334+I334)*D334</f>
        <v>0</v>
      </c>
      <c r="K334" s="143"/>
      <c r="L334" s="11"/>
    </row>
    <row r="335" spans="1:12" x14ac:dyDescent="0.3">
      <c r="A335" s="94">
        <v>2</v>
      </c>
      <c r="B335" s="86" t="s">
        <v>424</v>
      </c>
      <c r="C335" s="72">
        <v>2009</v>
      </c>
      <c r="D335" s="58">
        <v>1</v>
      </c>
      <c r="E335" s="13"/>
      <c r="F335" s="13">
        <v>2</v>
      </c>
      <c r="G335" s="11"/>
      <c r="H335" s="11"/>
      <c r="I335" s="11"/>
      <c r="J335" s="136">
        <f>(+H335*F335+G335*E335+I335)*D335</f>
        <v>0</v>
      </c>
      <c r="K335" s="143"/>
      <c r="L335" s="142"/>
    </row>
    <row r="336" spans="1:12" outlineLevel="1" x14ac:dyDescent="0.3">
      <c r="A336" s="160" t="s">
        <v>296</v>
      </c>
      <c r="B336" s="161"/>
      <c r="C336" s="161"/>
      <c r="D336" s="161"/>
      <c r="E336" s="161"/>
      <c r="F336" s="161"/>
      <c r="G336" s="25"/>
      <c r="H336" s="26"/>
      <c r="I336" s="26"/>
      <c r="J336" s="137"/>
      <c r="K336" s="134">
        <v>0.23</v>
      </c>
      <c r="L336" s="130"/>
    </row>
    <row r="337" spans="1:12" outlineLevel="1" x14ac:dyDescent="0.3">
      <c r="A337" s="94">
        <v>1</v>
      </c>
      <c r="B337" s="86" t="s">
        <v>293</v>
      </c>
      <c r="C337" s="72">
        <v>2010</v>
      </c>
      <c r="D337" s="58">
        <v>1</v>
      </c>
      <c r="E337" s="13">
        <v>2</v>
      </c>
      <c r="F337" s="13">
        <v>4</v>
      </c>
      <c r="G337" s="11"/>
      <c r="H337" s="11"/>
      <c r="I337" s="11"/>
      <c r="J337" s="136">
        <f>(+H337*F337+G337*E337+I337)*D337</f>
        <v>0</v>
      </c>
      <c r="K337" s="143"/>
      <c r="L337" s="142"/>
    </row>
    <row r="338" spans="1:12" x14ac:dyDescent="0.3">
      <c r="A338" s="94">
        <v>2</v>
      </c>
      <c r="B338" s="86" t="s">
        <v>292</v>
      </c>
      <c r="C338" s="72">
        <v>2010</v>
      </c>
      <c r="D338" s="58">
        <v>2</v>
      </c>
      <c r="E338" s="13"/>
      <c r="F338" s="13">
        <v>2</v>
      </c>
      <c r="G338" s="11"/>
      <c r="H338" s="11"/>
      <c r="I338" s="11"/>
      <c r="J338" s="136">
        <f>(+H338*F338+G338*E338+I338)*D338</f>
        <v>0</v>
      </c>
      <c r="K338" s="143"/>
      <c r="L338" s="142"/>
    </row>
    <row r="339" spans="1:12" outlineLevel="1" x14ac:dyDescent="0.3">
      <c r="A339" s="160" t="s">
        <v>297</v>
      </c>
      <c r="B339" s="161"/>
      <c r="C339" s="161"/>
      <c r="D339" s="161"/>
      <c r="E339" s="161"/>
      <c r="F339" s="161"/>
      <c r="G339" s="19"/>
      <c r="H339" s="19"/>
      <c r="I339" s="19"/>
      <c r="J339" s="135"/>
      <c r="K339" s="134">
        <v>0.23</v>
      </c>
      <c r="L339" s="130"/>
    </row>
    <row r="340" spans="1:12" x14ac:dyDescent="0.3">
      <c r="A340" s="94">
        <v>1</v>
      </c>
      <c r="B340" s="86" t="s">
        <v>178</v>
      </c>
      <c r="C340" s="72"/>
      <c r="D340" s="58">
        <v>1</v>
      </c>
      <c r="E340" s="13">
        <v>2</v>
      </c>
      <c r="F340" s="13">
        <v>2</v>
      </c>
      <c r="G340" s="11"/>
      <c r="H340" s="11"/>
      <c r="I340" s="11"/>
      <c r="J340" s="136">
        <f>(+H340*F340+G340*E340+I340)*D340</f>
        <v>0</v>
      </c>
      <c r="K340" s="143"/>
      <c r="L340" s="142"/>
    </row>
    <row r="341" spans="1:12" s="45" customFormat="1" outlineLevel="1" x14ac:dyDescent="0.3">
      <c r="A341" s="162" t="s">
        <v>298</v>
      </c>
      <c r="B341" s="163"/>
      <c r="C341" s="163"/>
      <c r="D341" s="163"/>
      <c r="E341" s="163"/>
      <c r="F341" s="163"/>
      <c r="G341" s="109"/>
      <c r="H341" s="109"/>
      <c r="I341" s="109"/>
      <c r="J341" s="141"/>
      <c r="K341" s="145">
        <v>0.08</v>
      </c>
      <c r="L341" s="146"/>
    </row>
    <row r="342" spans="1:12" outlineLevel="1" x14ac:dyDescent="0.3">
      <c r="A342" s="2">
        <v>1</v>
      </c>
      <c r="B342" s="8" t="s">
        <v>32</v>
      </c>
      <c r="C342" s="68"/>
      <c r="D342" s="52">
        <v>1</v>
      </c>
      <c r="E342" s="2">
        <v>2</v>
      </c>
      <c r="F342" s="9">
        <v>4</v>
      </c>
      <c r="G342" s="11"/>
      <c r="H342" s="11"/>
      <c r="I342" s="11"/>
      <c r="J342" s="126">
        <f>(+H342*F342+G342*E342+I342)*D342</f>
        <v>0</v>
      </c>
      <c r="K342" s="143"/>
      <c r="L342" s="142"/>
    </row>
    <row r="343" spans="1:12" x14ac:dyDescent="0.3">
      <c r="A343" s="2">
        <v>2</v>
      </c>
      <c r="B343" s="17" t="s">
        <v>279</v>
      </c>
      <c r="C343" s="68"/>
      <c r="D343" s="52">
        <v>1</v>
      </c>
      <c r="E343" s="2"/>
      <c r="F343" s="9">
        <v>2</v>
      </c>
      <c r="G343" s="11"/>
      <c r="H343" s="11"/>
      <c r="I343" s="11"/>
      <c r="J343" s="126">
        <f>(+H343*F343+G343*E343+I343)*D343</f>
        <v>0</v>
      </c>
      <c r="K343" s="133"/>
      <c r="L343" s="142"/>
    </row>
    <row r="344" spans="1:12" ht="17.25" hidden="1" customHeight="1" x14ac:dyDescent="0.3">
      <c r="A344" s="157" t="s">
        <v>451</v>
      </c>
      <c r="B344" s="158"/>
      <c r="C344" s="158"/>
      <c r="D344" s="158"/>
      <c r="E344" s="158"/>
      <c r="F344" s="158"/>
      <c r="G344" s="158"/>
      <c r="H344" s="158"/>
      <c r="I344" s="159"/>
      <c r="J344" s="140">
        <f>SUM(J289:J343)</f>
        <v>0</v>
      </c>
      <c r="K344" s="110">
        <f>ROUND(J344*0.23,2)</f>
        <v>0</v>
      </c>
      <c r="L344" s="92">
        <f>J344 + K344</f>
        <v>0</v>
      </c>
    </row>
    <row r="345" spans="1:12" hidden="1" x14ac:dyDescent="0.3">
      <c r="A345" s="64"/>
      <c r="B345" s="65"/>
      <c r="C345" s="78"/>
      <c r="D345" s="65"/>
      <c r="E345" s="65"/>
      <c r="F345" s="65"/>
      <c r="J345" s="1"/>
      <c r="K345" s="13"/>
      <c r="L345" s="11"/>
    </row>
    <row r="346" spans="1:12" ht="22.5" hidden="1" customHeight="1" x14ac:dyDescent="0.3">
      <c r="A346" s="95"/>
      <c r="B346" s="99" t="s">
        <v>452</v>
      </c>
      <c r="C346" s="82"/>
      <c r="D346" s="62"/>
      <c r="E346" s="42"/>
      <c r="F346" s="42"/>
      <c r="G346" s="38"/>
      <c r="H346" s="38"/>
      <c r="I346" s="38"/>
      <c r="J346" s="139"/>
      <c r="K346" s="143"/>
      <c r="L346" s="142"/>
    </row>
    <row r="347" spans="1:12" x14ac:dyDescent="0.3">
      <c r="A347" s="2">
        <v>3</v>
      </c>
      <c r="B347" s="17" t="s">
        <v>497</v>
      </c>
      <c r="C347" s="68"/>
      <c r="D347" s="52">
        <v>1</v>
      </c>
      <c r="E347" s="2"/>
      <c r="F347" s="9">
        <v>2</v>
      </c>
      <c r="G347" s="11"/>
      <c r="H347" s="11"/>
      <c r="I347" s="11"/>
      <c r="J347" s="126">
        <f>(+H347*F347+G347*E347+I347)*D347</f>
        <v>0</v>
      </c>
      <c r="K347" s="133"/>
      <c r="L347" s="142"/>
    </row>
    <row r="348" spans="1:12" outlineLevel="1" x14ac:dyDescent="0.3">
      <c r="A348" s="160" t="s">
        <v>461</v>
      </c>
      <c r="B348" s="161"/>
      <c r="C348" s="161"/>
      <c r="D348" s="161"/>
      <c r="E348" s="161"/>
      <c r="F348" s="161"/>
      <c r="G348" s="19"/>
      <c r="H348" s="19"/>
      <c r="I348" s="19"/>
      <c r="J348" s="135"/>
      <c r="K348" s="134">
        <v>0.23</v>
      </c>
      <c r="L348" s="130"/>
    </row>
    <row r="349" spans="1:12" outlineLevel="1" x14ac:dyDescent="0.3">
      <c r="A349" s="94">
        <v>1</v>
      </c>
      <c r="B349" s="86" t="s">
        <v>312</v>
      </c>
      <c r="C349" s="72">
        <v>2012</v>
      </c>
      <c r="D349" s="58">
        <v>1</v>
      </c>
      <c r="E349" s="13"/>
      <c r="F349" s="13">
        <v>4</v>
      </c>
      <c r="G349" s="11"/>
      <c r="H349" s="11"/>
      <c r="I349" s="11"/>
      <c r="J349" s="136">
        <f t="shared" ref="J349:J392" si="15">(+H349*F349+G349*E349+I349)*D349</f>
        <v>0</v>
      </c>
      <c r="K349" s="143"/>
      <c r="L349" s="142"/>
    </row>
    <row r="350" spans="1:12" outlineLevel="1" x14ac:dyDescent="0.3">
      <c r="A350" s="94">
        <v>2</v>
      </c>
      <c r="B350" s="86" t="s">
        <v>342</v>
      </c>
      <c r="C350" s="72">
        <v>2012</v>
      </c>
      <c r="D350" s="58">
        <v>1</v>
      </c>
      <c r="E350" s="13">
        <v>2</v>
      </c>
      <c r="F350" s="9">
        <v>4</v>
      </c>
      <c r="G350" s="11"/>
      <c r="H350" s="11"/>
      <c r="I350" s="11"/>
      <c r="J350" s="136">
        <f t="shared" si="15"/>
        <v>0</v>
      </c>
      <c r="K350" s="143"/>
      <c r="L350" s="142"/>
    </row>
    <row r="351" spans="1:12" outlineLevel="1" x14ac:dyDescent="0.3">
      <c r="A351" s="94">
        <v>3</v>
      </c>
      <c r="B351" s="86" t="s">
        <v>342</v>
      </c>
      <c r="C351" s="72">
        <v>2012</v>
      </c>
      <c r="D351" s="58">
        <v>1</v>
      </c>
      <c r="E351" s="13">
        <v>2</v>
      </c>
      <c r="F351" s="9">
        <v>4</v>
      </c>
      <c r="G351" s="11"/>
      <c r="H351" s="11"/>
      <c r="I351" s="11"/>
      <c r="J351" s="136">
        <f t="shared" si="15"/>
        <v>0</v>
      </c>
      <c r="K351" s="143"/>
      <c r="L351" s="142"/>
    </row>
    <row r="352" spans="1:12" outlineLevel="1" x14ac:dyDescent="0.3">
      <c r="A352" s="94">
        <v>4</v>
      </c>
      <c r="B352" s="86" t="s">
        <v>344</v>
      </c>
      <c r="C352" s="72">
        <v>2012</v>
      </c>
      <c r="D352" s="58">
        <v>1</v>
      </c>
      <c r="E352" s="13">
        <v>2</v>
      </c>
      <c r="F352" s="9">
        <v>4</v>
      </c>
      <c r="G352" s="11"/>
      <c r="H352" s="11"/>
      <c r="I352" s="11"/>
      <c r="J352" s="136">
        <f t="shared" si="15"/>
        <v>0</v>
      </c>
      <c r="K352" s="143"/>
      <c r="L352" s="11"/>
    </row>
    <row r="353" spans="1:12" outlineLevel="1" x14ac:dyDescent="0.3">
      <c r="A353" s="94">
        <v>5</v>
      </c>
      <c r="B353" s="86" t="s">
        <v>342</v>
      </c>
      <c r="C353" s="72">
        <v>2012</v>
      </c>
      <c r="D353" s="58">
        <v>1</v>
      </c>
      <c r="E353" s="13">
        <v>2</v>
      </c>
      <c r="F353" s="9">
        <v>4</v>
      </c>
      <c r="G353" s="11"/>
      <c r="H353" s="11"/>
      <c r="I353" s="11"/>
      <c r="J353" s="136">
        <f t="shared" si="15"/>
        <v>0</v>
      </c>
      <c r="K353" s="143"/>
      <c r="L353" s="11"/>
    </row>
    <row r="354" spans="1:12" outlineLevel="1" x14ac:dyDescent="0.3">
      <c r="A354" s="94">
        <v>6</v>
      </c>
      <c r="B354" s="86" t="s">
        <v>345</v>
      </c>
      <c r="C354" s="72">
        <v>2012</v>
      </c>
      <c r="D354" s="58">
        <v>1</v>
      </c>
      <c r="E354" s="13">
        <v>2</v>
      </c>
      <c r="F354" s="9">
        <v>4</v>
      </c>
      <c r="G354" s="11"/>
      <c r="H354" s="11"/>
      <c r="I354" s="11"/>
      <c r="J354" s="136">
        <f t="shared" si="15"/>
        <v>0</v>
      </c>
      <c r="K354" s="143"/>
      <c r="L354" s="11"/>
    </row>
    <row r="355" spans="1:12" outlineLevel="1" x14ac:dyDescent="0.3">
      <c r="A355" s="94">
        <v>7</v>
      </c>
      <c r="B355" s="86" t="s">
        <v>345</v>
      </c>
      <c r="C355" s="72">
        <v>2012</v>
      </c>
      <c r="D355" s="58">
        <v>1</v>
      </c>
      <c r="E355" s="13">
        <v>2</v>
      </c>
      <c r="F355" s="9">
        <v>4</v>
      </c>
      <c r="G355" s="11"/>
      <c r="H355" s="11"/>
      <c r="I355" s="11"/>
      <c r="J355" s="136">
        <f t="shared" si="15"/>
        <v>0</v>
      </c>
      <c r="K355" s="143"/>
      <c r="L355" s="11"/>
    </row>
    <row r="356" spans="1:12" outlineLevel="1" x14ac:dyDescent="0.3">
      <c r="A356" s="94">
        <v>8</v>
      </c>
      <c r="B356" s="86" t="s">
        <v>343</v>
      </c>
      <c r="C356" s="72">
        <v>2012</v>
      </c>
      <c r="D356" s="58">
        <v>1</v>
      </c>
      <c r="E356" s="13">
        <v>2</v>
      </c>
      <c r="F356" s="9">
        <v>4</v>
      </c>
      <c r="G356" s="11"/>
      <c r="H356" s="11"/>
      <c r="I356" s="11"/>
      <c r="J356" s="136">
        <f t="shared" si="15"/>
        <v>0</v>
      </c>
      <c r="K356" s="143"/>
      <c r="L356" s="11"/>
    </row>
    <row r="357" spans="1:12" outlineLevel="1" x14ac:dyDescent="0.3">
      <c r="A357" s="94">
        <v>9</v>
      </c>
      <c r="B357" s="86" t="s">
        <v>345</v>
      </c>
      <c r="C357" s="72">
        <v>2012</v>
      </c>
      <c r="D357" s="58">
        <v>1</v>
      </c>
      <c r="E357" s="13">
        <v>2</v>
      </c>
      <c r="F357" s="9">
        <v>4</v>
      </c>
      <c r="G357" s="11"/>
      <c r="H357" s="11"/>
      <c r="I357" s="11"/>
      <c r="J357" s="136">
        <f t="shared" si="15"/>
        <v>0</v>
      </c>
      <c r="K357" s="143"/>
      <c r="L357" s="11"/>
    </row>
    <row r="358" spans="1:12" outlineLevel="1" x14ac:dyDescent="0.3">
      <c r="A358" s="94">
        <v>10</v>
      </c>
      <c r="B358" s="86" t="s">
        <v>346</v>
      </c>
      <c r="C358" s="72">
        <v>2012</v>
      </c>
      <c r="D358" s="58">
        <v>1</v>
      </c>
      <c r="E358" s="13">
        <v>2</v>
      </c>
      <c r="F358" s="9">
        <v>4</v>
      </c>
      <c r="G358" s="11"/>
      <c r="H358" s="11"/>
      <c r="I358" s="11"/>
      <c r="J358" s="136">
        <f t="shared" si="15"/>
        <v>0</v>
      </c>
      <c r="K358" s="143"/>
      <c r="L358" s="11"/>
    </row>
    <row r="359" spans="1:12" outlineLevel="1" x14ac:dyDescent="0.3">
      <c r="A359" s="94">
        <v>11</v>
      </c>
      <c r="B359" s="86" t="s">
        <v>346</v>
      </c>
      <c r="C359" s="72">
        <v>2012</v>
      </c>
      <c r="D359" s="58">
        <v>1</v>
      </c>
      <c r="E359" s="13">
        <v>2</v>
      </c>
      <c r="F359" s="9">
        <v>4</v>
      </c>
      <c r="G359" s="11"/>
      <c r="H359" s="11"/>
      <c r="I359" s="11"/>
      <c r="J359" s="136">
        <f t="shared" si="15"/>
        <v>0</v>
      </c>
      <c r="K359" s="143"/>
      <c r="L359" s="11"/>
    </row>
    <row r="360" spans="1:12" outlineLevel="1" x14ac:dyDescent="0.3">
      <c r="A360" s="94">
        <v>12</v>
      </c>
      <c r="B360" s="86" t="s">
        <v>346</v>
      </c>
      <c r="C360" s="72">
        <v>2012</v>
      </c>
      <c r="D360" s="58">
        <v>1</v>
      </c>
      <c r="E360" s="13">
        <v>2</v>
      </c>
      <c r="F360" s="9">
        <v>4</v>
      </c>
      <c r="G360" s="11"/>
      <c r="H360" s="11"/>
      <c r="I360" s="11"/>
      <c r="J360" s="136">
        <f t="shared" si="15"/>
        <v>0</v>
      </c>
      <c r="K360" s="143"/>
      <c r="L360" s="11"/>
    </row>
    <row r="361" spans="1:12" outlineLevel="1" x14ac:dyDescent="0.3">
      <c r="A361" s="94">
        <v>13</v>
      </c>
      <c r="B361" s="86" t="s">
        <v>343</v>
      </c>
      <c r="C361" s="72">
        <v>2012</v>
      </c>
      <c r="D361" s="58">
        <v>1</v>
      </c>
      <c r="E361" s="13">
        <v>2</v>
      </c>
      <c r="F361" s="9">
        <v>4</v>
      </c>
      <c r="G361" s="11"/>
      <c r="H361" s="11"/>
      <c r="I361" s="11"/>
      <c r="J361" s="136">
        <f t="shared" si="15"/>
        <v>0</v>
      </c>
      <c r="K361" s="143"/>
      <c r="L361" s="11"/>
    </row>
    <row r="362" spans="1:12" outlineLevel="1" x14ac:dyDescent="0.3">
      <c r="A362" s="94">
        <v>14</v>
      </c>
      <c r="B362" s="86" t="s">
        <v>347</v>
      </c>
      <c r="C362" s="72">
        <v>2012</v>
      </c>
      <c r="D362" s="58">
        <v>1</v>
      </c>
      <c r="E362" s="13">
        <v>2</v>
      </c>
      <c r="F362" s="9">
        <v>4</v>
      </c>
      <c r="G362" s="11"/>
      <c r="H362" s="11"/>
      <c r="I362" s="11"/>
      <c r="J362" s="136">
        <f t="shared" si="15"/>
        <v>0</v>
      </c>
      <c r="K362" s="143"/>
      <c r="L362" s="11"/>
    </row>
    <row r="363" spans="1:12" outlineLevel="1" x14ac:dyDescent="0.3">
      <c r="A363" s="94">
        <v>15</v>
      </c>
      <c r="B363" s="86" t="s">
        <v>346</v>
      </c>
      <c r="C363" s="72">
        <v>2012</v>
      </c>
      <c r="D363" s="58">
        <v>1</v>
      </c>
      <c r="E363" s="13">
        <v>2</v>
      </c>
      <c r="F363" s="9">
        <v>4</v>
      </c>
      <c r="G363" s="11"/>
      <c r="H363" s="11"/>
      <c r="I363" s="11"/>
      <c r="J363" s="136">
        <f t="shared" si="15"/>
        <v>0</v>
      </c>
      <c r="K363" s="143"/>
      <c r="L363" s="11"/>
    </row>
    <row r="364" spans="1:12" outlineLevel="1" x14ac:dyDescent="0.3">
      <c r="A364" s="94">
        <v>16</v>
      </c>
      <c r="B364" s="86" t="s">
        <v>348</v>
      </c>
      <c r="C364" s="72">
        <v>2012</v>
      </c>
      <c r="D364" s="58">
        <v>1</v>
      </c>
      <c r="E364" s="13">
        <v>2</v>
      </c>
      <c r="F364" s="9">
        <v>4</v>
      </c>
      <c r="G364" s="11"/>
      <c r="H364" s="11"/>
      <c r="I364" s="11"/>
      <c r="J364" s="136">
        <f t="shared" si="15"/>
        <v>0</v>
      </c>
      <c r="K364" s="143"/>
      <c r="L364" s="11"/>
    </row>
    <row r="365" spans="1:12" outlineLevel="1" x14ac:dyDescent="0.3">
      <c r="A365" s="94">
        <v>17</v>
      </c>
      <c r="B365" s="86" t="s">
        <v>345</v>
      </c>
      <c r="C365" s="72">
        <v>2012</v>
      </c>
      <c r="D365" s="58">
        <v>1</v>
      </c>
      <c r="E365" s="13">
        <v>2</v>
      </c>
      <c r="F365" s="9">
        <v>4</v>
      </c>
      <c r="G365" s="11"/>
      <c r="H365" s="11"/>
      <c r="I365" s="11"/>
      <c r="J365" s="136">
        <f t="shared" si="15"/>
        <v>0</v>
      </c>
      <c r="K365" s="143"/>
      <c r="L365" s="11"/>
    </row>
    <row r="366" spans="1:12" outlineLevel="1" x14ac:dyDescent="0.3">
      <c r="A366" s="94">
        <v>18</v>
      </c>
      <c r="B366" s="86" t="s">
        <v>343</v>
      </c>
      <c r="C366" s="72">
        <v>2012</v>
      </c>
      <c r="D366" s="58">
        <v>1</v>
      </c>
      <c r="E366" s="13">
        <v>2</v>
      </c>
      <c r="F366" s="9">
        <v>4</v>
      </c>
      <c r="G366" s="11"/>
      <c r="H366" s="11"/>
      <c r="I366" s="11"/>
      <c r="J366" s="136">
        <f t="shared" si="15"/>
        <v>0</v>
      </c>
      <c r="K366" s="143"/>
      <c r="L366" s="11"/>
    </row>
    <row r="367" spans="1:12" outlineLevel="1" x14ac:dyDescent="0.3">
      <c r="A367" s="94">
        <v>19</v>
      </c>
      <c r="B367" s="86" t="s">
        <v>343</v>
      </c>
      <c r="C367" s="72">
        <v>2012</v>
      </c>
      <c r="D367" s="58">
        <v>1</v>
      </c>
      <c r="E367" s="13">
        <v>2</v>
      </c>
      <c r="F367" s="9">
        <v>4</v>
      </c>
      <c r="G367" s="11"/>
      <c r="H367" s="11"/>
      <c r="I367" s="11"/>
      <c r="J367" s="136">
        <f t="shared" si="15"/>
        <v>0</v>
      </c>
      <c r="K367" s="143"/>
      <c r="L367" s="11"/>
    </row>
    <row r="368" spans="1:12" outlineLevel="1" x14ac:dyDescent="0.3">
      <c r="A368" s="94">
        <v>20</v>
      </c>
      <c r="B368" s="86" t="s">
        <v>343</v>
      </c>
      <c r="C368" s="72">
        <v>2012</v>
      </c>
      <c r="D368" s="58">
        <v>1</v>
      </c>
      <c r="E368" s="13">
        <v>2</v>
      </c>
      <c r="F368" s="9">
        <v>4</v>
      </c>
      <c r="G368" s="11"/>
      <c r="H368" s="11"/>
      <c r="I368" s="11"/>
      <c r="J368" s="136">
        <f t="shared" si="15"/>
        <v>0</v>
      </c>
      <c r="K368" s="143"/>
      <c r="L368" s="142"/>
    </row>
    <row r="369" spans="1:12" outlineLevel="1" x14ac:dyDescent="0.3">
      <c r="A369" s="94">
        <v>21</v>
      </c>
      <c r="B369" s="86" t="s">
        <v>347</v>
      </c>
      <c r="C369" s="72">
        <v>2012</v>
      </c>
      <c r="D369" s="58">
        <v>1</v>
      </c>
      <c r="E369" s="13">
        <v>2</v>
      </c>
      <c r="F369" s="9">
        <v>4</v>
      </c>
      <c r="G369" s="11"/>
      <c r="H369" s="11"/>
      <c r="I369" s="11"/>
      <c r="J369" s="136">
        <f t="shared" si="15"/>
        <v>0</v>
      </c>
      <c r="K369" s="143"/>
      <c r="L369" s="142"/>
    </row>
    <row r="370" spans="1:12" outlineLevel="1" x14ac:dyDescent="0.3">
      <c r="A370" s="94">
        <v>22</v>
      </c>
      <c r="B370" s="86" t="s">
        <v>346</v>
      </c>
      <c r="C370" s="72">
        <v>2012</v>
      </c>
      <c r="D370" s="58">
        <v>1</v>
      </c>
      <c r="E370" s="13">
        <v>2</v>
      </c>
      <c r="F370" s="9">
        <v>4</v>
      </c>
      <c r="G370" s="11"/>
      <c r="H370" s="11"/>
      <c r="I370" s="11"/>
      <c r="J370" s="136">
        <f t="shared" si="15"/>
        <v>0</v>
      </c>
      <c r="K370" s="143"/>
      <c r="L370" s="142"/>
    </row>
    <row r="371" spans="1:12" outlineLevel="1" x14ac:dyDescent="0.3">
      <c r="A371" s="94">
        <v>23</v>
      </c>
      <c r="B371" s="86" t="s">
        <v>343</v>
      </c>
      <c r="C371" s="72">
        <v>2012</v>
      </c>
      <c r="D371" s="58">
        <v>1</v>
      </c>
      <c r="E371" s="13">
        <v>2</v>
      </c>
      <c r="F371" s="9">
        <v>4</v>
      </c>
      <c r="G371" s="11"/>
      <c r="H371" s="11"/>
      <c r="I371" s="11"/>
      <c r="J371" s="136">
        <f t="shared" si="15"/>
        <v>0</v>
      </c>
      <c r="K371" s="143"/>
      <c r="L371" s="142"/>
    </row>
    <row r="372" spans="1:12" outlineLevel="1" x14ac:dyDescent="0.3">
      <c r="A372" s="94">
        <v>24</v>
      </c>
      <c r="B372" s="86" t="s">
        <v>342</v>
      </c>
      <c r="C372" s="72">
        <v>2012</v>
      </c>
      <c r="D372" s="58">
        <v>1</v>
      </c>
      <c r="E372" s="13">
        <v>2</v>
      </c>
      <c r="F372" s="9">
        <v>4</v>
      </c>
      <c r="G372" s="11"/>
      <c r="H372" s="11"/>
      <c r="I372" s="11"/>
      <c r="J372" s="136">
        <f t="shared" si="15"/>
        <v>0</v>
      </c>
      <c r="K372" s="143"/>
      <c r="L372" s="142"/>
    </row>
    <row r="373" spans="1:12" outlineLevel="1" x14ac:dyDescent="0.3">
      <c r="A373" s="94">
        <v>25</v>
      </c>
      <c r="B373" s="86" t="s">
        <v>347</v>
      </c>
      <c r="C373" s="72">
        <v>2012</v>
      </c>
      <c r="D373" s="58">
        <v>1</v>
      </c>
      <c r="E373" s="13">
        <v>2</v>
      </c>
      <c r="F373" s="9">
        <v>4</v>
      </c>
      <c r="G373" s="11"/>
      <c r="H373" s="11"/>
      <c r="I373" s="11"/>
      <c r="J373" s="136">
        <f t="shared" si="15"/>
        <v>0</v>
      </c>
      <c r="K373" s="143"/>
      <c r="L373" s="142"/>
    </row>
    <row r="374" spans="1:12" outlineLevel="1" x14ac:dyDescent="0.3">
      <c r="A374" s="94">
        <v>26</v>
      </c>
      <c r="B374" s="86" t="s">
        <v>345</v>
      </c>
      <c r="C374" s="72">
        <v>2012</v>
      </c>
      <c r="D374" s="58">
        <v>1</v>
      </c>
      <c r="E374" s="13">
        <v>2</v>
      </c>
      <c r="F374" s="9">
        <v>4</v>
      </c>
      <c r="G374" s="11"/>
      <c r="H374" s="11"/>
      <c r="I374" s="11"/>
      <c r="J374" s="136">
        <f t="shared" si="15"/>
        <v>0</v>
      </c>
      <c r="K374" s="143"/>
      <c r="L374" s="142"/>
    </row>
    <row r="375" spans="1:12" outlineLevel="1" x14ac:dyDescent="0.3">
      <c r="A375" s="94">
        <v>27</v>
      </c>
      <c r="B375" s="86" t="s">
        <v>343</v>
      </c>
      <c r="C375" s="72">
        <v>2012</v>
      </c>
      <c r="D375" s="58">
        <v>1</v>
      </c>
      <c r="E375" s="13">
        <v>2</v>
      </c>
      <c r="F375" s="9">
        <v>4</v>
      </c>
      <c r="G375" s="11"/>
      <c r="H375" s="11"/>
      <c r="I375" s="11"/>
      <c r="J375" s="136">
        <f t="shared" si="15"/>
        <v>0</v>
      </c>
      <c r="K375" s="143"/>
      <c r="L375" s="142"/>
    </row>
    <row r="376" spans="1:12" outlineLevel="1" x14ac:dyDescent="0.3">
      <c r="A376" s="94">
        <v>28</v>
      </c>
      <c r="B376" s="86" t="s">
        <v>344</v>
      </c>
      <c r="C376" s="72">
        <v>2012</v>
      </c>
      <c r="D376" s="58">
        <v>1</v>
      </c>
      <c r="E376" s="13">
        <v>2</v>
      </c>
      <c r="F376" s="9">
        <v>4</v>
      </c>
      <c r="G376" s="11"/>
      <c r="H376" s="11"/>
      <c r="I376" s="11"/>
      <c r="J376" s="136">
        <f t="shared" si="15"/>
        <v>0</v>
      </c>
      <c r="K376" s="143"/>
      <c r="L376" s="11"/>
    </row>
    <row r="377" spans="1:12" outlineLevel="1" x14ac:dyDescent="0.3">
      <c r="A377" s="94">
        <v>29</v>
      </c>
      <c r="B377" s="86" t="s">
        <v>350</v>
      </c>
      <c r="C377" s="72">
        <v>2012</v>
      </c>
      <c r="D377" s="58">
        <v>1</v>
      </c>
      <c r="E377" s="13">
        <v>2</v>
      </c>
      <c r="F377" s="9">
        <v>4</v>
      </c>
      <c r="G377" s="11"/>
      <c r="H377" s="11"/>
      <c r="I377" s="11"/>
      <c r="J377" s="136">
        <f t="shared" si="15"/>
        <v>0</v>
      </c>
      <c r="K377" s="143"/>
      <c r="L377" s="11"/>
    </row>
    <row r="378" spans="1:12" outlineLevel="1" x14ac:dyDescent="0.3">
      <c r="A378" s="94">
        <v>30</v>
      </c>
      <c r="B378" s="86" t="s">
        <v>350</v>
      </c>
      <c r="C378" s="72">
        <v>2012</v>
      </c>
      <c r="D378" s="58">
        <v>1</v>
      </c>
      <c r="E378" s="13">
        <v>2</v>
      </c>
      <c r="F378" s="9">
        <v>4</v>
      </c>
      <c r="G378" s="11"/>
      <c r="H378" s="11"/>
      <c r="I378" s="11"/>
      <c r="J378" s="136">
        <f t="shared" si="15"/>
        <v>0</v>
      </c>
      <c r="K378" s="143"/>
      <c r="L378" s="11"/>
    </row>
    <row r="379" spans="1:12" outlineLevel="1" x14ac:dyDescent="0.3">
      <c r="A379" s="94">
        <v>31</v>
      </c>
      <c r="B379" s="86" t="s">
        <v>350</v>
      </c>
      <c r="C379" s="72">
        <v>2012</v>
      </c>
      <c r="D379" s="58">
        <v>1</v>
      </c>
      <c r="E379" s="13">
        <v>2</v>
      </c>
      <c r="F379" s="9">
        <v>4</v>
      </c>
      <c r="G379" s="11"/>
      <c r="H379" s="11"/>
      <c r="I379" s="11"/>
      <c r="J379" s="136">
        <f t="shared" si="15"/>
        <v>0</v>
      </c>
      <c r="K379" s="143"/>
      <c r="L379" s="11"/>
    </row>
    <row r="380" spans="1:12" outlineLevel="1" x14ac:dyDescent="0.3">
      <c r="A380" s="94">
        <v>32</v>
      </c>
      <c r="B380" s="86" t="s">
        <v>349</v>
      </c>
      <c r="C380" s="72">
        <v>2012</v>
      </c>
      <c r="D380" s="58">
        <v>1</v>
      </c>
      <c r="E380" s="13">
        <v>2</v>
      </c>
      <c r="F380" s="9">
        <v>4</v>
      </c>
      <c r="G380" s="11"/>
      <c r="H380" s="11"/>
      <c r="I380" s="11"/>
      <c r="J380" s="136">
        <f t="shared" si="15"/>
        <v>0</v>
      </c>
      <c r="K380" s="143"/>
      <c r="L380" s="11"/>
    </row>
    <row r="381" spans="1:12" outlineLevel="1" x14ac:dyDescent="0.3">
      <c r="A381" s="94">
        <v>33</v>
      </c>
      <c r="B381" s="86" t="s">
        <v>345</v>
      </c>
      <c r="C381" s="72">
        <v>2012</v>
      </c>
      <c r="D381" s="58">
        <v>1</v>
      </c>
      <c r="E381" s="13">
        <v>2</v>
      </c>
      <c r="F381" s="9">
        <v>4</v>
      </c>
      <c r="G381" s="11"/>
      <c r="H381" s="11"/>
      <c r="I381" s="11"/>
      <c r="J381" s="136">
        <f t="shared" si="15"/>
        <v>0</v>
      </c>
      <c r="K381" s="143"/>
      <c r="L381" s="11"/>
    </row>
    <row r="382" spans="1:12" outlineLevel="1" x14ac:dyDescent="0.3">
      <c r="A382" s="94">
        <v>34</v>
      </c>
      <c r="B382" s="86" t="s">
        <v>347</v>
      </c>
      <c r="C382" s="72">
        <v>2012</v>
      </c>
      <c r="D382" s="58">
        <v>1</v>
      </c>
      <c r="E382" s="13">
        <v>2</v>
      </c>
      <c r="F382" s="9">
        <v>4</v>
      </c>
      <c r="G382" s="11"/>
      <c r="H382" s="11"/>
      <c r="I382" s="11"/>
      <c r="J382" s="136">
        <f t="shared" si="15"/>
        <v>0</v>
      </c>
      <c r="K382" s="143"/>
      <c r="L382" s="11"/>
    </row>
    <row r="383" spans="1:12" outlineLevel="1" x14ac:dyDescent="0.3">
      <c r="A383" s="94">
        <v>35</v>
      </c>
      <c r="B383" s="86" t="s">
        <v>346</v>
      </c>
      <c r="C383" s="72">
        <v>2012</v>
      </c>
      <c r="D383" s="58">
        <v>1</v>
      </c>
      <c r="E383" s="13">
        <v>2</v>
      </c>
      <c r="F383" s="9">
        <v>4</v>
      </c>
      <c r="G383" s="11"/>
      <c r="H383" s="11"/>
      <c r="I383" s="11"/>
      <c r="J383" s="136">
        <f t="shared" si="15"/>
        <v>0</v>
      </c>
      <c r="K383" s="143"/>
      <c r="L383" s="11"/>
    </row>
    <row r="384" spans="1:12" outlineLevel="1" x14ac:dyDescent="0.3">
      <c r="A384" s="94">
        <v>36</v>
      </c>
      <c r="B384" s="86" t="s">
        <v>349</v>
      </c>
      <c r="C384" s="72">
        <v>2012</v>
      </c>
      <c r="D384" s="58">
        <v>1</v>
      </c>
      <c r="E384" s="13">
        <v>2</v>
      </c>
      <c r="F384" s="9">
        <v>4</v>
      </c>
      <c r="G384" s="11"/>
      <c r="H384" s="11"/>
      <c r="I384" s="11"/>
      <c r="J384" s="136">
        <f t="shared" si="15"/>
        <v>0</v>
      </c>
      <c r="K384" s="143"/>
      <c r="L384" s="11"/>
    </row>
    <row r="385" spans="1:12" outlineLevel="1" x14ac:dyDescent="0.3">
      <c r="A385" s="94">
        <v>37</v>
      </c>
      <c r="B385" s="86" t="s">
        <v>436</v>
      </c>
      <c r="C385" s="72">
        <v>2012</v>
      </c>
      <c r="D385" s="58">
        <v>1</v>
      </c>
      <c r="E385" s="13">
        <v>2</v>
      </c>
      <c r="F385" s="9">
        <v>4</v>
      </c>
      <c r="G385" s="11"/>
      <c r="H385" s="11"/>
      <c r="I385" s="11"/>
      <c r="J385" s="136">
        <f t="shared" si="15"/>
        <v>0</v>
      </c>
      <c r="K385" s="143"/>
      <c r="L385" s="11"/>
    </row>
    <row r="386" spans="1:12" outlineLevel="1" x14ac:dyDescent="0.3">
      <c r="A386" s="94">
        <v>38</v>
      </c>
      <c r="B386" s="86" t="s">
        <v>341</v>
      </c>
      <c r="C386" s="72">
        <v>2012</v>
      </c>
      <c r="D386" s="58">
        <v>1</v>
      </c>
      <c r="E386" s="13"/>
      <c r="F386" s="13">
        <v>2</v>
      </c>
      <c r="G386" s="11"/>
      <c r="H386" s="11"/>
      <c r="I386" s="11"/>
      <c r="J386" s="136">
        <f t="shared" si="15"/>
        <v>0</v>
      </c>
      <c r="K386" s="143"/>
      <c r="L386" s="11"/>
    </row>
    <row r="387" spans="1:12" outlineLevel="1" x14ac:dyDescent="0.3">
      <c r="A387" s="94">
        <v>39</v>
      </c>
      <c r="B387" s="86" t="s">
        <v>355</v>
      </c>
      <c r="C387" s="72">
        <v>2012</v>
      </c>
      <c r="D387" s="58">
        <v>1</v>
      </c>
      <c r="E387" s="13"/>
      <c r="F387" s="13">
        <v>2</v>
      </c>
      <c r="G387" s="11"/>
      <c r="H387" s="11"/>
      <c r="I387" s="11"/>
      <c r="J387" s="136">
        <f t="shared" si="15"/>
        <v>0</v>
      </c>
      <c r="K387" s="143"/>
      <c r="L387" s="11"/>
    </row>
    <row r="388" spans="1:12" ht="14.25" customHeight="1" outlineLevel="1" x14ac:dyDescent="0.3">
      <c r="A388" s="94">
        <v>40</v>
      </c>
      <c r="B388" s="86" t="s">
        <v>356</v>
      </c>
      <c r="C388" s="72">
        <v>2012</v>
      </c>
      <c r="D388" s="58">
        <v>1</v>
      </c>
      <c r="E388" s="13"/>
      <c r="F388" s="13">
        <v>2</v>
      </c>
      <c r="G388" s="11"/>
      <c r="H388" s="11"/>
      <c r="I388" s="11"/>
      <c r="J388" s="136">
        <f t="shared" si="15"/>
        <v>0</v>
      </c>
      <c r="K388" s="143"/>
      <c r="L388" s="11"/>
    </row>
    <row r="389" spans="1:12" outlineLevel="1" x14ac:dyDescent="0.3">
      <c r="A389" s="94">
        <v>41</v>
      </c>
      <c r="B389" s="86" t="s">
        <v>357</v>
      </c>
      <c r="C389" s="72">
        <v>2012</v>
      </c>
      <c r="D389" s="58">
        <v>3</v>
      </c>
      <c r="E389" s="13"/>
      <c r="F389" s="13">
        <v>4</v>
      </c>
      <c r="G389" s="11"/>
      <c r="H389" s="11"/>
      <c r="I389" s="11"/>
      <c r="J389" s="136">
        <f t="shared" si="15"/>
        <v>0</v>
      </c>
      <c r="K389" s="143"/>
      <c r="L389" s="11"/>
    </row>
    <row r="390" spans="1:12" outlineLevel="1" x14ac:dyDescent="0.3">
      <c r="A390" s="94">
        <v>42</v>
      </c>
      <c r="B390" s="86" t="s">
        <v>358</v>
      </c>
      <c r="C390" s="72">
        <v>2012</v>
      </c>
      <c r="D390" s="58">
        <v>8</v>
      </c>
      <c r="E390" s="13"/>
      <c r="F390" s="13">
        <v>2</v>
      </c>
      <c r="G390" s="11"/>
      <c r="H390" s="11"/>
      <c r="I390" s="11"/>
      <c r="J390" s="136">
        <f t="shared" si="15"/>
        <v>0</v>
      </c>
      <c r="K390" s="143"/>
      <c r="L390" s="11"/>
    </row>
    <row r="391" spans="1:12" outlineLevel="1" x14ac:dyDescent="0.3">
      <c r="A391" s="94">
        <v>43</v>
      </c>
      <c r="B391" s="86" t="s">
        <v>360</v>
      </c>
      <c r="C391" s="72">
        <v>2012</v>
      </c>
      <c r="D391" s="58">
        <v>8</v>
      </c>
      <c r="E391" s="13"/>
      <c r="F391" s="13">
        <v>2</v>
      </c>
      <c r="G391" s="11"/>
      <c r="H391" s="11"/>
      <c r="I391" s="11"/>
      <c r="J391" s="136">
        <f t="shared" si="15"/>
        <v>0</v>
      </c>
      <c r="K391" s="143"/>
      <c r="L391" s="11"/>
    </row>
    <row r="392" spans="1:12" outlineLevel="1" x14ac:dyDescent="0.3">
      <c r="A392" s="94">
        <v>44</v>
      </c>
      <c r="B392" s="86" t="s">
        <v>359</v>
      </c>
      <c r="C392" s="72">
        <v>2012</v>
      </c>
      <c r="D392" s="58">
        <v>10</v>
      </c>
      <c r="E392" s="13"/>
      <c r="F392" s="13">
        <v>2</v>
      </c>
      <c r="G392" s="11"/>
      <c r="H392" s="11"/>
      <c r="I392" s="11"/>
      <c r="J392" s="136">
        <f t="shared" si="15"/>
        <v>0</v>
      </c>
      <c r="K392" s="143"/>
      <c r="L392" s="142"/>
    </row>
    <row r="393" spans="1:12" x14ac:dyDescent="0.3">
      <c r="A393" s="94">
        <v>45</v>
      </c>
      <c r="B393" s="86" t="s">
        <v>361</v>
      </c>
      <c r="C393" s="72">
        <v>2012</v>
      </c>
      <c r="D393" s="58">
        <v>1</v>
      </c>
      <c r="E393" s="13"/>
      <c r="F393" s="9">
        <v>4</v>
      </c>
      <c r="G393" s="11"/>
      <c r="H393" s="11"/>
      <c r="I393" s="11"/>
      <c r="J393" s="136">
        <f t="shared" ref="J393:J396" si="16">(+H393*F393+G393*E393+I393)*D393</f>
        <v>0</v>
      </c>
      <c r="K393" s="143"/>
      <c r="L393" s="142"/>
    </row>
    <row r="394" spans="1:12" outlineLevel="1" x14ac:dyDescent="0.3">
      <c r="A394" s="94">
        <v>46</v>
      </c>
      <c r="B394" s="86" t="s">
        <v>503</v>
      </c>
      <c r="C394" s="72">
        <v>2020</v>
      </c>
      <c r="D394" s="58">
        <v>1</v>
      </c>
      <c r="E394" s="13"/>
      <c r="F394" s="13">
        <v>2</v>
      </c>
      <c r="G394" s="11"/>
      <c r="H394" s="11"/>
      <c r="I394" s="11"/>
      <c r="J394" s="136">
        <f t="shared" ref="J394:J395" si="17">(+H394*F394+G394*E394+I394)*D394</f>
        <v>0</v>
      </c>
      <c r="K394" s="143"/>
      <c r="L394" s="11"/>
    </row>
    <row r="395" spans="1:12" outlineLevel="1" x14ac:dyDescent="0.3">
      <c r="A395" s="94">
        <v>48</v>
      </c>
      <c r="B395" s="86" t="s">
        <v>504</v>
      </c>
      <c r="C395" s="72">
        <v>2020</v>
      </c>
      <c r="D395" s="58">
        <v>1</v>
      </c>
      <c r="E395" s="13"/>
      <c r="F395" s="13">
        <v>2</v>
      </c>
      <c r="G395" s="11"/>
      <c r="H395" s="11"/>
      <c r="I395" s="11"/>
      <c r="J395" s="136">
        <f t="shared" si="17"/>
        <v>0</v>
      </c>
      <c r="K395" s="143"/>
      <c r="L395" s="11"/>
    </row>
    <row r="396" spans="1:12" outlineLevel="1" x14ac:dyDescent="0.3">
      <c r="A396" s="94">
        <v>49</v>
      </c>
      <c r="B396" s="86" t="s">
        <v>505</v>
      </c>
      <c r="C396" s="72">
        <v>2017</v>
      </c>
      <c r="D396" s="58">
        <v>1</v>
      </c>
      <c r="E396" s="13"/>
      <c r="F396" s="13">
        <v>2</v>
      </c>
      <c r="G396" s="11"/>
      <c r="H396" s="11"/>
      <c r="I396" s="11"/>
      <c r="J396" s="136">
        <f t="shared" si="16"/>
        <v>0</v>
      </c>
      <c r="K396" s="143"/>
      <c r="L396" s="11"/>
    </row>
    <row r="398" spans="1:12" ht="13.8" hidden="1" x14ac:dyDescent="0.3">
      <c r="A398" s="157" t="s">
        <v>452</v>
      </c>
      <c r="B398" s="158"/>
      <c r="C398" s="158"/>
      <c r="D398" s="158"/>
      <c r="E398" s="158"/>
      <c r="F398" s="158"/>
      <c r="G398" s="158"/>
      <c r="H398" s="158"/>
      <c r="I398" s="159"/>
      <c r="J398" s="140">
        <f>SUM(J349:J396)</f>
        <v>0</v>
      </c>
      <c r="K398" s="110">
        <f>ROUND(J398*0.23,2)</f>
        <v>0</v>
      </c>
      <c r="L398" s="92">
        <f>J398 + K398</f>
        <v>0</v>
      </c>
    </row>
    <row r="399" spans="1:12" hidden="1" x14ac:dyDescent="0.3">
      <c r="A399" s="67"/>
      <c r="B399" s="67"/>
      <c r="C399" s="83"/>
      <c r="D399" s="67"/>
      <c r="E399" s="67"/>
      <c r="F399" s="1"/>
      <c r="J399" s="1"/>
      <c r="K399" s="13"/>
      <c r="L399" s="11"/>
    </row>
    <row r="400" spans="1:12" ht="22.5" hidden="1" customHeight="1" collapsed="1" x14ac:dyDescent="0.3">
      <c r="B400" s="100" t="s">
        <v>453</v>
      </c>
      <c r="K400" s="143"/>
      <c r="L400" s="142"/>
    </row>
    <row r="401" spans="1:12" outlineLevel="1" x14ac:dyDescent="0.3">
      <c r="A401" s="160" t="s">
        <v>186</v>
      </c>
      <c r="B401" s="161"/>
      <c r="C401" s="161"/>
      <c r="D401" s="161"/>
      <c r="E401" s="161"/>
      <c r="F401" s="161"/>
      <c r="G401" s="19"/>
      <c r="H401" s="19"/>
      <c r="I401" s="19"/>
      <c r="J401" s="135"/>
      <c r="K401" s="134">
        <v>0.23</v>
      </c>
      <c r="L401" s="130"/>
    </row>
    <row r="402" spans="1:12" outlineLevel="1" x14ac:dyDescent="0.3">
      <c r="A402" s="94">
        <v>1</v>
      </c>
      <c r="B402" s="86" t="s">
        <v>216</v>
      </c>
      <c r="C402" s="72" t="s">
        <v>215</v>
      </c>
      <c r="D402" s="58">
        <v>1</v>
      </c>
      <c r="E402" s="13">
        <v>2</v>
      </c>
      <c r="F402" s="9">
        <v>4</v>
      </c>
      <c r="G402" s="11"/>
      <c r="H402" s="11"/>
      <c r="I402" s="11"/>
      <c r="J402" s="136">
        <f t="shared" ref="J402:J446" si="18">(+H402*F402+G402*E402+I402)*D402</f>
        <v>0</v>
      </c>
      <c r="K402" s="143"/>
      <c r="L402" s="142"/>
    </row>
    <row r="403" spans="1:12" outlineLevel="1" x14ac:dyDescent="0.3">
      <c r="A403" s="94">
        <v>2</v>
      </c>
      <c r="B403" s="86" t="s">
        <v>220</v>
      </c>
      <c r="C403" s="72" t="s">
        <v>217</v>
      </c>
      <c r="D403" s="58">
        <v>1</v>
      </c>
      <c r="E403" s="13">
        <v>2</v>
      </c>
      <c r="F403" s="9">
        <v>4</v>
      </c>
      <c r="G403" s="11"/>
      <c r="H403" s="11"/>
      <c r="I403" s="11"/>
      <c r="J403" s="136">
        <f t="shared" si="18"/>
        <v>0</v>
      </c>
      <c r="K403" s="143"/>
      <c r="L403" s="142"/>
    </row>
    <row r="404" spans="1:12" outlineLevel="1" x14ac:dyDescent="0.3">
      <c r="A404" s="94">
        <v>3</v>
      </c>
      <c r="B404" s="86" t="s">
        <v>221</v>
      </c>
      <c r="C404" s="72" t="s">
        <v>218</v>
      </c>
      <c r="D404" s="58">
        <v>1</v>
      </c>
      <c r="E404" s="13">
        <v>2</v>
      </c>
      <c r="F404" s="9">
        <v>4</v>
      </c>
      <c r="G404" s="11"/>
      <c r="H404" s="11"/>
      <c r="I404" s="11"/>
      <c r="J404" s="136">
        <f t="shared" si="18"/>
        <v>0</v>
      </c>
      <c r="K404" s="143"/>
      <c r="L404" s="142"/>
    </row>
    <row r="405" spans="1:12" outlineLevel="1" x14ac:dyDescent="0.3">
      <c r="A405" s="94">
        <v>4</v>
      </c>
      <c r="B405" s="86" t="s">
        <v>219</v>
      </c>
      <c r="C405" s="72" t="s">
        <v>222</v>
      </c>
      <c r="D405" s="58">
        <v>1</v>
      </c>
      <c r="E405" s="13">
        <v>2</v>
      </c>
      <c r="F405" s="9">
        <v>4</v>
      </c>
      <c r="G405" s="11"/>
      <c r="H405" s="11"/>
      <c r="I405" s="11"/>
      <c r="J405" s="136">
        <f t="shared" si="18"/>
        <v>0</v>
      </c>
      <c r="K405" s="143"/>
      <c r="L405" s="142"/>
    </row>
    <row r="406" spans="1:12" outlineLevel="1" x14ac:dyDescent="0.3">
      <c r="A406" s="94">
        <v>5</v>
      </c>
      <c r="B406" s="86" t="s">
        <v>223</v>
      </c>
      <c r="C406" s="72" t="s">
        <v>224</v>
      </c>
      <c r="D406" s="58">
        <v>1</v>
      </c>
      <c r="E406" s="13">
        <v>2</v>
      </c>
      <c r="F406" s="9">
        <v>4</v>
      </c>
      <c r="G406" s="11"/>
      <c r="H406" s="11"/>
      <c r="I406" s="11"/>
      <c r="J406" s="136">
        <f t="shared" si="18"/>
        <v>0</v>
      </c>
      <c r="K406" s="143"/>
      <c r="L406" s="142"/>
    </row>
    <row r="407" spans="1:12" outlineLevel="1" x14ac:dyDescent="0.3">
      <c r="A407" s="94">
        <v>6</v>
      </c>
      <c r="B407" s="86" t="s">
        <v>226</v>
      </c>
      <c r="C407" s="72" t="s">
        <v>225</v>
      </c>
      <c r="D407" s="58">
        <v>1</v>
      </c>
      <c r="E407" s="13">
        <v>2</v>
      </c>
      <c r="F407" s="9">
        <v>4</v>
      </c>
      <c r="G407" s="11"/>
      <c r="H407" s="11"/>
      <c r="I407" s="11"/>
      <c r="J407" s="136">
        <f t="shared" si="18"/>
        <v>0</v>
      </c>
      <c r="K407" s="143"/>
      <c r="L407" s="142"/>
    </row>
    <row r="408" spans="1:12" outlineLevel="1" x14ac:dyDescent="0.3">
      <c r="A408" s="94">
        <v>7</v>
      </c>
      <c r="B408" s="86" t="s">
        <v>227</v>
      </c>
      <c r="C408" s="72" t="s">
        <v>228</v>
      </c>
      <c r="D408" s="58">
        <v>1</v>
      </c>
      <c r="E408" s="13">
        <v>2</v>
      </c>
      <c r="F408" s="9">
        <v>4</v>
      </c>
      <c r="G408" s="11"/>
      <c r="H408" s="11"/>
      <c r="I408" s="11"/>
      <c r="J408" s="136">
        <f t="shared" si="18"/>
        <v>0</v>
      </c>
      <c r="K408" s="143"/>
      <c r="L408" s="142"/>
    </row>
    <row r="409" spans="1:12" outlineLevel="1" x14ac:dyDescent="0.3">
      <c r="A409" s="94">
        <v>8</v>
      </c>
      <c r="B409" s="86" t="s">
        <v>229</v>
      </c>
      <c r="C409" s="72" t="s">
        <v>230</v>
      </c>
      <c r="D409" s="58">
        <v>1</v>
      </c>
      <c r="E409" s="13">
        <v>2</v>
      </c>
      <c r="F409" s="9">
        <v>4</v>
      </c>
      <c r="G409" s="11"/>
      <c r="H409" s="11"/>
      <c r="I409" s="11"/>
      <c r="J409" s="136">
        <f t="shared" si="18"/>
        <v>0</v>
      </c>
      <c r="K409" s="143"/>
      <c r="L409" s="142"/>
    </row>
    <row r="410" spans="1:12" outlineLevel="1" x14ac:dyDescent="0.3">
      <c r="A410" s="94">
        <v>9</v>
      </c>
      <c r="B410" s="86" t="s">
        <v>231</v>
      </c>
      <c r="C410" s="72" t="s">
        <v>232</v>
      </c>
      <c r="D410" s="58">
        <v>1</v>
      </c>
      <c r="E410" s="13">
        <v>2</v>
      </c>
      <c r="F410" s="9">
        <v>4</v>
      </c>
      <c r="G410" s="11"/>
      <c r="H410" s="11"/>
      <c r="I410" s="11"/>
      <c r="J410" s="136">
        <f t="shared" si="18"/>
        <v>0</v>
      </c>
      <c r="K410" s="143"/>
      <c r="L410" s="142"/>
    </row>
    <row r="411" spans="1:12" outlineLevel="1" x14ac:dyDescent="0.3">
      <c r="A411" s="94">
        <v>10</v>
      </c>
      <c r="B411" s="86" t="s">
        <v>233</v>
      </c>
      <c r="C411" s="72" t="s">
        <v>234</v>
      </c>
      <c r="D411" s="58">
        <v>1</v>
      </c>
      <c r="E411" s="13">
        <v>2</v>
      </c>
      <c r="F411" s="9">
        <v>4</v>
      </c>
      <c r="G411" s="11"/>
      <c r="H411" s="11"/>
      <c r="I411" s="11"/>
      <c r="J411" s="136">
        <f t="shared" si="18"/>
        <v>0</v>
      </c>
      <c r="K411" s="11"/>
      <c r="L411" s="11"/>
    </row>
    <row r="412" spans="1:12" outlineLevel="1" x14ac:dyDescent="0.3">
      <c r="A412" s="94">
        <v>11</v>
      </c>
      <c r="B412" s="86" t="s">
        <v>235</v>
      </c>
      <c r="C412" s="72" t="s">
        <v>236</v>
      </c>
      <c r="D412" s="58">
        <v>1</v>
      </c>
      <c r="E412" s="13">
        <v>2</v>
      </c>
      <c r="F412" s="9">
        <v>4</v>
      </c>
      <c r="G412" s="11"/>
      <c r="H412" s="11"/>
      <c r="I412" s="11"/>
      <c r="J412" s="136">
        <f t="shared" si="18"/>
        <v>0</v>
      </c>
      <c r="K412" s="11"/>
      <c r="L412" s="11"/>
    </row>
    <row r="413" spans="1:12" outlineLevel="1" x14ac:dyDescent="0.3">
      <c r="A413" s="94">
        <v>12</v>
      </c>
      <c r="B413" s="86" t="s">
        <v>237</v>
      </c>
      <c r="C413" s="72" t="s">
        <v>238</v>
      </c>
      <c r="D413" s="58">
        <v>1</v>
      </c>
      <c r="E413" s="13">
        <v>2</v>
      </c>
      <c r="F413" s="9">
        <v>4</v>
      </c>
      <c r="G413" s="11"/>
      <c r="H413" s="11"/>
      <c r="I413" s="11"/>
      <c r="J413" s="136">
        <f t="shared" si="18"/>
        <v>0</v>
      </c>
      <c r="K413" s="11"/>
      <c r="L413" s="11"/>
    </row>
    <row r="414" spans="1:12" outlineLevel="1" x14ac:dyDescent="0.3">
      <c r="A414" s="94">
        <v>13</v>
      </c>
      <c r="B414" s="86" t="s">
        <v>239</v>
      </c>
      <c r="C414" s="72" t="s">
        <v>240</v>
      </c>
      <c r="D414" s="58">
        <v>1</v>
      </c>
      <c r="E414" s="13">
        <v>2</v>
      </c>
      <c r="F414" s="9">
        <v>4</v>
      </c>
      <c r="G414" s="11"/>
      <c r="H414" s="11"/>
      <c r="I414" s="11"/>
      <c r="J414" s="136">
        <f t="shared" si="18"/>
        <v>0</v>
      </c>
      <c r="K414" s="11"/>
      <c r="L414" s="11"/>
    </row>
    <row r="415" spans="1:12" outlineLevel="1" x14ac:dyDescent="0.3">
      <c r="A415" s="94">
        <v>14</v>
      </c>
      <c r="B415" s="86" t="s">
        <v>241</v>
      </c>
      <c r="C415" s="72" t="s">
        <v>242</v>
      </c>
      <c r="D415" s="58">
        <v>1</v>
      </c>
      <c r="E415" s="13">
        <v>2</v>
      </c>
      <c r="F415" s="9">
        <v>4</v>
      </c>
      <c r="G415" s="11"/>
      <c r="H415" s="11"/>
      <c r="I415" s="11"/>
      <c r="J415" s="136">
        <f t="shared" si="18"/>
        <v>0</v>
      </c>
      <c r="K415" s="11"/>
      <c r="L415" s="11"/>
    </row>
    <row r="416" spans="1:12" outlineLevel="1" x14ac:dyDescent="0.3">
      <c r="A416" s="94">
        <v>15</v>
      </c>
      <c r="B416" s="86" t="s">
        <v>243</v>
      </c>
      <c r="C416" s="72" t="s">
        <v>246</v>
      </c>
      <c r="D416" s="58">
        <v>1</v>
      </c>
      <c r="E416" s="13">
        <v>2</v>
      </c>
      <c r="F416" s="9">
        <v>4</v>
      </c>
      <c r="G416" s="11"/>
      <c r="H416" s="11"/>
      <c r="I416" s="11"/>
      <c r="J416" s="136">
        <f t="shared" si="18"/>
        <v>0</v>
      </c>
      <c r="K416" s="11"/>
      <c r="L416" s="11"/>
    </row>
    <row r="417" spans="1:12" outlineLevel="1" x14ac:dyDescent="0.3">
      <c r="A417" s="94">
        <v>16</v>
      </c>
      <c r="B417" s="86" t="s">
        <v>244</v>
      </c>
      <c r="C417" s="72" t="s">
        <v>245</v>
      </c>
      <c r="D417" s="58">
        <v>1</v>
      </c>
      <c r="E417" s="13">
        <v>2</v>
      </c>
      <c r="F417" s="9">
        <v>4</v>
      </c>
      <c r="G417" s="11"/>
      <c r="H417" s="11"/>
      <c r="I417" s="11"/>
      <c r="J417" s="136">
        <f t="shared" si="18"/>
        <v>0</v>
      </c>
      <c r="K417" s="11"/>
      <c r="L417" s="11"/>
    </row>
    <row r="418" spans="1:12" outlineLevel="1" x14ac:dyDescent="0.3">
      <c r="A418" s="94">
        <v>17</v>
      </c>
      <c r="B418" s="86" t="s">
        <v>248</v>
      </c>
      <c r="C418" s="72" t="s">
        <v>247</v>
      </c>
      <c r="D418" s="58">
        <v>1</v>
      </c>
      <c r="E418" s="13">
        <v>2</v>
      </c>
      <c r="F418" s="9">
        <v>4</v>
      </c>
      <c r="G418" s="11"/>
      <c r="H418" s="11"/>
      <c r="I418" s="11"/>
      <c r="J418" s="136">
        <f t="shared" si="18"/>
        <v>0</v>
      </c>
      <c r="K418" s="11"/>
      <c r="L418" s="11"/>
    </row>
    <row r="419" spans="1:12" outlineLevel="1" x14ac:dyDescent="0.3">
      <c r="A419" s="94">
        <v>18</v>
      </c>
      <c r="B419" s="86" t="s">
        <v>249</v>
      </c>
      <c r="C419" s="72" t="s">
        <v>250</v>
      </c>
      <c r="D419" s="58">
        <v>1</v>
      </c>
      <c r="E419" s="13">
        <v>2</v>
      </c>
      <c r="F419" s="9">
        <v>4</v>
      </c>
      <c r="G419" s="11"/>
      <c r="H419" s="11"/>
      <c r="I419" s="11"/>
      <c r="J419" s="136">
        <f t="shared" si="18"/>
        <v>0</v>
      </c>
      <c r="K419" s="11"/>
      <c r="L419" s="11"/>
    </row>
    <row r="420" spans="1:12" outlineLevel="1" x14ac:dyDescent="0.3">
      <c r="A420" s="94">
        <v>19</v>
      </c>
      <c r="B420" s="86" t="s">
        <v>251</v>
      </c>
      <c r="C420" s="72" t="s">
        <v>252</v>
      </c>
      <c r="D420" s="58">
        <v>1</v>
      </c>
      <c r="E420" s="13">
        <v>2</v>
      </c>
      <c r="F420" s="9">
        <v>4</v>
      </c>
      <c r="G420" s="11"/>
      <c r="H420" s="11"/>
      <c r="I420" s="11"/>
      <c r="J420" s="136">
        <f t="shared" si="18"/>
        <v>0</v>
      </c>
      <c r="K420" s="11"/>
      <c r="L420" s="11"/>
    </row>
    <row r="421" spans="1:12" outlineLevel="1" x14ac:dyDescent="0.3">
      <c r="A421" s="94">
        <v>20</v>
      </c>
      <c r="B421" s="86" t="s">
        <v>253</v>
      </c>
      <c r="C421" s="72" t="s">
        <v>254</v>
      </c>
      <c r="D421" s="58">
        <v>1</v>
      </c>
      <c r="E421" s="13">
        <v>2</v>
      </c>
      <c r="F421" s="9">
        <v>4</v>
      </c>
      <c r="G421" s="11"/>
      <c r="H421" s="11"/>
      <c r="I421" s="11"/>
      <c r="J421" s="136">
        <f t="shared" si="18"/>
        <v>0</v>
      </c>
      <c r="K421" s="11"/>
      <c r="L421" s="11"/>
    </row>
    <row r="422" spans="1:12" outlineLevel="1" x14ac:dyDescent="0.3">
      <c r="A422" s="94">
        <v>21</v>
      </c>
      <c r="B422" s="86" t="s">
        <v>255</v>
      </c>
      <c r="C422" s="72" t="s">
        <v>256</v>
      </c>
      <c r="D422" s="58">
        <v>1</v>
      </c>
      <c r="E422" s="13">
        <v>2</v>
      </c>
      <c r="F422" s="9">
        <v>4</v>
      </c>
      <c r="G422" s="11"/>
      <c r="H422" s="11"/>
      <c r="I422" s="11"/>
      <c r="J422" s="136">
        <f t="shared" si="18"/>
        <v>0</v>
      </c>
      <c r="K422" s="11"/>
      <c r="L422" s="11"/>
    </row>
    <row r="423" spans="1:12" outlineLevel="1" x14ac:dyDescent="0.3">
      <c r="A423" s="94">
        <v>22</v>
      </c>
      <c r="B423" s="86" t="s">
        <v>259</v>
      </c>
      <c r="C423" s="72" t="s">
        <v>260</v>
      </c>
      <c r="D423" s="58">
        <v>1</v>
      </c>
      <c r="E423" s="13">
        <v>2</v>
      </c>
      <c r="F423" s="9">
        <v>4</v>
      </c>
      <c r="G423" s="11"/>
      <c r="H423" s="11"/>
      <c r="I423" s="11"/>
      <c r="J423" s="136">
        <f t="shared" si="18"/>
        <v>0</v>
      </c>
      <c r="K423" s="11"/>
      <c r="L423" s="11"/>
    </row>
    <row r="424" spans="1:12" outlineLevel="1" x14ac:dyDescent="0.3">
      <c r="A424" s="94">
        <v>23</v>
      </c>
      <c r="B424" s="86" t="s">
        <v>268</v>
      </c>
      <c r="C424" s="72" t="s">
        <v>261</v>
      </c>
      <c r="D424" s="58">
        <v>1</v>
      </c>
      <c r="E424" s="13">
        <v>2</v>
      </c>
      <c r="F424" s="9">
        <v>4</v>
      </c>
      <c r="G424" s="11"/>
      <c r="H424" s="11"/>
      <c r="I424" s="11"/>
      <c r="J424" s="136">
        <f t="shared" si="18"/>
        <v>0</v>
      </c>
      <c r="K424" s="11"/>
      <c r="L424" s="11"/>
    </row>
    <row r="425" spans="1:12" outlineLevel="1" x14ac:dyDescent="0.3">
      <c r="A425" s="94">
        <v>24</v>
      </c>
      <c r="B425" s="86" t="s">
        <v>269</v>
      </c>
      <c r="C425" s="72"/>
      <c r="D425" s="58">
        <v>1</v>
      </c>
      <c r="E425" s="13">
        <v>2</v>
      </c>
      <c r="F425" s="9">
        <v>4</v>
      </c>
      <c r="G425" s="11"/>
      <c r="H425" s="11"/>
      <c r="I425" s="11"/>
      <c r="J425" s="136">
        <f t="shared" si="18"/>
        <v>0</v>
      </c>
      <c r="K425" s="11"/>
      <c r="L425" s="11"/>
    </row>
    <row r="426" spans="1:12" outlineLevel="1" x14ac:dyDescent="0.3">
      <c r="A426" s="94">
        <v>25</v>
      </c>
      <c r="B426" s="86" t="s">
        <v>430</v>
      </c>
      <c r="C426" s="72"/>
      <c r="D426" s="58">
        <v>1</v>
      </c>
      <c r="E426" s="13">
        <v>4</v>
      </c>
      <c r="F426" s="9">
        <v>4</v>
      </c>
      <c r="G426" s="11"/>
      <c r="H426" s="11"/>
      <c r="I426" s="11"/>
      <c r="J426" s="136">
        <f t="shared" ref="J426" si="19">(+H426*F426+G426*E426+I426)*D426</f>
        <v>0</v>
      </c>
      <c r="K426" s="11"/>
      <c r="L426" s="11"/>
    </row>
    <row r="427" spans="1:12" outlineLevel="1" x14ac:dyDescent="0.3">
      <c r="A427" s="94">
        <v>26</v>
      </c>
      <c r="B427" s="86" t="s">
        <v>499</v>
      </c>
      <c r="C427" s="72"/>
      <c r="D427" s="58">
        <v>1</v>
      </c>
      <c r="E427" s="13"/>
      <c r="F427" s="13">
        <v>2</v>
      </c>
      <c r="G427" s="11"/>
      <c r="H427" s="11"/>
      <c r="I427" s="11"/>
      <c r="J427" s="136"/>
      <c r="K427" s="11"/>
      <c r="L427" s="11"/>
    </row>
    <row r="428" spans="1:12" outlineLevel="1" x14ac:dyDescent="0.3">
      <c r="A428" s="94">
        <v>27</v>
      </c>
      <c r="B428" s="86" t="s">
        <v>500</v>
      </c>
      <c r="C428" s="72"/>
      <c r="D428" s="58">
        <v>1</v>
      </c>
      <c r="E428" s="13"/>
      <c r="F428" s="13">
        <v>2</v>
      </c>
      <c r="G428" s="11"/>
      <c r="H428" s="11"/>
      <c r="I428" s="11"/>
      <c r="J428" s="136"/>
      <c r="K428" s="11"/>
      <c r="L428" s="11"/>
    </row>
    <row r="429" spans="1:12" outlineLevel="1" x14ac:dyDescent="0.3">
      <c r="A429" s="94">
        <v>28</v>
      </c>
      <c r="B429" s="86" t="s">
        <v>270</v>
      </c>
      <c r="C429" s="72"/>
      <c r="D429" s="58">
        <v>1</v>
      </c>
      <c r="E429" s="13"/>
      <c r="F429" s="13">
        <v>2</v>
      </c>
      <c r="G429" s="11"/>
      <c r="H429" s="11"/>
      <c r="I429" s="11"/>
      <c r="J429" s="136">
        <f t="shared" si="18"/>
        <v>0</v>
      </c>
      <c r="K429" s="11"/>
      <c r="L429" s="11"/>
    </row>
    <row r="430" spans="1:12" outlineLevel="1" x14ac:dyDescent="0.3">
      <c r="A430" s="94">
        <v>29</v>
      </c>
      <c r="B430" s="86" t="s">
        <v>271</v>
      </c>
      <c r="C430" s="72"/>
      <c r="D430" s="58">
        <v>1</v>
      </c>
      <c r="E430" s="13"/>
      <c r="F430" s="13">
        <v>2</v>
      </c>
      <c r="G430" s="11"/>
      <c r="H430" s="11"/>
      <c r="I430" s="11"/>
      <c r="J430" s="136">
        <f t="shared" si="18"/>
        <v>0</v>
      </c>
      <c r="K430" s="11"/>
      <c r="L430" s="11"/>
    </row>
    <row r="431" spans="1:12" outlineLevel="1" x14ac:dyDescent="0.3">
      <c r="A431" s="94">
        <v>30</v>
      </c>
      <c r="B431" s="86" t="s">
        <v>501</v>
      </c>
      <c r="C431" s="72"/>
      <c r="D431" s="58">
        <v>1</v>
      </c>
      <c r="E431" s="13"/>
      <c r="F431" s="13">
        <v>2</v>
      </c>
      <c r="G431" s="11"/>
      <c r="H431" s="11"/>
      <c r="I431" s="11"/>
      <c r="J431" s="136"/>
      <c r="K431" s="11"/>
      <c r="L431" s="11"/>
    </row>
    <row r="432" spans="1:12" outlineLevel="1" x14ac:dyDescent="0.3">
      <c r="A432" s="94">
        <v>31</v>
      </c>
      <c r="B432" s="86" t="s">
        <v>502</v>
      </c>
      <c r="C432" s="72"/>
      <c r="D432" s="58">
        <v>1</v>
      </c>
      <c r="E432" s="13"/>
      <c r="F432" s="13">
        <v>2</v>
      </c>
      <c r="G432" s="11"/>
      <c r="H432" s="11"/>
      <c r="I432" s="11"/>
      <c r="J432" s="136"/>
      <c r="K432" s="11"/>
      <c r="L432" s="11"/>
    </row>
    <row r="433" spans="1:12" outlineLevel="1" x14ac:dyDescent="0.3">
      <c r="A433" s="94">
        <v>32</v>
      </c>
      <c r="B433" s="86" t="s">
        <v>272</v>
      </c>
      <c r="C433" s="72"/>
      <c r="D433" s="58">
        <v>1</v>
      </c>
      <c r="E433" s="13"/>
      <c r="F433" s="13">
        <v>2</v>
      </c>
      <c r="G433" s="11"/>
      <c r="H433" s="11"/>
      <c r="I433" s="11"/>
      <c r="J433" s="136">
        <f t="shared" si="18"/>
        <v>0</v>
      </c>
      <c r="K433" s="11"/>
      <c r="L433" s="11"/>
    </row>
    <row r="434" spans="1:12" outlineLevel="1" x14ac:dyDescent="0.3">
      <c r="A434" s="94">
        <v>33</v>
      </c>
      <c r="B434" s="86" t="s">
        <v>272</v>
      </c>
      <c r="C434" s="72"/>
      <c r="D434" s="58">
        <v>1</v>
      </c>
      <c r="E434" s="13"/>
      <c r="F434" s="13">
        <v>2</v>
      </c>
      <c r="G434" s="11"/>
      <c r="H434" s="11"/>
      <c r="I434" s="11"/>
      <c r="J434" s="136">
        <f t="shared" si="18"/>
        <v>0</v>
      </c>
      <c r="K434" s="11"/>
      <c r="L434" s="11"/>
    </row>
    <row r="435" spans="1:12" outlineLevel="1" x14ac:dyDescent="0.3">
      <c r="A435" s="94">
        <v>34</v>
      </c>
      <c r="B435" s="86" t="s">
        <v>273</v>
      </c>
      <c r="C435" s="72"/>
      <c r="D435" s="58">
        <v>1</v>
      </c>
      <c r="E435" s="13"/>
      <c r="F435" s="13">
        <v>2</v>
      </c>
      <c r="G435" s="11"/>
      <c r="H435" s="11"/>
      <c r="I435" s="11"/>
      <c r="J435" s="136">
        <f t="shared" si="18"/>
        <v>0</v>
      </c>
      <c r="K435" s="11"/>
      <c r="L435" s="11"/>
    </row>
    <row r="436" spans="1:12" outlineLevel="1" x14ac:dyDescent="0.3">
      <c r="A436" s="94">
        <v>35</v>
      </c>
      <c r="B436" s="86" t="s">
        <v>273</v>
      </c>
      <c r="C436" s="72"/>
      <c r="D436" s="58">
        <v>1</v>
      </c>
      <c r="E436" s="13"/>
      <c r="F436" s="13">
        <v>2</v>
      </c>
      <c r="G436" s="11"/>
      <c r="H436" s="11"/>
      <c r="I436" s="11"/>
      <c r="J436" s="136">
        <f t="shared" si="18"/>
        <v>0</v>
      </c>
      <c r="K436" s="11"/>
      <c r="L436" s="11"/>
    </row>
    <row r="437" spans="1:12" outlineLevel="1" x14ac:dyDescent="0.3">
      <c r="A437" s="94">
        <v>36</v>
      </c>
      <c r="B437" s="86" t="s">
        <v>272</v>
      </c>
      <c r="C437" s="72"/>
      <c r="D437" s="58">
        <v>1</v>
      </c>
      <c r="E437" s="13"/>
      <c r="F437" s="13">
        <v>2</v>
      </c>
      <c r="G437" s="11"/>
      <c r="H437" s="11"/>
      <c r="I437" s="11"/>
      <c r="J437" s="136">
        <f t="shared" si="18"/>
        <v>0</v>
      </c>
      <c r="K437" s="11"/>
      <c r="L437" s="11"/>
    </row>
    <row r="438" spans="1:12" outlineLevel="1" x14ac:dyDescent="0.3">
      <c r="A438" s="94">
        <v>37</v>
      </c>
      <c r="B438" s="86" t="s">
        <v>272</v>
      </c>
      <c r="C438" s="72"/>
      <c r="D438" s="58">
        <v>1</v>
      </c>
      <c r="E438" s="13"/>
      <c r="F438" s="13">
        <v>2</v>
      </c>
      <c r="G438" s="11"/>
      <c r="H438" s="11"/>
      <c r="I438" s="11"/>
      <c r="J438" s="136">
        <f t="shared" si="18"/>
        <v>0</v>
      </c>
      <c r="K438" s="11"/>
      <c r="L438" s="11"/>
    </row>
    <row r="439" spans="1:12" outlineLevel="1" x14ac:dyDescent="0.3">
      <c r="A439" s="94">
        <v>38</v>
      </c>
      <c r="B439" s="86" t="s">
        <v>272</v>
      </c>
      <c r="C439" s="72"/>
      <c r="D439" s="58">
        <v>1</v>
      </c>
      <c r="E439" s="13"/>
      <c r="F439" s="13">
        <v>2</v>
      </c>
      <c r="G439" s="11"/>
      <c r="H439" s="11"/>
      <c r="I439" s="11"/>
      <c r="J439" s="136">
        <f t="shared" si="18"/>
        <v>0</v>
      </c>
      <c r="K439" s="11"/>
      <c r="L439" s="11"/>
    </row>
    <row r="440" spans="1:12" outlineLevel="1" x14ac:dyDescent="0.3">
      <c r="A440" s="94">
        <v>39</v>
      </c>
      <c r="B440" s="86" t="s">
        <v>272</v>
      </c>
      <c r="C440" s="72"/>
      <c r="D440" s="58">
        <v>1</v>
      </c>
      <c r="E440" s="13"/>
      <c r="F440" s="13">
        <v>2</v>
      </c>
      <c r="G440" s="11"/>
      <c r="H440" s="11"/>
      <c r="I440" s="11"/>
      <c r="J440" s="136">
        <f t="shared" si="18"/>
        <v>0</v>
      </c>
      <c r="K440" s="11"/>
      <c r="L440" s="11"/>
    </row>
    <row r="441" spans="1:12" outlineLevel="1" x14ac:dyDescent="0.3">
      <c r="A441" s="94">
        <v>40</v>
      </c>
      <c r="B441" s="86" t="s">
        <v>273</v>
      </c>
      <c r="C441" s="72"/>
      <c r="D441" s="58">
        <v>1</v>
      </c>
      <c r="E441" s="13"/>
      <c r="F441" s="13">
        <v>2</v>
      </c>
      <c r="G441" s="11"/>
      <c r="H441" s="11"/>
      <c r="I441" s="11"/>
      <c r="J441" s="136">
        <f t="shared" si="18"/>
        <v>0</v>
      </c>
      <c r="K441" s="11"/>
      <c r="L441" s="11"/>
    </row>
    <row r="442" spans="1:12" outlineLevel="1" x14ac:dyDescent="0.3">
      <c r="A442" s="94">
        <v>41</v>
      </c>
      <c r="B442" s="86" t="s">
        <v>274</v>
      </c>
      <c r="C442" s="72"/>
      <c r="D442" s="58">
        <v>1</v>
      </c>
      <c r="E442" s="13"/>
      <c r="F442" s="13">
        <v>2</v>
      </c>
      <c r="G442" s="11"/>
      <c r="H442" s="11"/>
      <c r="I442" s="11"/>
      <c r="J442" s="136">
        <f t="shared" si="18"/>
        <v>0</v>
      </c>
      <c r="K442" s="11"/>
      <c r="L442" s="11"/>
    </row>
    <row r="443" spans="1:12" outlineLevel="1" x14ac:dyDescent="0.3">
      <c r="A443" s="94">
        <v>42</v>
      </c>
      <c r="B443" s="86" t="s">
        <v>275</v>
      </c>
      <c r="C443" s="72"/>
      <c r="D443" s="58">
        <v>1</v>
      </c>
      <c r="E443" s="13"/>
      <c r="F443" s="13">
        <v>2</v>
      </c>
      <c r="G443" s="11"/>
      <c r="H443" s="11"/>
      <c r="I443" s="11"/>
      <c r="J443" s="136">
        <f t="shared" si="18"/>
        <v>0</v>
      </c>
      <c r="K443" s="11"/>
      <c r="L443" s="11"/>
    </row>
    <row r="444" spans="1:12" outlineLevel="1" x14ac:dyDescent="0.3">
      <c r="A444" s="94">
        <v>43</v>
      </c>
      <c r="B444" s="86" t="s">
        <v>437</v>
      </c>
      <c r="C444" s="72"/>
      <c r="D444" s="58">
        <v>3</v>
      </c>
      <c r="E444" s="13"/>
      <c r="F444" s="13">
        <v>2</v>
      </c>
      <c r="G444" s="11"/>
      <c r="H444" s="11"/>
      <c r="I444" s="11"/>
      <c r="J444" s="136">
        <f t="shared" ref="J444" si="20">(+H444*F444+G444*E444+I444)*D444</f>
        <v>0</v>
      </c>
      <c r="K444" s="11"/>
      <c r="L444" s="11"/>
    </row>
    <row r="445" spans="1:12" outlineLevel="1" x14ac:dyDescent="0.3">
      <c r="A445" s="94">
        <v>44</v>
      </c>
      <c r="B445" s="86" t="s">
        <v>262</v>
      </c>
      <c r="C445" s="85">
        <v>43001859</v>
      </c>
      <c r="D445" s="58">
        <v>1</v>
      </c>
      <c r="E445" s="13"/>
      <c r="F445" s="13">
        <v>2</v>
      </c>
      <c r="G445" s="11"/>
      <c r="H445" s="11"/>
      <c r="I445" s="11"/>
      <c r="J445" s="136">
        <f t="shared" si="18"/>
        <v>0</v>
      </c>
      <c r="K445" s="11"/>
      <c r="L445" s="11"/>
    </row>
    <row r="446" spans="1:12" ht="26.4" x14ac:dyDescent="0.3">
      <c r="A446" s="94">
        <v>45</v>
      </c>
      <c r="B446" s="86" t="s">
        <v>305</v>
      </c>
      <c r="C446" s="85"/>
      <c r="D446" s="58">
        <v>1</v>
      </c>
      <c r="E446" s="13">
        <v>2</v>
      </c>
      <c r="F446" s="9">
        <v>4</v>
      </c>
      <c r="G446" s="11"/>
      <c r="H446" s="11"/>
      <c r="I446" s="11"/>
      <c r="J446" s="136">
        <f t="shared" si="18"/>
        <v>0</v>
      </c>
      <c r="K446" s="11"/>
      <c r="L446" s="11"/>
    </row>
    <row r="447" spans="1:12" outlineLevel="1" x14ac:dyDescent="0.3">
      <c r="A447" s="160" t="s">
        <v>172</v>
      </c>
      <c r="B447" s="161"/>
      <c r="C447" s="161"/>
      <c r="D447" s="161"/>
      <c r="E447" s="161"/>
      <c r="F447" s="161"/>
      <c r="G447" s="19"/>
      <c r="H447" s="19"/>
      <c r="I447" s="19"/>
      <c r="J447" s="135"/>
      <c r="K447" s="134">
        <v>0.23</v>
      </c>
      <c r="L447" s="130"/>
    </row>
    <row r="448" spans="1:12" x14ac:dyDescent="0.3">
      <c r="A448" s="94">
        <v>1</v>
      </c>
      <c r="B448" s="86" t="s">
        <v>498</v>
      </c>
      <c r="C448" s="72" t="s">
        <v>173</v>
      </c>
      <c r="D448" s="58">
        <v>2</v>
      </c>
      <c r="E448" s="13"/>
      <c r="F448" s="13">
        <v>2</v>
      </c>
      <c r="G448" s="11"/>
      <c r="H448" s="11"/>
      <c r="I448" s="11"/>
      <c r="J448" s="136">
        <f>(+H448*F448+G448*E448+I448)*D448</f>
        <v>0</v>
      </c>
      <c r="K448" s="143"/>
      <c r="L448" s="142"/>
    </row>
    <row r="449" spans="1:12" ht="13.8" hidden="1" x14ac:dyDescent="0.3">
      <c r="A449" s="157" t="s">
        <v>453</v>
      </c>
      <c r="B449" s="158"/>
      <c r="C449" s="158"/>
      <c r="D449" s="158"/>
      <c r="E449" s="158"/>
      <c r="F449" s="158"/>
      <c r="G449" s="158"/>
      <c r="H449" s="158"/>
      <c r="I449" s="159"/>
      <c r="J449" s="93">
        <f>SUM(J402:J448)</f>
        <v>0</v>
      </c>
      <c r="K449" s="110">
        <f>ROUND(J449*0.23,2)</f>
        <v>0</v>
      </c>
      <c r="L449" s="92">
        <f>J449 + K449</f>
        <v>0</v>
      </c>
    </row>
    <row r="450" spans="1:12" hidden="1" x14ac:dyDescent="0.3">
      <c r="J450" s="1"/>
      <c r="K450" s="14"/>
      <c r="L450" s="1"/>
    </row>
  </sheetData>
  <autoFilter ref="A2:J448"/>
  <mergeCells count="88">
    <mergeCell ref="A241:J241"/>
    <mergeCell ref="A1:L1"/>
    <mergeCell ref="A32:F32"/>
    <mergeCell ref="A315:F315"/>
    <mergeCell ref="A300:F300"/>
    <mergeCell ref="A270:F270"/>
    <mergeCell ref="A251:F251"/>
    <mergeCell ref="A219:F219"/>
    <mergeCell ref="A253:F253"/>
    <mergeCell ref="A257:F257"/>
    <mergeCell ref="A208:F208"/>
    <mergeCell ref="A237:F237"/>
    <mergeCell ref="A248:F248"/>
    <mergeCell ref="A259:F259"/>
    <mergeCell ref="A37:F37"/>
    <mergeCell ref="A68:F68"/>
    <mergeCell ref="A55:F55"/>
    <mergeCell ref="A77:F77"/>
    <mergeCell ref="A82:F82"/>
    <mergeCell ref="A40:F40"/>
    <mergeCell ref="A42:F42"/>
    <mergeCell ref="A73:F73"/>
    <mergeCell ref="A64:F64"/>
    <mergeCell ref="A52:F52"/>
    <mergeCell ref="A44:F44"/>
    <mergeCell ref="A49:F49"/>
    <mergeCell ref="A103:F103"/>
    <mergeCell ref="A75:F75"/>
    <mergeCell ref="A92:F92"/>
    <mergeCell ref="A174:F174"/>
    <mergeCell ref="A97:F97"/>
    <mergeCell ref="A144:F144"/>
    <mergeCell ref="A130:F130"/>
    <mergeCell ref="A99:F99"/>
    <mergeCell ref="A142:F142"/>
    <mergeCell ref="A149:F149"/>
    <mergeCell ref="A85:F85"/>
    <mergeCell ref="A30:F30"/>
    <mergeCell ref="A326:F326"/>
    <mergeCell ref="A330:F330"/>
    <mergeCell ref="A261:F261"/>
    <mergeCell ref="A110:F110"/>
    <mergeCell ref="A225:F225"/>
    <mergeCell ref="A221:F221"/>
    <mergeCell ref="A171:F171"/>
    <mergeCell ref="A246:F246"/>
    <mergeCell ref="A206:F206"/>
    <mergeCell ref="A228:F228"/>
    <mergeCell ref="A311:F311"/>
    <mergeCell ref="A277:F277"/>
    <mergeCell ref="A213:F213"/>
    <mergeCell ref="A231:F231"/>
    <mergeCell ref="A200:F200"/>
    <mergeCell ref="A4:F4"/>
    <mergeCell ref="A6:F6"/>
    <mergeCell ref="A11:F11"/>
    <mergeCell ref="A26:F26"/>
    <mergeCell ref="A24:F24"/>
    <mergeCell ref="A20:F20"/>
    <mergeCell ref="A317:F317"/>
    <mergeCell ref="A187:F187"/>
    <mergeCell ref="A121:F121"/>
    <mergeCell ref="A190:I190"/>
    <mergeCell ref="A198:F198"/>
    <mergeCell ref="A177:F177"/>
    <mergeCell ref="A159:F159"/>
    <mergeCell ref="A193:F193"/>
    <mergeCell ref="A167:F167"/>
    <mergeCell ref="A244:F244"/>
    <mergeCell ref="A305:F305"/>
    <mergeCell ref="A273:F273"/>
    <mergeCell ref="A211:F211"/>
    <mergeCell ref="A204:F204"/>
    <mergeCell ref="A285:I285"/>
    <mergeCell ref="A288:F288"/>
    <mergeCell ref="A449:I449"/>
    <mergeCell ref="A348:F348"/>
    <mergeCell ref="A319:F319"/>
    <mergeCell ref="A344:I344"/>
    <mergeCell ref="A447:F447"/>
    <mergeCell ref="A401:F401"/>
    <mergeCell ref="A322:F322"/>
    <mergeCell ref="A341:F341"/>
    <mergeCell ref="A333:F333"/>
    <mergeCell ref="A336:F336"/>
    <mergeCell ref="A339:F339"/>
    <mergeCell ref="A398:I398"/>
    <mergeCell ref="A324:F324"/>
  </mergeCells>
  <pageMargins left="0.25" right="0.23" top="0.59055118110236227" bottom="0.47244094488188981" header="0.51181102362204722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sqref="A1:L1"/>
    </sheetView>
  </sheetViews>
  <sheetFormatPr defaultColWidth="9.109375" defaultRowHeight="13.2" outlineLevelRow="1" x14ac:dyDescent="0.3"/>
  <cols>
    <col min="1" max="1" width="4.109375" style="96" customWidth="1"/>
    <col min="2" max="2" width="56.5546875" style="89" customWidth="1"/>
    <col min="3" max="3" width="16.44140625" style="84" customWidth="1"/>
    <col min="4" max="4" width="5.88671875" style="63" customWidth="1"/>
    <col min="5" max="5" width="10.44140625" style="14" customWidth="1"/>
    <col min="6" max="6" width="6.88671875" style="14" customWidth="1"/>
    <col min="7" max="9" width="9.88671875" style="1" customWidth="1"/>
    <col min="10" max="10" width="12.44140625" style="44" customWidth="1"/>
    <col min="11" max="11" width="6.5546875" style="111" customWidth="1"/>
    <col min="12" max="12" width="11.109375" style="66" customWidth="1"/>
    <col min="13" max="16384" width="9.109375" style="1"/>
  </cols>
  <sheetData>
    <row r="1" spans="1:12" ht="18.75" customHeight="1" x14ac:dyDescent="0.3">
      <c r="A1" s="173" t="s">
        <v>513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52.8" x14ac:dyDescent="0.3">
      <c r="A2" s="2" t="s">
        <v>107</v>
      </c>
      <c r="B2" s="3" t="s">
        <v>90</v>
      </c>
      <c r="C2" s="4" t="s">
        <v>438</v>
      </c>
      <c r="D2" s="50" t="s">
        <v>404</v>
      </c>
      <c r="E2" s="5" t="s">
        <v>43</v>
      </c>
      <c r="F2" s="6" t="s">
        <v>44</v>
      </c>
      <c r="G2" s="5" t="s">
        <v>109</v>
      </c>
      <c r="H2" s="7" t="s">
        <v>110</v>
      </c>
      <c r="I2" s="7" t="s">
        <v>111</v>
      </c>
      <c r="J2" s="43" t="s">
        <v>112</v>
      </c>
      <c r="K2" s="43" t="s">
        <v>444</v>
      </c>
      <c r="L2" s="90" t="s">
        <v>506</v>
      </c>
    </row>
    <row r="3" spans="1:12" x14ac:dyDescent="0.3">
      <c r="A3" s="2"/>
      <c r="B3" s="8"/>
      <c r="C3" s="68"/>
      <c r="D3" s="52"/>
      <c r="E3" s="2"/>
      <c r="F3" s="15"/>
      <c r="G3" s="16" t="s">
        <v>443</v>
      </c>
      <c r="H3" s="16" t="s">
        <v>443</v>
      </c>
      <c r="I3" s="16" t="s">
        <v>443</v>
      </c>
      <c r="J3" s="16" t="s">
        <v>443</v>
      </c>
      <c r="K3" s="91" t="s">
        <v>441</v>
      </c>
      <c r="L3" s="91" t="s">
        <v>441</v>
      </c>
    </row>
    <row r="4" spans="1:12" s="124" customFormat="1" x14ac:dyDescent="0.3">
      <c r="A4" s="164" t="s">
        <v>91</v>
      </c>
      <c r="B4" s="165"/>
      <c r="C4" s="165"/>
      <c r="D4" s="165"/>
      <c r="E4" s="165"/>
      <c r="F4" s="165"/>
      <c r="G4" s="122"/>
      <c r="H4" s="123"/>
      <c r="I4" s="123"/>
      <c r="J4" s="125"/>
      <c r="K4" s="129" t="s">
        <v>463</v>
      </c>
      <c r="L4" s="130"/>
    </row>
    <row r="5" spans="1:12" s="45" customFormat="1" outlineLevel="1" x14ac:dyDescent="0.3">
      <c r="A5" s="20">
        <v>1</v>
      </c>
      <c r="B5" s="21" t="s">
        <v>3</v>
      </c>
      <c r="C5" s="74" t="s">
        <v>36</v>
      </c>
      <c r="D5" s="57">
        <v>1</v>
      </c>
      <c r="E5" s="20"/>
      <c r="F5" s="24">
        <v>4</v>
      </c>
      <c r="G5" s="47"/>
      <c r="H5" s="48"/>
      <c r="I5" s="48"/>
      <c r="J5" s="126">
        <f t="shared" ref="J5:J10" si="0">(+H5*F5+G5*E5+I5)*D5</f>
        <v>0</v>
      </c>
      <c r="K5" s="131"/>
      <c r="L5" s="132"/>
    </row>
    <row r="6" spans="1:12" s="45" customFormat="1" outlineLevel="1" x14ac:dyDescent="0.3">
      <c r="A6" s="20">
        <v>2</v>
      </c>
      <c r="B6" s="21" t="s">
        <v>3</v>
      </c>
      <c r="C6" s="74" t="s">
        <v>37</v>
      </c>
      <c r="D6" s="57">
        <v>1</v>
      </c>
      <c r="E6" s="20"/>
      <c r="F6" s="24">
        <v>4</v>
      </c>
      <c r="G6" s="47"/>
      <c r="H6" s="48"/>
      <c r="I6" s="48"/>
      <c r="J6" s="126">
        <f t="shared" si="0"/>
        <v>0</v>
      </c>
      <c r="K6" s="131"/>
      <c r="L6" s="132"/>
    </row>
    <row r="7" spans="1:12" s="45" customFormat="1" outlineLevel="1" x14ac:dyDescent="0.3">
      <c r="A7" s="20">
        <v>3</v>
      </c>
      <c r="B7" s="21" t="s">
        <v>4</v>
      </c>
      <c r="C7" s="70" t="s">
        <v>2</v>
      </c>
      <c r="D7" s="54">
        <v>1</v>
      </c>
      <c r="E7" s="20"/>
      <c r="F7" s="24">
        <v>2</v>
      </c>
      <c r="G7" s="47"/>
      <c r="H7" s="48"/>
      <c r="I7" s="48"/>
      <c r="J7" s="126">
        <f t="shared" si="0"/>
        <v>0</v>
      </c>
      <c r="K7" s="131"/>
      <c r="L7" s="132"/>
    </row>
    <row r="8" spans="1:12" s="45" customFormat="1" outlineLevel="1" x14ac:dyDescent="0.3">
      <c r="A8" s="20">
        <v>4</v>
      </c>
      <c r="B8" s="21" t="s">
        <v>5</v>
      </c>
      <c r="C8" s="70" t="s">
        <v>2</v>
      </c>
      <c r="D8" s="54">
        <v>1</v>
      </c>
      <c r="E8" s="20">
        <v>4</v>
      </c>
      <c r="F8" s="24">
        <v>2</v>
      </c>
      <c r="G8" s="47"/>
      <c r="H8" s="48"/>
      <c r="I8" s="48"/>
      <c r="J8" s="126">
        <f t="shared" si="0"/>
        <v>0</v>
      </c>
      <c r="K8" s="131"/>
      <c r="L8" s="132"/>
    </row>
    <row r="9" spans="1:12" s="45" customFormat="1" outlineLevel="1" x14ac:dyDescent="0.3">
      <c r="A9" s="20">
        <v>5</v>
      </c>
      <c r="B9" s="21" t="s">
        <v>400</v>
      </c>
      <c r="C9" s="74"/>
      <c r="D9" s="57">
        <v>3</v>
      </c>
      <c r="E9" s="20"/>
      <c r="F9" s="24">
        <v>2</v>
      </c>
      <c r="G9" s="47"/>
      <c r="H9" s="48"/>
      <c r="I9" s="48"/>
      <c r="J9" s="126">
        <f t="shared" si="0"/>
        <v>0</v>
      </c>
      <c r="K9" s="131"/>
      <c r="L9" s="132"/>
    </row>
    <row r="10" spans="1:12" s="45" customFormat="1" outlineLevel="1" x14ac:dyDescent="0.3">
      <c r="A10" s="20">
        <v>6</v>
      </c>
      <c r="B10" s="21" t="s">
        <v>399</v>
      </c>
      <c r="C10" s="74"/>
      <c r="D10" s="57">
        <v>2</v>
      </c>
      <c r="E10" s="20"/>
      <c r="F10" s="35">
        <v>2</v>
      </c>
      <c r="G10" s="47"/>
      <c r="H10" s="48"/>
      <c r="I10" s="48"/>
      <c r="J10" s="126">
        <f t="shared" si="0"/>
        <v>0</v>
      </c>
      <c r="K10" s="131"/>
      <c r="L10" s="132"/>
    </row>
    <row r="11" spans="1:12" s="45" customFormat="1" ht="17.25" hidden="1" customHeight="1" x14ac:dyDescent="0.3">
      <c r="A11" s="174" t="s">
        <v>451</v>
      </c>
      <c r="B11" s="175"/>
      <c r="C11" s="175"/>
      <c r="D11" s="175"/>
      <c r="E11" s="175"/>
      <c r="F11" s="175"/>
      <c r="G11" s="175"/>
      <c r="H11" s="175"/>
      <c r="I11" s="176"/>
      <c r="J11" s="127" t="e">
        <f>SUM(#REF!)</f>
        <v>#REF!</v>
      </c>
      <c r="K11" s="112" t="e">
        <f>ROUND(J11*0.23,2)</f>
        <v>#REF!</v>
      </c>
      <c r="L11" s="113" t="e">
        <f>J11 + K11</f>
        <v>#REF!</v>
      </c>
    </row>
    <row r="12" spans="1:12" s="45" customFormat="1" hidden="1" x14ac:dyDescent="0.3">
      <c r="A12" s="114"/>
      <c r="B12" s="115"/>
      <c r="C12" s="116"/>
      <c r="D12" s="115"/>
      <c r="E12" s="115"/>
      <c r="F12" s="115"/>
      <c r="K12" s="49"/>
      <c r="L12" s="48"/>
    </row>
    <row r="13" spans="1:12" s="45" customFormat="1" ht="22.5" hidden="1" customHeight="1" x14ac:dyDescent="0.3">
      <c r="A13" s="117"/>
      <c r="B13" s="118" t="s">
        <v>452</v>
      </c>
      <c r="C13" s="119"/>
      <c r="D13" s="120"/>
      <c r="E13" s="121"/>
      <c r="F13" s="121"/>
      <c r="G13" s="106"/>
      <c r="H13" s="106"/>
      <c r="I13" s="106"/>
      <c r="J13" s="128"/>
      <c r="K13" s="133"/>
      <c r="L13" s="132"/>
    </row>
  </sheetData>
  <mergeCells count="3">
    <mergeCell ref="A11:I11"/>
    <mergeCell ref="A4:F4"/>
    <mergeCell ref="A1:L1"/>
  </mergeCells>
  <pageMargins left="0.25" right="0.15" top="0.86" bottom="0.75" header="0.3" footer="0.3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sqref="A1:L1"/>
    </sheetView>
  </sheetViews>
  <sheetFormatPr defaultColWidth="9.109375" defaultRowHeight="13.2" outlineLevelRow="1" x14ac:dyDescent="0.3"/>
  <cols>
    <col min="1" max="1" width="4.109375" style="96" customWidth="1"/>
    <col min="2" max="2" width="56.5546875" style="89" customWidth="1"/>
    <col min="3" max="3" width="16.44140625" style="84" customWidth="1"/>
    <col min="4" max="4" width="5.88671875" style="63" customWidth="1"/>
    <col min="5" max="5" width="10.44140625" style="14" customWidth="1"/>
    <col min="6" max="6" width="6.88671875" style="14" customWidth="1"/>
    <col min="7" max="9" width="9.88671875" style="1" customWidth="1"/>
    <col min="10" max="10" width="12.44140625" style="44" customWidth="1"/>
    <col min="11" max="11" width="6.5546875" style="111" customWidth="1"/>
    <col min="12" max="12" width="11.109375" style="66" customWidth="1"/>
    <col min="13" max="16384" width="9.109375" style="1"/>
  </cols>
  <sheetData>
    <row r="1" spans="1:12" ht="18.75" customHeight="1" x14ac:dyDescent="0.3">
      <c r="A1" s="173" t="s">
        <v>512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52.8" x14ac:dyDescent="0.3">
      <c r="A2" s="2" t="s">
        <v>107</v>
      </c>
      <c r="B2" s="3" t="s">
        <v>90</v>
      </c>
      <c r="C2" s="4" t="s">
        <v>438</v>
      </c>
      <c r="D2" s="50" t="s">
        <v>404</v>
      </c>
      <c r="E2" s="5" t="s">
        <v>43</v>
      </c>
      <c r="F2" s="6" t="s">
        <v>44</v>
      </c>
      <c r="G2" s="5" t="s">
        <v>109</v>
      </c>
      <c r="H2" s="7" t="s">
        <v>110</v>
      </c>
      <c r="I2" s="7" t="s">
        <v>111</v>
      </c>
      <c r="J2" s="43" t="s">
        <v>112</v>
      </c>
      <c r="K2" s="43" t="s">
        <v>444</v>
      </c>
      <c r="L2" s="90" t="s">
        <v>506</v>
      </c>
    </row>
    <row r="3" spans="1:12" x14ac:dyDescent="0.3">
      <c r="A3" s="2"/>
      <c r="B3" s="8"/>
      <c r="C3" s="68"/>
      <c r="D3" s="52"/>
      <c r="E3" s="2"/>
      <c r="F3" s="15"/>
      <c r="G3" s="16" t="s">
        <v>443</v>
      </c>
      <c r="H3" s="16" t="s">
        <v>443</v>
      </c>
      <c r="I3" s="16" t="s">
        <v>443</v>
      </c>
      <c r="J3" s="16" t="s">
        <v>443</v>
      </c>
      <c r="K3" s="91" t="s">
        <v>441</v>
      </c>
      <c r="L3" s="91" t="s">
        <v>441</v>
      </c>
    </row>
    <row r="4" spans="1:12" s="45" customFormat="1" ht="17.25" hidden="1" customHeight="1" x14ac:dyDescent="0.3">
      <c r="A4" s="174" t="s">
        <v>451</v>
      </c>
      <c r="B4" s="175"/>
      <c r="C4" s="175"/>
      <c r="D4" s="175"/>
      <c r="E4" s="175"/>
      <c r="F4" s="175"/>
      <c r="G4" s="175"/>
      <c r="H4" s="175"/>
      <c r="I4" s="176"/>
      <c r="J4" s="127" t="e">
        <f>SUM(#REF!)</f>
        <v>#REF!</v>
      </c>
      <c r="K4" s="112" t="e">
        <f>ROUND(J4*0.23,2)</f>
        <v>#REF!</v>
      </c>
      <c r="L4" s="113" t="e">
        <f>J4 + K4</f>
        <v>#REF!</v>
      </c>
    </row>
    <row r="5" spans="1:12" s="45" customFormat="1" hidden="1" x14ac:dyDescent="0.3">
      <c r="A5" s="114"/>
      <c r="B5" s="115"/>
      <c r="C5" s="116"/>
      <c r="D5" s="115"/>
      <c r="E5" s="115"/>
      <c r="F5" s="115"/>
      <c r="K5" s="49"/>
      <c r="L5" s="48"/>
    </row>
    <row r="6" spans="1:12" s="45" customFormat="1" ht="22.5" hidden="1" customHeight="1" x14ac:dyDescent="0.3">
      <c r="A6" s="117"/>
      <c r="B6" s="118" t="s">
        <v>452</v>
      </c>
      <c r="C6" s="119"/>
      <c r="D6" s="120"/>
      <c r="E6" s="121"/>
      <c r="F6" s="121"/>
      <c r="G6" s="106"/>
      <c r="H6" s="106"/>
      <c r="I6" s="106"/>
      <c r="J6" s="128"/>
      <c r="K6" s="133"/>
      <c r="L6" s="132"/>
    </row>
    <row r="7" spans="1:12" s="124" customFormat="1" outlineLevel="1" x14ac:dyDescent="0.3">
      <c r="A7" s="164" t="s">
        <v>462</v>
      </c>
      <c r="B7" s="165"/>
      <c r="C7" s="165"/>
      <c r="D7" s="165"/>
      <c r="E7" s="165"/>
      <c r="F7" s="165"/>
      <c r="G7" s="123"/>
      <c r="H7" s="123"/>
      <c r="I7" s="123"/>
      <c r="J7" s="125"/>
      <c r="K7" s="134">
        <v>0.23</v>
      </c>
      <c r="L7" s="130"/>
    </row>
    <row r="8" spans="1:12" s="45" customFormat="1" outlineLevel="1" x14ac:dyDescent="0.3">
      <c r="A8" s="107">
        <v>1</v>
      </c>
      <c r="B8" s="87" t="s">
        <v>350</v>
      </c>
      <c r="C8" s="73"/>
      <c r="D8" s="56">
        <v>1</v>
      </c>
      <c r="E8" s="49">
        <v>12</v>
      </c>
      <c r="F8" s="24">
        <v>4</v>
      </c>
      <c r="G8" s="48"/>
      <c r="H8" s="48"/>
      <c r="I8" s="48"/>
      <c r="J8" s="126">
        <f t="shared" ref="J8:J15" si="0">(+H8*F8+G8*E8+I8)*D8</f>
        <v>0</v>
      </c>
      <c r="K8" s="133"/>
      <c r="L8" s="132"/>
    </row>
    <row r="9" spans="1:12" s="45" customFormat="1" outlineLevel="1" x14ac:dyDescent="0.3">
      <c r="A9" s="107">
        <v>2</v>
      </c>
      <c r="B9" s="87" t="s">
        <v>351</v>
      </c>
      <c r="C9" s="73"/>
      <c r="D9" s="56">
        <v>1</v>
      </c>
      <c r="E9" s="49">
        <v>12</v>
      </c>
      <c r="F9" s="24">
        <v>4</v>
      </c>
      <c r="G9" s="48"/>
      <c r="H9" s="48"/>
      <c r="I9" s="48"/>
      <c r="J9" s="126">
        <f t="shared" si="0"/>
        <v>0</v>
      </c>
      <c r="K9" s="133"/>
      <c r="L9" s="132"/>
    </row>
    <row r="10" spans="1:12" s="45" customFormat="1" outlineLevel="1" x14ac:dyDescent="0.3">
      <c r="A10" s="107">
        <v>3</v>
      </c>
      <c r="B10" s="87" t="s">
        <v>352</v>
      </c>
      <c r="C10" s="73"/>
      <c r="D10" s="56">
        <v>1</v>
      </c>
      <c r="E10" s="49">
        <v>12</v>
      </c>
      <c r="F10" s="24">
        <v>4</v>
      </c>
      <c r="G10" s="48"/>
      <c r="H10" s="48"/>
      <c r="I10" s="48"/>
      <c r="J10" s="126">
        <f t="shared" si="0"/>
        <v>0</v>
      </c>
      <c r="K10" s="133"/>
      <c r="L10" s="132"/>
    </row>
    <row r="11" spans="1:12" s="45" customFormat="1" outlineLevel="1" x14ac:dyDescent="0.3">
      <c r="A11" s="107">
        <v>4</v>
      </c>
      <c r="B11" s="87" t="s">
        <v>353</v>
      </c>
      <c r="C11" s="73"/>
      <c r="D11" s="56">
        <v>1</v>
      </c>
      <c r="E11" s="49">
        <v>12</v>
      </c>
      <c r="F11" s="24">
        <v>4</v>
      </c>
      <c r="G11" s="48"/>
      <c r="H11" s="48"/>
      <c r="I11" s="48"/>
      <c r="J11" s="126">
        <f t="shared" si="0"/>
        <v>0</v>
      </c>
      <c r="K11" s="133"/>
      <c r="L11" s="132"/>
    </row>
    <row r="12" spans="1:12" s="45" customFormat="1" outlineLevel="1" x14ac:dyDescent="0.3">
      <c r="A12" s="107">
        <v>5</v>
      </c>
      <c r="B12" s="87" t="s">
        <v>350</v>
      </c>
      <c r="C12" s="73"/>
      <c r="D12" s="56">
        <v>1</v>
      </c>
      <c r="E12" s="49">
        <v>12</v>
      </c>
      <c r="F12" s="24">
        <v>4</v>
      </c>
      <c r="G12" s="48"/>
      <c r="H12" s="48"/>
      <c r="I12" s="48"/>
      <c r="J12" s="126">
        <f t="shared" si="0"/>
        <v>0</v>
      </c>
      <c r="K12" s="133"/>
      <c r="L12" s="132"/>
    </row>
    <row r="13" spans="1:12" s="45" customFormat="1" outlineLevel="1" x14ac:dyDescent="0.3">
      <c r="A13" s="107">
        <v>6</v>
      </c>
      <c r="B13" s="87" t="s">
        <v>350</v>
      </c>
      <c r="C13" s="73"/>
      <c r="D13" s="56">
        <v>1</v>
      </c>
      <c r="E13" s="49">
        <v>12</v>
      </c>
      <c r="F13" s="24">
        <v>4</v>
      </c>
      <c r="G13" s="48"/>
      <c r="H13" s="48"/>
      <c r="I13" s="48"/>
      <c r="J13" s="126">
        <f t="shared" si="0"/>
        <v>0</v>
      </c>
      <c r="K13" s="133"/>
      <c r="L13" s="132"/>
    </row>
    <row r="14" spans="1:12" s="45" customFormat="1" outlineLevel="1" x14ac:dyDescent="0.3">
      <c r="A14" s="107">
        <v>7</v>
      </c>
      <c r="B14" s="87" t="s">
        <v>343</v>
      </c>
      <c r="C14" s="73"/>
      <c r="D14" s="56">
        <v>1</v>
      </c>
      <c r="E14" s="49">
        <v>12</v>
      </c>
      <c r="F14" s="24">
        <v>4</v>
      </c>
      <c r="G14" s="48"/>
      <c r="H14" s="48"/>
      <c r="I14" s="48"/>
      <c r="J14" s="126">
        <f t="shared" si="0"/>
        <v>0</v>
      </c>
      <c r="K14" s="133"/>
      <c r="L14" s="132"/>
    </row>
    <row r="15" spans="1:12" s="45" customFormat="1" outlineLevel="1" x14ac:dyDescent="0.3">
      <c r="A15" s="107">
        <v>8</v>
      </c>
      <c r="B15" s="87" t="s">
        <v>354</v>
      </c>
      <c r="C15" s="73"/>
      <c r="D15" s="56">
        <v>1</v>
      </c>
      <c r="E15" s="49">
        <v>12</v>
      </c>
      <c r="F15" s="24">
        <v>4</v>
      </c>
      <c r="G15" s="48"/>
      <c r="H15" s="48"/>
      <c r="I15" s="48"/>
      <c r="J15" s="126">
        <f t="shared" si="0"/>
        <v>0</v>
      </c>
      <c r="K15" s="133"/>
      <c r="L15" s="132"/>
    </row>
    <row r="16" spans="1:12" ht="13.8" hidden="1" x14ac:dyDescent="0.3">
      <c r="A16" s="157" t="s">
        <v>453</v>
      </c>
      <c r="B16" s="158"/>
      <c r="C16" s="158"/>
      <c r="D16" s="158"/>
      <c r="E16" s="158"/>
      <c r="F16" s="158"/>
      <c r="G16" s="158"/>
      <c r="H16" s="158"/>
      <c r="I16" s="159"/>
      <c r="J16" s="93" t="e">
        <f>SUM(#REF!)</f>
        <v>#REF!</v>
      </c>
      <c r="K16" s="110" t="e">
        <f>ROUND(J16*0.23,2)</f>
        <v>#REF!</v>
      </c>
      <c r="L16" s="92" t="e">
        <f>J16 + K16</f>
        <v>#REF!</v>
      </c>
    </row>
    <row r="17" spans="1:12" hidden="1" x14ac:dyDescent="0.3">
      <c r="J17" s="1"/>
      <c r="K17" s="14"/>
      <c r="L17" s="1"/>
    </row>
    <row r="18" spans="1:12" s="45" customFormat="1" x14ac:dyDescent="0.3">
      <c r="A18" s="107">
        <v>9</v>
      </c>
      <c r="B18" s="87" t="s">
        <v>446</v>
      </c>
      <c r="C18" s="73">
        <v>2020</v>
      </c>
      <c r="D18" s="56">
        <v>5</v>
      </c>
      <c r="E18" s="49"/>
      <c r="F18" s="24">
        <v>12</v>
      </c>
      <c r="G18" s="48"/>
      <c r="H18" s="48"/>
      <c r="I18" s="48"/>
      <c r="J18" s="126">
        <f>(+H18*F18+G18*E18+I18)*D18</f>
        <v>0</v>
      </c>
      <c r="K18" s="133"/>
      <c r="L18" s="132"/>
    </row>
  </sheetData>
  <mergeCells count="4">
    <mergeCell ref="A1:L1"/>
    <mergeCell ref="A4:I4"/>
    <mergeCell ref="A7:F7"/>
    <mergeCell ref="A16:I16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sqref="A1:L1"/>
    </sheetView>
  </sheetViews>
  <sheetFormatPr defaultColWidth="9.109375" defaultRowHeight="13.2" outlineLevelRow="1" x14ac:dyDescent="0.3"/>
  <cols>
    <col min="1" max="1" width="4.109375" style="96" customWidth="1"/>
    <col min="2" max="2" width="56.5546875" style="89" customWidth="1"/>
    <col min="3" max="3" width="16.44140625" style="84" customWidth="1"/>
    <col min="4" max="4" width="5.88671875" style="63" customWidth="1"/>
    <col min="5" max="5" width="10.44140625" style="14" customWidth="1"/>
    <col min="6" max="6" width="6.88671875" style="14" customWidth="1"/>
    <col min="7" max="9" width="9.88671875" style="1" customWidth="1"/>
    <col min="10" max="10" width="12.44140625" style="44" customWidth="1"/>
    <col min="11" max="11" width="6.5546875" style="111" customWidth="1"/>
    <col min="12" max="12" width="11.109375" style="66" customWidth="1"/>
    <col min="13" max="16384" width="9.109375" style="1"/>
  </cols>
  <sheetData>
    <row r="1" spans="1:12" ht="18.75" customHeight="1" x14ac:dyDescent="0.3">
      <c r="A1" s="173" t="s">
        <v>511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52.8" x14ac:dyDescent="0.3">
      <c r="A2" s="2" t="s">
        <v>107</v>
      </c>
      <c r="B2" s="3" t="s">
        <v>90</v>
      </c>
      <c r="C2" s="4" t="s">
        <v>438</v>
      </c>
      <c r="D2" s="50" t="s">
        <v>404</v>
      </c>
      <c r="E2" s="5" t="s">
        <v>43</v>
      </c>
      <c r="F2" s="6" t="s">
        <v>44</v>
      </c>
      <c r="G2" s="5" t="s">
        <v>109</v>
      </c>
      <c r="H2" s="7" t="s">
        <v>110</v>
      </c>
      <c r="I2" s="7" t="s">
        <v>111</v>
      </c>
      <c r="J2" s="43" t="s">
        <v>112</v>
      </c>
      <c r="K2" s="43" t="s">
        <v>444</v>
      </c>
      <c r="L2" s="90" t="s">
        <v>506</v>
      </c>
    </row>
    <row r="3" spans="1:12" x14ac:dyDescent="0.3">
      <c r="A3" s="2"/>
      <c r="B3" s="8"/>
      <c r="C3" s="68"/>
      <c r="D3" s="52"/>
      <c r="E3" s="2"/>
      <c r="F3" s="15"/>
      <c r="G3" s="16" t="s">
        <v>443</v>
      </c>
      <c r="H3" s="16" t="s">
        <v>443</v>
      </c>
      <c r="I3" s="16" t="s">
        <v>443</v>
      </c>
      <c r="J3" s="16" t="s">
        <v>443</v>
      </c>
      <c r="K3" s="91" t="s">
        <v>441</v>
      </c>
      <c r="L3" s="91" t="s">
        <v>441</v>
      </c>
    </row>
    <row r="4" spans="1:12" s="45" customFormat="1" ht="17.25" hidden="1" customHeight="1" x14ac:dyDescent="0.3">
      <c r="A4" s="174" t="s">
        <v>451</v>
      </c>
      <c r="B4" s="175"/>
      <c r="C4" s="175"/>
      <c r="D4" s="175"/>
      <c r="E4" s="175"/>
      <c r="F4" s="175"/>
      <c r="G4" s="175"/>
      <c r="H4" s="175"/>
      <c r="I4" s="176"/>
      <c r="J4" s="127" t="e">
        <f>SUM(#REF!)</f>
        <v>#REF!</v>
      </c>
      <c r="K4" s="112" t="e">
        <f>ROUND(J4*0.23,2)</f>
        <v>#REF!</v>
      </c>
      <c r="L4" s="113" t="e">
        <f>J4 + K4</f>
        <v>#REF!</v>
      </c>
    </row>
    <row r="5" spans="1:12" s="45" customFormat="1" hidden="1" x14ac:dyDescent="0.3">
      <c r="A5" s="114"/>
      <c r="B5" s="115"/>
      <c r="C5" s="116"/>
      <c r="D5" s="115"/>
      <c r="E5" s="115"/>
      <c r="F5" s="115"/>
      <c r="K5" s="49"/>
      <c r="L5" s="48"/>
    </row>
    <row r="6" spans="1:12" s="45" customFormat="1" ht="22.5" hidden="1" customHeight="1" x14ac:dyDescent="0.3">
      <c r="A6" s="117"/>
      <c r="B6" s="118" t="s">
        <v>452</v>
      </c>
      <c r="C6" s="119"/>
      <c r="D6" s="120"/>
      <c r="E6" s="121"/>
      <c r="F6" s="121"/>
      <c r="G6" s="106"/>
      <c r="H6" s="106"/>
      <c r="I6" s="106"/>
      <c r="J6" s="128"/>
      <c r="K6" s="133"/>
      <c r="L6" s="132"/>
    </row>
    <row r="7" spans="1:12" s="124" customFormat="1" outlineLevel="1" x14ac:dyDescent="0.3">
      <c r="A7" s="164" t="s">
        <v>507</v>
      </c>
      <c r="B7" s="165"/>
      <c r="C7" s="165"/>
      <c r="D7" s="165"/>
      <c r="E7" s="165"/>
      <c r="F7" s="165"/>
      <c r="G7" s="123"/>
      <c r="H7" s="123"/>
      <c r="I7" s="123"/>
      <c r="J7" s="125"/>
      <c r="K7" s="134">
        <v>0.23</v>
      </c>
      <c r="L7" s="130"/>
    </row>
    <row r="8" spans="1:12" s="45" customFormat="1" outlineLevel="1" x14ac:dyDescent="0.3">
      <c r="A8" s="107">
        <v>1</v>
      </c>
      <c r="B8" s="87" t="s">
        <v>508</v>
      </c>
      <c r="C8" s="73"/>
      <c r="D8" s="56">
        <v>2</v>
      </c>
      <c r="E8" s="49">
        <v>4</v>
      </c>
      <c r="F8" s="24">
        <v>4</v>
      </c>
      <c r="G8" s="48"/>
      <c r="H8" s="48"/>
      <c r="I8" s="48"/>
      <c r="J8" s="126">
        <f t="shared" ref="J8:J10" si="0">(+H8*F8+G8*E8+I8)*D8</f>
        <v>0</v>
      </c>
      <c r="K8" s="133"/>
      <c r="L8" s="132"/>
    </row>
    <row r="9" spans="1:12" s="45" customFormat="1" ht="26.4" outlineLevel="1" x14ac:dyDescent="0.3">
      <c r="A9" s="107">
        <v>2</v>
      </c>
      <c r="B9" s="87" t="s">
        <v>509</v>
      </c>
      <c r="C9" s="73"/>
      <c r="D9" s="56">
        <v>2</v>
      </c>
      <c r="E9" s="49"/>
      <c r="F9" s="24">
        <v>4</v>
      </c>
      <c r="G9" s="48"/>
      <c r="H9" s="48"/>
      <c r="I9" s="48"/>
      <c r="J9" s="126">
        <f t="shared" si="0"/>
        <v>0</v>
      </c>
      <c r="K9" s="133"/>
      <c r="L9" s="132"/>
    </row>
    <row r="10" spans="1:12" s="45" customFormat="1" ht="26.4" outlineLevel="1" x14ac:dyDescent="0.3">
      <c r="A10" s="107">
        <v>3</v>
      </c>
      <c r="B10" s="87" t="s">
        <v>510</v>
      </c>
      <c r="C10" s="73"/>
      <c r="D10" s="56">
        <v>2</v>
      </c>
      <c r="E10" s="49"/>
      <c r="F10" s="24">
        <v>4</v>
      </c>
      <c r="G10" s="48"/>
      <c r="H10" s="48"/>
      <c r="I10" s="48"/>
      <c r="J10" s="126">
        <f t="shared" si="0"/>
        <v>0</v>
      </c>
      <c r="K10" s="133"/>
      <c r="L10" s="132"/>
    </row>
  </sheetData>
  <mergeCells count="3">
    <mergeCell ref="A1:L1"/>
    <mergeCell ref="A4:I4"/>
    <mergeCell ref="A7:F7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Zadanie 1</vt:lpstr>
      <vt:lpstr>Zadanie 2</vt:lpstr>
      <vt:lpstr>Zadanie 3</vt:lpstr>
      <vt:lpstr>Zadanie 4</vt:lpstr>
      <vt:lpstr>'Zadanie 1'!Obszar_wydruku</vt:lpstr>
      <vt:lpstr>'Zadanie 1'!Tytuły_wydruku</vt:lpstr>
    </vt:vector>
  </TitlesOfParts>
  <Company>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2020-06-19T13:35:21Z</cp:lastPrinted>
  <dcterms:created xsi:type="dcterms:W3CDTF">2007-07-04T10:09:04Z</dcterms:created>
  <dcterms:modified xsi:type="dcterms:W3CDTF">2020-10-01T12:45:12Z</dcterms:modified>
</cp:coreProperties>
</file>