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Zadanie 1" sheetId="1" r:id="rId1"/>
    <sheet name="Zadanie 2" sheetId="2" r:id="rId2"/>
    <sheet name="Zadanie 3" sheetId="3" r:id="rId3"/>
    <sheet name="Arkusz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Arkusz18" sheetId="18" r:id="rId18"/>
    <sheet name="Zadanie 19" sheetId="19" r:id="rId19"/>
    <sheet name="Zadanie 20" sheetId="20" r:id="rId20"/>
    <sheet name="Arkusz21" sheetId="21" r:id="rId21"/>
    <sheet name="Zadanie 22" sheetId="22" r:id="rId22"/>
  </sheets>
  <definedNames/>
  <calcPr fullCalcOnLoad="1"/>
</workbook>
</file>

<file path=xl/sharedStrings.xml><?xml version="1.0" encoding="utf-8"?>
<sst xmlns="http://schemas.openxmlformats.org/spreadsheetml/2006/main" count="1301" uniqueCount="563">
  <si>
    <t>Zadanie nr. 1</t>
  </si>
  <si>
    <t>Lp.</t>
  </si>
  <si>
    <t>Nr. kat.</t>
  </si>
  <si>
    <t>Ilość</t>
  </si>
  <si>
    <t>Cena netto</t>
  </si>
  <si>
    <t>Wartość netto</t>
  </si>
  <si>
    <t>VAT</t>
  </si>
  <si>
    <t>Wartość VAT</t>
  </si>
  <si>
    <t>Wartość brutto</t>
  </si>
  <si>
    <t>Trzpień bezcementowy</t>
  </si>
  <si>
    <t>1.</t>
  </si>
  <si>
    <t>Trzpień prosty cementowany</t>
  </si>
  <si>
    <t>Trzpień prosty cementowany lateralny</t>
  </si>
  <si>
    <t>Trzpień bezcementowy typu coxa vara</t>
  </si>
  <si>
    <t>Panewka cementowa</t>
  </si>
  <si>
    <t>Panewka polietylenowa w rozmiarach od 44mm do 60mm posiadająca znacznik RTG, średnica wewnętrzna 32mm, w wersji standard zatrzaskowej oraz panewki z 10-cio stopniowym okapem opcjonalnie dostępna panewka o średnicy 28mm w wersji standard i z 10-cio stopniowym okapem</t>
  </si>
  <si>
    <t>Panewka rewizyjna wielootworowa bezcementowa</t>
  </si>
  <si>
    <t>Panewka bezcementowa w kształcie spłaszczonej hemisfery typu press-fit wykonana ze stopu tytanowego, pokryta dodatkowo tytanowym stopem o strukturze kości gąbczastej dla ułatwienia osteointegracji, z otworami do śrub stabilizujących na całym obwodzie panewki, wyposażona fabrycznie w zaślepki do śrudoperacyjnego usunięcia, w rozmiarach od 42mm do 72mm ze skokiem co 2mm</t>
  </si>
  <si>
    <t>Panewka antyluksacyjna bezcementowa i cementowana</t>
  </si>
  <si>
    <t>Panewka antyluksacyjna bezcementowa w 12 rozmiarach o średnicy zewnętrznej 42mm – 64mm ze skokiem do 2 mm, wykonana ze stopu CoCrMo pokryta czystym tytanem oraz dodatkowo hydroksyapatytem i panewka cementowana ze stopu CoCrMo w 11 rozmiarach o średnicy zewnętrznej od 44m do 64mm ze skokiem co 2mm. Głowa 2M wykonana z polietylenu z witaminą E dla głowy wewnętrznej 22mm, 28mm, i 32mm rosnącej wraz ze średnicą panewki</t>
  </si>
  <si>
    <t>Głowa tytanowa</t>
  </si>
  <si>
    <t>Głowa w średnicy 28mm, 32mm, 36mm wykonana ze stopu tytanu pokryta okładziną ceramiczną (TiN) w 4 długościach szyjki</t>
  </si>
  <si>
    <t>Głowa metalowa</t>
  </si>
  <si>
    <t>Głowa w średnicy 28mm, 32mm, 36mm wykonana ze stopu CoCr w 4 długościach szyjki</t>
  </si>
  <si>
    <t xml:space="preserve">Głowa ceramiczna </t>
  </si>
  <si>
    <t>Głowa ceramiczna Biolax Delta o średnicy 28mm, 32mm, 36mm i 40mm w 3-ch długościach szyjki</t>
  </si>
  <si>
    <t>Wkładki polietylenowe</t>
  </si>
  <si>
    <t>Wkładki do panewek bezcementowych, wykonane z polietylenu typu cross link, standard i z 10-cio stopniowym kołnierzem antyluksayjnym, o średnicach wewnętrznych 28mm, 32mm, 36mm</t>
  </si>
  <si>
    <t>Wkładki ceramiczne</t>
  </si>
  <si>
    <t>Wkładki do panewek bezcementowych z ceramiki Biolax Delta standard, o średnicach wewnętrznych 28mm, 32mm, 36mm, 40mm</t>
  </si>
  <si>
    <t>Głowa bipolarna</t>
  </si>
  <si>
    <t>Głowa bipolarna o średnicy zewnętrznej od 44mm do 60mm skokiem co 1mm, wyposażona w plastikowy pierścień antyluksayjny, średnica głowy wewnętrznej 28mm</t>
  </si>
  <si>
    <t>Śruby panewkowe tytanowe</t>
  </si>
  <si>
    <t>Panewka rewizyjna anatomiczna bezcementowa</t>
  </si>
  <si>
    <t>Trzpień rewizyjny modularny</t>
  </si>
  <si>
    <t>Spacery panewkowe</t>
  </si>
  <si>
    <t>Spacery do uzupełnienia ubytków kostnych w panewce; wykonane ze stopu tytanowego o strukturze kości gąbczastej dla poprawy osteointegracji ( beleczki w strukturze spacera o średnicy 330-390μm. Spacery dostępne w trzech wysokościach 10mm, 15mm i 20mm dla każdej z czterech średnic (54mm, 58mm, 62mm, 66mm)</t>
  </si>
  <si>
    <t>Trzpień rewizyjny bezcementowy</t>
  </si>
  <si>
    <t>Trzpień rewizyjny bezcementowy, wykonany ze stopu tytanowego w 8 rozmiarach, konus 12/14</t>
  </si>
  <si>
    <t>Trzpień rewizyjny cementowy</t>
  </si>
  <si>
    <t>Trzpień rewizyjny CoCrMo cementowy w długościach od 155mm do 250 mm i średnicach 10,12,14, konus 12/14</t>
  </si>
  <si>
    <t>Obejmy tytanowe</t>
  </si>
  <si>
    <t>Obejmy tytanowe do zespalania złamań około protezowych, szerokość min. 8mm. Na taśmie fabrycznie umieszczony jest zacisk. Wymagany jest specjalistyczny zestaw narzędzi do przeciągania, napinania i zaciskania opaski</t>
  </si>
  <si>
    <t>Ostrze jednorazowe</t>
  </si>
  <si>
    <t>Jednorazowe ostrze piły oscylacyjnej grubość cięcia od 0,9 do 1,47, szerokość cięcia od 19 do 23mm</t>
  </si>
  <si>
    <t>Cement 1x40g</t>
  </si>
  <si>
    <t>Cement kostny z antybiotykiem pakowany 1x40g o średniej gęstości do mieszania próżniowego zawierający barwnik dla odróżnienia od struktur tkankowych</t>
  </si>
  <si>
    <t>Cement 2x40g</t>
  </si>
  <si>
    <t>Cement kostny z antybiotykiem pakowany 2x40g o średniej gęstości do mieszania próżniowego zawierający barwnik dla odróżnienia od struktur tkankowych</t>
  </si>
  <si>
    <t>Zadanie nr.2</t>
  </si>
  <si>
    <t>WARUNKIEM ZŁOŻENIA OFERTY W TYM ZADANIU JEST WYDZIERŻAWIENIE  INSTRUMENTARIUM DO IMPLANTACJI PŁYT DYNAMICZNEGO SYSTEMU BIODROWEGO/KŁYCIOWEGO W KONTENERZE DO STERYLIZACJI. (koszty z tym związane podnoszą cenę sumaryczną implantów). Implanty sterylne o dacie ważności nie krótszej niż 24 miesiące od daty dostawy do siedziby Zamawiającego.</t>
  </si>
  <si>
    <t>Dynamiczny stabilizator biodrowy/kłyciowy. Wymagania: płyty ustalające DSB/DSK klasyczne. Śruba kompresyjna o długości całkowitej max. 31mm. Instrumentarium umożliwiające stabilizację złamań zarówno w obrębie bliższej części kości udowej jak i w obrębie międzykłyciowym, nadkłyciowym i przezkłyciowym. Płytka ustalająca DSB - 130°, 4 - 12 otworowa i płytka DSK 95 °.  6 -14 otworowa, wkręty. Implanty sterylne o dacie ważności nie krótszej niż czas trwania umowy. Do każdego implantu dołączone min. 3 etykiety z informacją o numerze LOT i REF niezbędne do dokumentacji medycznej.</t>
  </si>
  <si>
    <t>Płytka do zespolenia złamań dalszej części kości udowej kąt 95 st.    6 - otworowa</t>
  </si>
  <si>
    <t>Płytka do zespolenia złamań dalszej części kości udowej kąt 95 st.    8 - otworowa</t>
  </si>
  <si>
    <t>Płytka do zespolenia złamań dalszej części kości udowej kąt 95 st.    10 - otworowa</t>
  </si>
  <si>
    <t>Płytka do zespolenia złamań dalszej części kości udowej kąt 95 st.    12 - otworowa</t>
  </si>
  <si>
    <t>Płytka do zespolenia złamań dalszej części kości udowej kąt 95 st.    14 - otworowa</t>
  </si>
  <si>
    <t>Płytka do zespolenia złamań kości udowej kąt 130 st. długość części szyjkowej 35 - 40mm.,                       4 otworowa</t>
  </si>
  <si>
    <t>Płytka do zespolenia złamań kości udowej kąt 130 st. długość części szyjkowej 35 - 40mm.,                       5 otworowa</t>
  </si>
  <si>
    <t>Płytka do zespolenia złamań kości udowej kąt 130 st. długość części szyjkowej 35 - 40mm.,                       6 otworowa</t>
  </si>
  <si>
    <t>Płytka do zespolenia złamań kości udowej kąt 130 st. długość części szyjkowej 35 - 40mm.,                       8 otworowa</t>
  </si>
  <si>
    <t>Płytka do zespolenia złamań kości udowej kąt 130 st. długość części szyjkowej 35 - 40mm.,                       10 otworowa</t>
  </si>
  <si>
    <t>Płytka do zespolenia złamań kości udowej kąt 130 st. długość części szyjkowej 35 - 40mm.,                       12 otworowa</t>
  </si>
  <si>
    <t>Śruba kostna szyjkowa/kłyciowa, długość gwintu 26-27mm, długość śruby L=od 55mm do 80mm w odstępach co 5mm</t>
  </si>
  <si>
    <t>Śruba kostna szyjkowa/kłyciowa, długość gwintu 26-27mm, długość śruby L=od 80mm do 95mm w odstępach co 5mm</t>
  </si>
  <si>
    <t>Śruba kostna szyjkowa/kłyciowa, długość gwintu 26-27mm, długość śruby L=od 100mm do 135mm w odstępach co 5mm</t>
  </si>
  <si>
    <t>Śruba kostna szyjkowa/kłyciowa, długość gwintu 16-18mm, długość śruby L=od 55mm do 135mm w odstępach co 5mm</t>
  </si>
  <si>
    <t>Płytki nadkrętarzowe</t>
  </si>
  <si>
    <t>Śruba zespalająca gąbczasta Ø 16mm</t>
  </si>
  <si>
    <t>Śruba zespalająca z długością gwintu 27mm</t>
  </si>
  <si>
    <t>Śruba kompresyjna</t>
  </si>
  <si>
    <t>Zadanie nr.3</t>
  </si>
  <si>
    <t>Uwaga: Wykonawca na czas trwania umowy zobowiązany będzie do dostarczenia kontenera do sterylizacji wkrętów korowych, gąbczastych, samogwintujących</t>
  </si>
  <si>
    <t xml:space="preserve">                                 Wkręty do mocowania płytki do kości korowej fi 4,5 x 1,75
                                 Wkręty do mocowania płytki do kości gąbczastej fi 6,5 x 2,75
                                 Wkręty kostne samogwintujące fi 4,5 x 1,75
                                 Płytki wąskie 11 x 2,5 pod wkręt 4,5
                                 Płytki wąskie 11 x 4 pod wkręt 4,5
                                 Płytki szerokie 16 x 4,5 pod wkręty 4,5
                                 Płytki samodociskowe szerokie 16 x 4,5
                                 Płytki kształtowe T
                                 Płytki kształtowe ukośne T
                                 Wkręty kaniulowane 
                                 Podkładki pod wkręty </t>
  </si>
  <si>
    <t>Wkręt do kości korowej, samogwintujące gniazdo krzyżowe, fi 4,5 x 1,75: L= od 12 do 30 w odstępach co 2mm</t>
  </si>
  <si>
    <t>Wkręt do kości korowej, samogwintujące gniazdo krzyżowe, fi 4,5 x 1,75: L= od 32 do 50 w odstępach co 2mm</t>
  </si>
  <si>
    <t>Wkręt do kości korowej, samogwintujące gniazdo krzyżowe, fi 4,5 x 1,75: L= od 52 do 70 w odstępach co 2mm</t>
  </si>
  <si>
    <t>Wkręt do kości gąbczastej krzyżowe gwint B=16mm   fi 6,5x2,75; długość L = od 25 do 50 mm w odstępach co 5mm</t>
  </si>
  <si>
    <t>Wkręt kostkowy L 25 samotnący krzyżowe fi 4,5</t>
  </si>
  <si>
    <t>Wkręt kostkowy L 30 samotnący krzyżowe fi 4,5</t>
  </si>
  <si>
    <t>Wkręt kostkowy L 35 samotnący krzyżowe fi 4,5</t>
  </si>
  <si>
    <t>Wkręt kostkowy L 40 samotnący krzyżowe fi 4,5</t>
  </si>
  <si>
    <t>Wkręt kostkowy L 45 samotnący krzyżowe fi 4,5</t>
  </si>
  <si>
    <t>Wkręt kostkowy L 50 samotnący krzyżowe fi 4,5</t>
  </si>
  <si>
    <t>Wkręt kostkowy L 55 samotnący krzyżowe fi 4,5</t>
  </si>
  <si>
    <t>Wkręt kostkowy L 60 samotnący krzyżowe fi 4,5</t>
  </si>
  <si>
    <t>Wkręt kostkowy L 70 samotnący krzyżowe fi 4,5</t>
  </si>
  <si>
    <t>Płytka wąska 10-11x2,5mm  4-otw.  L=71 otwory pod wkręty 4,5</t>
  </si>
  <si>
    <t>Płytka wąska 10-11x2,5mm  5-otw.  L=87 otwory pod wkręty 4,5</t>
  </si>
  <si>
    <t>Płytka wąska 10-11x2,5mm  6-otw.  L=103 otwory pod wkręty 4,5</t>
  </si>
  <si>
    <t>Płytka wąska 10-11x2,5mm  7-otw.  L=119 otwory pod wkręty 4,5</t>
  </si>
  <si>
    <t>Płytka wąska 10-11x2,5mm  8-otw.  L=135 otwory pod wkręty 4,5</t>
  </si>
  <si>
    <t>Płytki wąskie 11-12x4mm   5-otworowe - otwory pod wkręty 4,5</t>
  </si>
  <si>
    <t>Płytki wąskie 11-12x4mm   6-otworowe - otwory pod wkręty 4,5</t>
  </si>
  <si>
    <t>Płytki wąskie 11-12x4mm   7-otworowe - otwory pod wkręty 4,5</t>
  </si>
  <si>
    <t>Płytki wąskie 11-12x4mm   5-otworowe, samodociskowe - otwory pod wkręty 4,5</t>
  </si>
  <si>
    <t>Płytki wąskie 11-12x4mm   6-otworowe, samodociskowe - otwory pod wkręty 4,5</t>
  </si>
  <si>
    <t>Płytki wąskie 11-12x4mm   7-otworowe, samodociskowe - otwory pod wkręty 4,5</t>
  </si>
  <si>
    <t>Płytki wąskie 11-12x4mm   8-otworowe, samodociskowe - otwory pod wkręty 4,5</t>
  </si>
  <si>
    <t>Płytki wąskie 11-12x4mm   8-otworowe - otwory pod wkręty 4,5</t>
  </si>
  <si>
    <t>Płytka kształtowa   T  MINI 2/3 otw.   14/32mm,    otwory pod wkręty 2,7mm</t>
  </si>
  <si>
    <t>Podkładka pod wkręty fi 10 / fi 5 (zewnętrzne/wewnętrzne)</t>
  </si>
  <si>
    <t>Podkładka pod wkręty fi 15 / fi 5</t>
  </si>
  <si>
    <t>Podkładka pod wkręty fi 20 / fi 5</t>
  </si>
  <si>
    <t>Zadanie nr.4</t>
  </si>
  <si>
    <t xml:space="preserve">                                 Wkręty do kości korowej fi 5,0 x 1,75 do stabilizatora ZESPOL M5
                                 Łączniki do stabilizatora ZESPOL M5
                                 Wkręt do kości gąbczastej fi 6,5 x 2,75 do stabilizatora ZESPOL M5
                                 Płytki samodociskowe szerokie do stabilizatora ZESPOL </t>
  </si>
  <si>
    <t>Wkręt do kości korowej  L od 30mm do 45mm (w odstępach co 5 mm ) / 7,5 mm  fi 5,0x1,75  M5</t>
  </si>
  <si>
    <t>Łącznik M5 STANDARD</t>
  </si>
  <si>
    <t>Wkręt do kości gąbczastej fi 6,5x2,75 L 40mm / A 7,5mm M5</t>
  </si>
  <si>
    <t>Wkręt do kości gąbczastej fi 6,5x2,75 L 45mm / A 7,5mm M5</t>
  </si>
  <si>
    <t>Wkręt do kości gąbczastej fi 6,5x2,75 L 50mm / A 7,5mm M5</t>
  </si>
  <si>
    <t>Wkręt do kości gąbczastej fi 6,5x2,75 L 55mm / A 7,5mm M5</t>
  </si>
  <si>
    <t>Wkręt do kości gąbczastej fi 6,5x2,75 L 60mm / A 7,5mm M5</t>
  </si>
  <si>
    <t>Płytka samodociskowa szeroka 6-cio otw. dł. L=114</t>
  </si>
  <si>
    <t>Płytka samodociskowa szeroka 6-cio otw. dł. L=130</t>
  </si>
  <si>
    <t>Płytka samodociskowa szeroka 6-cio otw. dł. L=146</t>
  </si>
  <si>
    <t>Płytka samodociskowa szeroka 6-cio otw. dł. L=162</t>
  </si>
  <si>
    <t>Płytka samodociskowa szeroka 8-mio otw. dł. L=178</t>
  </si>
  <si>
    <t>Zadanie nr.5</t>
  </si>
  <si>
    <t>Drut Kirschnera  L 310   fi 1,0</t>
  </si>
  <si>
    <t>Drut Kirschnera  L 310   fi 1,2</t>
  </si>
  <si>
    <t>Drut Kirschnera  L 310   fi 1,4</t>
  </si>
  <si>
    <t>Drut Kirschnera  L 310   fi 1,6</t>
  </si>
  <si>
    <t>Drut Kirschnera  L 310   fi 1,8</t>
  </si>
  <si>
    <t>Drut Kirschnera  L 310   fi 2,0</t>
  </si>
  <si>
    <t>Drut Kirschnera  L 310   fi 2,2</t>
  </si>
  <si>
    <t>Drut Kirschnera  L 310   fi 2,4</t>
  </si>
  <si>
    <t>Drut Kirschnera  L 310   fi 3,0</t>
  </si>
  <si>
    <t>Zadanie nr.6</t>
  </si>
  <si>
    <t>Grot Steinmanna  fi 4,0  L200-250mm końcówka czworokątna</t>
  </si>
  <si>
    <t>Grot Steinmanna  fi 5,0  L200-250mm końcówka czworokątna</t>
  </si>
  <si>
    <t>Zadanie nr.7</t>
  </si>
  <si>
    <t>Gwóźdź Rusha fi 2,4 długość L= od 140 do 190 mm (w odstępach co 10mm )</t>
  </si>
  <si>
    <t>Gwóźdź Rusha fi 3,2 długość L= od 100 do 180 mm (w odstępach co 10mm )</t>
  </si>
  <si>
    <t>Gwóźdź Rusha fi 3,2 długość L= od 190 do 280 mm (w odstępach co 10mm )</t>
  </si>
  <si>
    <t>Gwóźdź Rusha fi 4mm  długość L= od 205 do 260 mm (w odstępach co 10mm )</t>
  </si>
  <si>
    <t>Gwóźdź Rusha fi 4mm  długość L= 300</t>
  </si>
  <si>
    <t>Zadanie nr.8</t>
  </si>
  <si>
    <t>DRUT PLASTYCZNY DO WIĄZANIA ODŁAMÓW KOSTNYCH</t>
  </si>
  <si>
    <t>Drut do wiązania odłamów fi 0,7  L5m</t>
  </si>
  <si>
    <t>Drut do wiązania odłamów fi 0,9 L5m</t>
  </si>
  <si>
    <t>Drut do wiązania odłamów fi 1,0 L5m</t>
  </si>
  <si>
    <t>Drut do wiązania odłamów fi 1,2 L5m</t>
  </si>
  <si>
    <t>Drut do wiązania odłamów fi 1,5 L5m</t>
  </si>
  <si>
    <t>Drut do wiązania odłamów fi 1,8 L5m</t>
  </si>
  <si>
    <t>Drut do wiązania odłamów fi 2,0  L5m</t>
  </si>
  <si>
    <t>Zadanie nr.9</t>
  </si>
  <si>
    <t>Wkręty kaniulowane, o średnicy 7 mm, długość śruby 45mm</t>
  </si>
  <si>
    <t>Wkręty kaniulowane, o średnicy 7 mm, długość śruby 50 mm</t>
  </si>
  <si>
    <t>Wkręty kaniulowane, o średnicy 7 mm, długość śruby 55 mm</t>
  </si>
  <si>
    <t>Wkręty kaniulowane, o średnicy 7 mm, długość śruby 60 mm</t>
  </si>
  <si>
    <t>Wkręty kaniulowane, o średnicy 7 mm, długość śruby 65 mm</t>
  </si>
  <si>
    <t>Wkręty kaniulowane, o średnicy 7 mm, długość śruby 70 mm</t>
  </si>
  <si>
    <t>Wkręty kaniulowane, o średnicy 7 mm, długość śruby 75 mm</t>
  </si>
  <si>
    <t>Wkręty kaniulowane, o średnicy 7 mm, długość śruby 80 mm</t>
  </si>
  <si>
    <t>Wkręty kaniulowane, o średnicy 7 mm, długość śruby 85 mm</t>
  </si>
  <si>
    <t>Wkręty kaniulowane, o średnicy 7 mm, długość śruby 90 mm</t>
  </si>
  <si>
    <t>Wkręty kaniulowane, o średnicy 7 mm, długość śruby 95 mm</t>
  </si>
  <si>
    <t>Wkręty kaniulowane, o średnicy 7 mm, długość śruby 100 mm</t>
  </si>
  <si>
    <t>Wkręty kaniulowane, o średnicy 7 mm, długość śruby 105 mm</t>
  </si>
  <si>
    <t>Wkręty kaniulowane, o średnicy 7 mm, długość śruby 110 mm</t>
  </si>
  <si>
    <t>Wkręty kaniulowane, o średnicy 7 mm, długość śruby 115 mm</t>
  </si>
  <si>
    <t>Wkręty kaniulowane, o średnicy 7 mm, długość śruby 120 mm</t>
  </si>
  <si>
    <t>Wkręty kaniulowane, o średnicy 7 mm, długość śruby 125 mm</t>
  </si>
  <si>
    <t>Wkręty kaniulowane, o średnicy 7 mm, długość śruby 130 mm</t>
  </si>
  <si>
    <t>Podkładka pod wkręty kaniulowane 7,0 fi 13</t>
  </si>
  <si>
    <t>Podkładka pod wkręty kaniulowane 7,0 fi 16</t>
  </si>
  <si>
    <t>Podkładka pod wkręty kaniulowane 7,0 fi 19</t>
  </si>
  <si>
    <t>Wkręty kaniulowane, o średnicy 4,5mm, długość śruby 20 mm</t>
  </si>
  <si>
    <t>Wkręty kaniulowane, o średnicy 4,5mm, długość śruby 22 mm</t>
  </si>
  <si>
    <t>Wkręty kaniulowane, o średnicy 4,5mm, długość śruby 24 mm</t>
  </si>
  <si>
    <t>Wkręty kaniulowane, o średnicy 4,5mm, długość śruby 26 mm</t>
  </si>
  <si>
    <t>Wkręty kaniulowane, o średnicy 4,5mm, długość śruby 28 mm</t>
  </si>
  <si>
    <t>Wkręty kaniulowane, o średnicy 4,5mm, długość śruby 30 mm</t>
  </si>
  <si>
    <t>Wkręty kaniulowane, o średnicy 4,5mm, długość śruby 35 mm</t>
  </si>
  <si>
    <t>Wkręty kaniulowane, o średnicy 4,5mm, długość śruby 45 mm</t>
  </si>
  <si>
    <t>Wkręty kaniulowane, o średnicy 4,5mm, długość śruby 50 mm</t>
  </si>
  <si>
    <t>Wkręty kaniulowane, o średnicy 4,5mm, długość śruby 55 mm</t>
  </si>
  <si>
    <t>Wkręty kaniulowane, o średnicy 4,5mm, długość śruby 60 mm</t>
  </si>
  <si>
    <t>Wkręty kaniulowane, o średnicy 4,5mm, długość śruby 65 mm</t>
  </si>
  <si>
    <t>Wkręty kaniulowane, o średnicy 4,5mm, długość śruby 70 mm</t>
  </si>
  <si>
    <t>Podkładka pod wkręty kaniulowane 4,5 fi10</t>
  </si>
  <si>
    <t>Podkładka pod wkręty kaniulowane 4,5 fi15</t>
  </si>
  <si>
    <t>Wiertło kaniulowane o średnicy fi 4,5</t>
  </si>
  <si>
    <t>Zadanie nr.10</t>
  </si>
  <si>
    <t>PŁYTKI, ŚRUBY KRZYŻAKOWE DO ZESPOLENIA KOŚCI DROBNYCH, KONTENER DO STERYLIZACJI</t>
  </si>
  <si>
    <t>Śruba do zespolenia kości drobnych fi 2,7, długość L=8mm do 14mm ( w odstępach co 2mm )</t>
  </si>
  <si>
    <t>Śruba do zespolenia kości drobnych fi 2,7, długość L=16mm do 24mm ( w odstępach co 2mm )</t>
  </si>
  <si>
    <t>Śruba do zespolenia kości drobnych fi 2, długość L=6mm do 12mm ( w odstępach co 2mm )</t>
  </si>
  <si>
    <t>Śruba do zespolenia kości drobnych fi 3,2-3,5, długość L=8mm do 16mm ( w odstępach co 2mm )</t>
  </si>
  <si>
    <t>Śruba do zespolenia kości drobnych fi 3,2-3,5, długość L=18mm do 24mm ( w odstępach co 2mm )</t>
  </si>
  <si>
    <t>Płytka do zespolenia kości drobnych 8mmx2,3-3,5mm 3-otworowa dla wkrętów fi 2,7 długości L=28mm</t>
  </si>
  <si>
    <t>Płytka do zespolenia kości drobnych 8mmx2,3-3,5mm 4-otworowa dla wkrętów fi 2,7 długości L=36mm</t>
  </si>
  <si>
    <t>Płytka do zespolenia kości drobnych 8mmx2,3-3,5mm 5-otworowa dla wkrętów fi 2,7 długości L=44mm</t>
  </si>
  <si>
    <t>Płytka do zespolenia kości drobnych 8mmx2,3-3,5mm 6-otworowa dla wkrętów fi 2,7 długości L=52mm</t>
  </si>
  <si>
    <t>Płytka do zespolenia kości drobnych 5mm x 1mm 4-otworowa dla wkrętów fi 2mm długości L=20mm</t>
  </si>
  <si>
    <t>Płytka do zespolenia kości drobnych 5mm x 1mm 6-otworowa dla wkrętów fi 2mm długości L=28mm</t>
  </si>
  <si>
    <t>Płytka do zespolenia kości drobnych 5mm x 1mm 8-otworowa dla wkrętów fi 2mm długości L=36mm</t>
  </si>
  <si>
    <t>Płytka do zespolenia kości drobnych 5mm x 2mm 4-otworowa dla wkrętów fi 2mm długości L=27mm</t>
  </si>
  <si>
    <t>Płytka do zespolenia kości drobnych 5mm x 2mm 6-otworowa dla wkrętów fi 2mm długości L=37mm</t>
  </si>
  <si>
    <t>Płytka do zespolenia kości drobnych 5mm x 2mm 8-otworowa dla wkrętów fi 2mm długości L=47mm</t>
  </si>
  <si>
    <t>Płytka do zespolenia kości drobnych 7,5 - 8mm 3-otworowa dla wkrętów fi 3,2-3,5</t>
  </si>
  <si>
    <t>Płytka do zespolenia kości drobnych 7,5 - 8mm 4-otworowa dla wkrętów fi 3,2-3,5</t>
  </si>
  <si>
    <t>Płytka do zespolenia kości drobnych 7,5 - 8mm 5-otworowa dla wkrętów fi 3,2-3,5</t>
  </si>
  <si>
    <t>Płytka do zespolenia kości drobnych 7,5 - 8mm 6-otworowa dla wkrętów fi 3,2-3,5</t>
  </si>
  <si>
    <t>Zadanie nr.11</t>
  </si>
  <si>
    <t>Narzędzia artroskopowe</t>
  </si>
  <si>
    <t>Zadanie nr.12</t>
  </si>
  <si>
    <t xml:space="preserve">Optyka artroskopowa </t>
  </si>
  <si>
    <t>Optyka artroskopowa 30st, śr. 4mm, dł min 18cm typu Hopkinsll z pudełkiem ochronnym (do sterylizacji); pasująca do posiadanego przez szpital sprzętu firmy Karl Storz i mogąca być sterylizowana w autoklawie parowym</t>
  </si>
  <si>
    <t>Płaszcz optyki artroskopu śr 5,5 mm, długość min 12 cm z dwoma obrotowymi zaworami, obturator tępy do płaszcza artroskopowego; pasująca do posiadanego przez szpital sprzętu Karl Storz i mogąca być sterylizowana w autoklawie parowym</t>
  </si>
  <si>
    <t>Zadanie nr.13</t>
  </si>
  <si>
    <t>Narzędzia ortopedyczne</t>
  </si>
  <si>
    <t>Zadanie nr.15</t>
  </si>
  <si>
    <t>Klamra do wyciągu szkieletowego z mocowaniem drutu o średnicy 1-2,4mm za pomocą śrub, szerokość klamry 82-85mm, przestrzeń pomiędzy drutem Kirschnera a pokrętłem klamry wynosi 160-165mm</t>
  </si>
  <si>
    <t>Zadanie nr.17</t>
  </si>
  <si>
    <t>UWAGA:  WARUNKIEM ZŁOŻENIA OFERTY W TYM ZADANIU JEST WYDZIERŻAWIENIE INSTRUMENTARIUM W KONTENERZE DO STERYLIZACJI ORAZ UTWORZENIE BANKU IMPLANTÓW TYTANOWYCH STERYLNYCH o dacie ważności nie krótszej niż 24 miesiące od daty dostawy do siedziby Zamawiającego. (koszty związane z wypożyczeniem instrumentarium podnoszą sumaryczną cenę implantów). Do każdego implantu dołączone min.3 etykiety z informacją o numerze LOT i REF</t>
  </si>
  <si>
    <t>PŁYTKI BLOKOWANE ZE ŚRUBAMI - TYTANOWE I INSTRUMENTARIUM</t>
  </si>
  <si>
    <t>Płytka kształtowa blokowana 2-otworowa do kości stopy. Otwory w płycie z walcowym gwintem ze stożkową częścią oporową ułatwiającą blokowanie wkrętu i późniejsze jego wykręcenie. Grubość płytki 1,8mm. Płyta w trzech rozmiarach 16mm, 20mm, 24mm. Średnica wkrętów blokujących 2,7mm, gniazda wkrętów typu torx. Materiał - tytan</t>
  </si>
  <si>
    <t>Płytka kształtowa blokowana ukośna L, do dalszej nasady kości promieniowej, lewa i prawa, 2-4 otworów blokowanych i rozdzielnie położonych kompresyjnych w części trzonowej. W części nasadowej trzy otwory blokowane. Otwory blokowane z oporową częścią stożkową oraz gwintowaną walcową. Otwory kompresyjne z dwukierunkową kompresją. Długość płytki od 32mm do 54mm. Materiał - tytan</t>
  </si>
  <si>
    <t>Płytka do głowy kości promieniowej lewa i prawa w dwóch wersjach: mała do średnic głowy 20-22mm i duża do średnic głowy 24-26mm. W dwóch rozmiarach. W dwóch rozmiarach wysokości 36mm i 47mm. W części trzonowej 1-2 otworów blokowanych i dwa otwory kompresyjne</t>
  </si>
  <si>
    <t>Płytka kształtowa blokowana do dalszej nasady kości ramiennej, zakładana od strony przyśrodkowej. Wersja lewa i prawa. W części trzonowej 3 do 6 par otworów - blokowanego i kompresyjnego. W części nasadowej 4 otwory blokowane o wielokierunkowym ustawieniu w celu pewnej stabilizacji odłamów. Długość płytki od 89mm - 136mm. Ustalono kątowo ustawienie wkrętów blokowanych. Materiał - tytan</t>
  </si>
  <si>
    <t>Płytka kształtowa blokowana do dalszej nasady kości ramiennej, zakładana od strony grzbietowo- bocznej. Wersja lewa i prawa. W części trzonowej 3 do 6 par otworów - blokowanego i kompresyjnego. W części nasadowej 6 otworów blokowane o wielokierunkowym ustawieniu w celu pewnej stabilizacji odłamów. Długość plytki od 95mm - 137mm. Ustalone kątowo ustawienie wkrętów blokowanych. Materiał - tytan</t>
  </si>
  <si>
    <t xml:space="preserve">Płytka wyrostka łokciowego L - 88mm - 181mm, odpowiednio co 2 do 8 otworów w części trzonowej. Materiał - tytan </t>
  </si>
  <si>
    <t>Płytka prosta rekonstrukcyjna, blokowana, 4 -10 otworów blokowanych i po 2 otwory kompresyjne. Otwory kompresyjne z dwukierunkową kompresją do otworów blokowanych wkręty 3,5mm. Do otworów kompresyjnych wkręty korowe 3,5 z łbem kulistym. Ta sama barwa płytek i wkrętów ułatwiająca identyfikację i dobór implantów. Materiał stop tytanu</t>
  </si>
  <si>
    <t>Płytka piszczelowa, kształtowa blokowana do dalszej nasady zakładana od strony przyśrodkowej. Wersja prawa i lewa. W części trzonowej od 4 do 8 par otworów blokowanych i kompresyjnych, w części nasadowej 9 otworów blokowanych o wielokierunkowym ustaleniu w celu pewnej stabilizacji odłamów, w tym jeden do stabilizacji kostki przyśrodkowej. Otwory blokowane z oporową częścią stożkową oraz gwintowaną walcową. Otwory kompresyjne z dwukierunkową kompresją. Wydłużony otwór do pozycjonowania płyty. Płytka ma posiadać przynajmniej 4 otwory do wprowadzenia Kirschnera o średnicy 2,0mm do tymczasowego ustalenia płytki. Do otworów blokowanych odpowiednie wkręty korowe samogwintujące blokowane o średnicy 3,5mm, łeb wkrętu z oporową częścią stożkową oraz gwintowaną walcową. Do otworów kompresyjnych wkręty korowe o średnicy 3,5mm z łbem kulistym. Łby wkrętów z gniazdami sześciokarbowymi. Materiał stop tytanu</t>
  </si>
  <si>
    <t>Płytka kształtowa blokowana do dalszej nasady kości piszczelowej zakładana od strony przyśrodkowej. W części trzonowej 7 lub 9 par otworów blokowanych i kompresyjnych. W części nasadowej 17 otworów blokowanych z możliwością profilowania i docinania płytki w tej części. Do otworów blokowanych odpowiednie wkręty korowe samogwintujące, blokowane o średnicy 3,5mm, łeb wkrętu z oporową częścią stożkową oraz gwintowaną walcową. Do otworów kompresyjnych odpowiednie wkręty korowe 3,5mm z łbem kulistym. Wszystkie wkręty z gniazdami sześciokarbowymi. Materiał stop tytanu</t>
  </si>
  <si>
    <t>Płytka blokowana kłyciowa piszczelowa, prawa i lewa, od 4 do 8 otworów blokowanych i otwór kompresyjny w części trzonowej. Długość płytki od 129mm - 213mm. W części nasadowej 5-6 otworów blokowanych. Otwory blokowane z oporową część stożkową oraz gwintowaną walcową. Otwory kompresyjne z dwukierunkową kompresją. Zakończenie części trzonowej płytki odpowiednio wyprofilowane do wprowadzenia płytki metodą minimalnego cięcia. Ma posiadać przynajmniej 5 otworów do wprowadzenia Kirschnera 2,0mm do tymczasowej stabilizacji płytki. Do otworów blokowanych odpowiednie wkręty korowe samogwintujące blokowane o śrdednicy 5.0mm, łeb wkrętu z oporową częścią stożkową oraz gwintowaną walcową. Łby wkrętów z gniazdami sześciokarbowymi. Materiał stop tytanu</t>
  </si>
  <si>
    <t>Wkręt blokowany samowiercący kaniulowany o śr. 7,3mm, dł. 45mm - 100mm. Łby wkrętów z oporową częścią stożkową oraz gwintowaną walcową. Gniazda wkrętów sześciokarbowe. Materiał - tytan</t>
  </si>
  <si>
    <t>Wkręt blokowany gąbczasty, samogwintujący, o śr. 5,4, dł. 35mm - 80mm. Łby wkrętów z oporową częścią stożkową oraz gwintowaną walcową. Gniazda wkrętów sześciokarbowe. Materiał - tytan</t>
  </si>
  <si>
    <t>Wkręt blokowany samogwintujący o śr. 2,4mm dł. 6-40 mm. Łby wkrętów z oporową częścią stożkową oraz gwintowaną walcową. Gniazda wkrętów sześciokarbowe. Materiał - tytan</t>
  </si>
  <si>
    <t>Wkręt blokowany samogwintujący o śr. 2,4mm dł. 6-40 mm, zmiennokątowy. Zakres zmiany kąta wprowadzenia wkrętu +/- 15st. Gniazda wkrętów sześciokarbowe. Materiał - tytan</t>
  </si>
  <si>
    <t>Wkręt blokowany samogwintujący o śr. 2,7mm, dł. 6-40mm. Łby wkrętów z oporową częścią stożkową oraz gwintowaną walcową. Gniazda wkrętów sześciokarbowe. Materiał - tytan</t>
  </si>
  <si>
    <t>Wkręt blokowany o średnicy 2,4 samogwintujący kompatybilny z płytkami do dalszej nasady ramienia o dł. 16mm - 40mm. Gniazda wkrętów sześciokarbowe. Materiał tytan</t>
  </si>
  <si>
    <t>Wkręt korowy samogwintujący z łbem kulistym, o śr. 2,7mm, dł. 6-40mm. Łby wkrętów z gniazdami sześciokarbowymi. Materiał tytan</t>
  </si>
  <si>
    <t>Wkręt blokowany samogwintujący o śr. 3,5mm, dł 16mm - 85mm. Łby wkrętów z oporową częścią stożkową oraz gwintowaną walcową. gniazda wkrętów sześciokarbowe. Materiał tytan</t>
  </si>
  <si>
    <t>Wkręt blokowany gąbczasty samogwintujący o śr. 3,9mm dł. 35mm - 80mm. Gniazda wkrętów sześciokarbowe. Materiał tytan</t>
  </si>
  <si>
    <t>Wkręt korowy samogwintujący z łbem kulistym, o śr. 3,5mm, dł 12mm - 85mm. Łby wkrętów z gniazdami sześcikarbowymi. Materiał tytan</t>
  </si>
  <si>
    <t>Śruby kompresyjne Herberta Ø2,5/3,2mm, Ø3,0/4,0 mm</t>
  </si>
  <si>
    <t xml:space="preserve">Sterylny zestaw do szycia łąkotek złożony z 4 podłużnych implantów o wymiarze 5x1mm wykonanych z materiału PEEK. Cztery implanty fabrycznie załadowane na jednorazowy aplikator. Aplikatory dostępne w zagięciu 15 stopni. Implanty połączone za pomocą mocnej nitki w rozmiarze „#0”. Aplikator posiadający system blokowania nici oraz zadawania napięcia pomiędzy wszczepionymi implantami. System zaopatrzony z samozaciskający się węzeł z kontrolowanym dociskiem. Zestaw fabrycznie wyposażony w jednorazową kaniulę prowadzącą mocowaną na igle aplikatora, chroniącą implant przed uszkodzeniem podczas wprowadzenia igły aplikatora do stawu i służącą do pomiaru wielkości uszkodzenia. Możliwość założenia z jednego aplikatora w systemie ciągłym trzech szwów lub dwóch osobnych szwów pojedynczych </t>
  </si>
  <si>
    <t>Jednorazowe narzędzie , nożyczki do obcinania super mocnych nici w aplikatorach szwów łąkotkowych</t>
  </si>
  <si>
    <t>Endoproteza stawu biodrowego</t>
  </si>
  <si>
    <t>OKREŚLENIE PRZEDMIOTU  ZAMÓWIENIA  ORAZ   SZACOWANIE  WARTOŚCINA  SUKCESYWNE  DOSTAWY  WYROBÓW  IMPLANTACYJNYCH I  NARZĘDZI ORTOPEDYCZNYCH PRZEZ  OKRES  24 MIESIĘCY</t>
  </si>
  <si>
    <t>Koszt wypożyczenia instrumentariów w okresie 24 miesięcy. Liczba instrumentariów: …………(np 20 zł x 1 instrumentaria) x 24 miesiące). Wykonawca jest zobowiązany jest podać ilość instrumentariów do wyposażenia</t>
  </si>
  <si>
    <t>Koszt wypożyczenia instrumentariów oraz napędów w okresie 24 miesięcy. Liczba instrumentariów: …………(np 20 zł x 1 instrumentaria) x 24 miesiące). Wykonawca jest zobowiązany jest podać ilość instrumentariów do wyposażenia</t>
  </si>
  <si>
    <t>UWAGA: WARUNKIEM  ZŁOŻENIA OFERTY W TYM ZADANIU JEST WYDZIERŻAWIENIE: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INSTRUMENTARIUM DO IMPLANTACJI PROTEZ ORAZ UTWORZENIA BANKU IMPLANTÓW STERYLNYCH                                                                                                                                                                                                                                                                                                                  (koszty z tym związane podnoszą sumaryczną cenę implantów)</t>
  </si>
  <si>
    <t>Nr.kat.</t>
  </si>
  <si>
    <t>GWOŹDZIE ŚRÓDSZPIKOWE WRAZ ZE ŚRUBĄ ZAŚLEPIAJĄCĄ – STERYLNE</t>
  </si>
  <si>
    <t xml:space="preserve">Gwóźdź anatomiczny udowy w wersji długiej Ø 11 L-180 - 400 mm (skok co 20mm). Lewy i prawy. Proksymalne wygięcie zapewniające założenie z dostępu bocznego w stosunku do szczytu krętarza większego wprowadzony na poziomie dołu krętarzowego (fossa trochanterica). Elementy blokujące z gniazdami typu torx. Materiał - tytan </t>
  </si>
  <si>
    <t>Wkręty blokujące Ø5,0. L - 30mm - 90mm</t>
  </si>
  <si>
    <t>Wkręty blokujące Ø5,5. L - 30mm - 90mm</t>
  </si>
  <si>
    <t xml:space="preserve">Śruba kompresyjna </t>
  </si>
  <si>
    <t>Śruba zaślepiająca. W długościach od 0 - 15mm</t>
  </si>
  <si>
    <t>Wkręt rekonstrukcyjny kaniulowany Ø7,5 L- 60mm – 120mm</t>
  </si>
  <si>
    <t>Wkręt blokujący Ø4,0 z gniazdem typu torx, L -25mm – 80mm</t>
  </si>
  <si>
    <t>Wkręt blokujący Ø4,5 z gniazdem typu torx, L -25mm – 80mm</t>
  </si>
  <si>
    <t>Wkręt blokujący Ø5,0 z gniazdem typu torx, L -30mm – 90mm</t>
  </si>
  <si>
    <t>Wkręt blokujący Ø5,5 z gniazdem typu torx, L -30mm – 90mm</t>
  </si>
  <si>
    <t>Śruba zaślepiająca do gw piszczelowego. W długościach od 0 -15mm</t>
  </si>
  <si>
    <t>Śruba kompresyjna do gw piszczelowego</t>
  </si>
  <si>
    <t>Śruba zaślepiająca Ø10,5mm. L= 80mm – 120mm</t>
  </si>
  <si>
    <t>Śruba zaślepiająca do śruby zespalającej</t>
  </si>
  <si>
    <t>Śruba zespalająca Ø5,0. L= 80mm – 120mm</t>
  </si>
  <si>
    <t>Śruba teleskopowa Ø10,5mm. L= 80mm – 120mm</t>
  </si>
  <si>
    <t>Śruba ustalająca</t>
  </si>
  <si>
    <t>Śruba zaślepiająca  do gwoździa w wysokościach 0-15mm (co 5mm)</t>
  </si>
  <si>
    <t>Wkręt blokujący Ø5,0 z gniazdem typu torx, L -30mm – 80mm</t>
  </si>
  <si>
    <t>Wkręt blokujący Ø5,5 z gniazdem typu torx, L -30mm – 80mm</t>
  </si>
  <si>
    <t>Wkręty blokujące Ø6,5mm, o dł. 50mm – 120mm</t>
  </si>
  <si>
    <t xml:space="preserve">Nakrętka </t>
  </si>
  <si>
    <t>Zestawy blokujące Ø6,5mm w przedziałach długości 50mm – 90mm</t>
  </si>
  <si>
    <t>Śruba zaślepiająca</t>
  </si>
  <si>
    <t>Wkręty blokujące Ø3,0</t>
  </si>
  <si>
    <t>Wkręty blokujące Ø4,5 i 4,0mm</t>
  </si>
  <si>
    <t>Śruba zaślepiająca do gw. ramiennych o dł od 0 – 5mm</t>
  </si>
  <si>
    <t>Śruba kompresyjna do gw ramiennych</t>
  </si>
  <si>
    <t>Koszt wypożyczenia instrumentariów w okresie 24 miesięcy. Liczba instrumentariów: ….. (np 20zł x 6 instrumentaria) x 24 miesięcy. Wykonawca zobowiązany jet podać ilość instrumentariów do wypożyczenia.</t>
  </si>
  <si>
    <t>Zadanie nr. 22</t>
  </si>
  <si>
    <t>2.</t>
  </si>
  <si>
    <t>3.</t>
  </si>
  <si>
    <t>4.</t>
  </si>
  <si>
    <t>5.</t>
  </si>
  <si>
    <t>4 x 5 = 6</t>
  </si>
  <si>
    <t>7.</t>
  </si>
  <si>
    <t>6 x 7% = 8</t>
  </si>
  <si>
    <t>6 + 8 = 9</t>
  </si>
  <si>
    <t>Koszyki rewizyjne anatomiczne</t>
  </si>
  <si>
    <t>Panewkowy koszyk rewizyjny anatomiczny /prawy i lewy/ wykonany ze stopu tytanowego posiadający odpowiednie otwory umożliwiające użycie śrub w rozmiarach od 44mm do 62mm ze skokiem co 6mm</t>
  </si>
  <si>
    <t>Koszyki rewizyjne uniwersalne</t>
  </si>
  <si>
    <t>Panewkowy koszyk rewizyjny uniwersalny wykonany ze stopu tytanowego posiadający otwory umożliwiające użycie śrub w rozmiarach od 44mm do 58mm ze skokiem co 2mm</t>
  </si>
  <si>
    <t>Płytka blokowana T ukośna do kości stopy 4-otworowa wersji prawej i lewej, długościach 28mm, 30mm, 32mm. Grubość płyty 1,8mm. Materiał - tytan</t>
  </si>
  <si>
    <t>Płytka blokowana 4-otworowa X do kości stopy. Otwory w płycie z walcowym gwintem stożkową częścią oporową, ułatwiającą blokowanie wkrętu i późniejszego jego wykręcenie. Przynajmniej dwa otwory w płycie na druty Kirschnera pozwalające na czasową jej stabilizację. Grubość płyty 1,8mm. Płyta w czterech rozmiarach 23mm , 25mm, 30mm, 35mm. Średnica wkrętów 2,4mm i  2,7mm, gniazda wkrętów typu torx. Materiał - tytan</t>
  </si>
  <si>
    <t>Płytka kształtowa blokowana do dalszej nasady kości promieniowej, dłoniowa, lewa i prawa, w części trzonowej od 4 do 6 otworów blokowanych i rozdzielnie położonych kompresyjnych. W części nasadowej 8 otworów blokowanych w wersji wąskiej (24mm) oraz 8 otworów blokowanych w wersji szerokiej (27mm). Otwory blokowane z oporową częścią stożkową oraz gwintowaną walcową. Otwory kompresyjne z dwukierunkową kompresją. Wyprofilowana powierzchnia boczna płytki ma ułatwić jej doginanie. Długość płytki od 59mm do 75mm. Do części gwintowanej otworu wkręty blokowane o średnicy 2,4mm i 2,7mm lub opcjonalnie wkręty 2,4mm  kobaltowe umożliwiające zmianę kąta implantacji, do części kompresyjnej wkręt 2,7mm z łbem kulistym. Łby wkrętów z gniazdami sześciokarbowymi. Ta sama barwa płytek w wkrętów blokowanych ułatwiająca identyfikację i dobór implantów.materiał - tytan</t>
  </si>
  <si>
    <t>Płytka kształtowa blokowana L, do dalszej nasady kości promieniowej, lewa i prawa, 2-4 otworów blokowanych i rozdzielnie położonych kompresyjnych w części trzonowej. W części nasadowej 2 lub 3 otwory blokowane. Otwory blokowane mają posiadać oporową część stożkową oraz gwintowaną walcową. Otwory kompresyjne z dwukierunkową kompresją.  Wyprofilowana powierzchnia boczna płytki ma ułatwić jej doginanie. Przynajmniej 2 otwory do wprowadzenia Kirschnera 1,0 lub nici. Długość płytki 29mm - 51mm. Do otworów blokowanych wkręty blokowane o średnicy 2,4mm, łeb wkrętu blokowanego z oporową częścią stożkową oraz gwintowaną walcową. Do otworów kompresyjnych wkręty korowe 2,7, z łbem kulistym. Łby wkrętów z gniazdami sześciokarbowymi. Materiał tytan</t>
  </si>
  <si>
    <t>Płytka kształtowa blokowana do bliższej nasady kości piszczelowej, wąska L, prawa i lewa, z ograniczonym kontaktem, zakładana od strony bocznej. Od 4 do 8 par otworów blokowanych i kompresyjnych w części trzonowej. W części nasadowej 4 otwory blokowane. Otwory blokowane mają posiadać oporową część stożkową oraz gwintowaną walcową. Otwory kompresyjne z dwukierunkową kompresją. Zakończenie części trzonowej płytki odpowiednio wyprofilowane do wprowadzenia płytki metodą minimalnego cięcia. Płytka ma posiadać przynajmniej 3 otwory do wprowadzeni Kirschnera 2,0mm lub nici w części nasadowej oraz jeden od strony wyprofilowanej. Do otworów blokowanych wkręty korowe samogwintujące blokowane o średnicy 3,5mm, łeb wkrętu z oporową częścią stożkową oraz gwintowaną walcową. Do otworów kompresyjnych wkręty korowe 3,5 z łbem kulistym. Łby wkrętów z gniazdami sześciokarbowymi. Materiał stop tytanu</t>
  </si>
  <si>
    <t>Płytka kształtowa blokowana do dalszej nasady kości piszczelowej, zakładana od strony przednio - bocznej, od 4 do 8 par otworów blokowanych i kompresyjnych w części trzonowej. W części nasadowej 7 otworów blokowanych. Otwory blokowane mają posiadać oporową część stożkową oraz gwintowaną walcową. Otwory kompresyjne z dwukierunkową kompresją. Zakończenie płytki ma umożliwić wprowadzenie jej metodą minimalnego cięcia. Przynajmniej 4 otwory pod drut Kirschnera 2,0mm do tymczasowej stabilizacji płytki. 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stop tytanu</t>
  </si>
  <si>
    <t>Płytka kształtowa blokowana kłyciowa udowa, prawa i lewa, z ograniczonym kontaktem, do 4 do  10 otworów blokowanych, w tym jeden kompresyjny w części trzonowej - otwory blokowane naprzemienne pochylone. W części nasadowej 6 otworów blokowanych o wielokierunkowym ustawieniu w tym jeden o większej średnicy. Otwory blokowane mają posiadać oporową część stożkową oraz gwintowaną walcową. Otwór kompresyjny z dwukierunkową kompresją. Zakończenie części trzonowej płytki odpowiednio wyprofilowane celem umożliwienia wprowadzenia płytki metodą minimalnego cięcia. Posiada przynajmniej 5 otworów do wprowadzenia Kirschnera 2,0mm do tymczasowego ustalenia płytki. W części nasadowej do otworu blokowanego o większej średnicy odpowiedni wkręt o średnicy 7,3mm blokowany, kaniulowany, samogwintujący. Łeb wkrętu z oporową częścią stożkową oraz gwintowaną walcową. Do pozostałych otworów odpowiednie wkręty korowe samogwintujące blokowane, łeb wkrętu z oporową częścią stożkową oraz gwintowaną walcową. Do otworów kompresyjnych, odpowiednie wkręty korowe z łbem kulistym. Łby wkrętów z gniazdami sześciokarbowymi. Materiał stop tytanu</t>
  </si>
  <si>
    <t>Płytka kształtowa blokowana do bliższej nasady kości piszczelowej, zakładana od strony bocznej, prawa i lewa, z ograniczonym kontaktem, od 3 do 8 otworów blokowanych i otwór kompresyjny w części trzonowej, położonych rozdzielnie. W części nasadowej 6 otworów blokowanych. Otwory blokowane posiadają oporową część stożkową oraz gwintowaną walcową. Otwory kompresyjne z dwukierunkową kompresję. Zakończenie części trzonowej płytki odpowiednio wyprofilowano celem umożliwienia wprowadzenia płytki metodą minimalnego cięcia. Posiada przynajmniej 5 otworów do wprowadzenia Kirschnera 2,0mm do tymczasowej stabilizacji płytki. Długość płytki do 131mm - 236mm. Materiał - stop tytanu. Do otwórów blokowanych stosuje się wkręty korowe samogwintujące blokowane o średnicy 5,0mm, łeb wkrętu z oporową częścią stożkową oraz gwintowaną walacową. Do otworów kompresyjnych wkręty korowe 4,5mm z łbem kulistym. Łby wkrętów posiadają gniazda sześciokarbowe. Materiał - stop tytanu</t>
  </si>
  <si>
    <t>Wkręt blokowany samowiercący kaniulowany o śr. 5,0. mm, dł. 16mm - 95mm. Łby wkrętów z oporową częścią stożkową oraz gwintowaną walcową. Gniazda wkrętów sześciokarbowe. Materiał - tytan</t>
  </si>
  <si>
    <t>Gwóźdź piszczelowy rekonstrukcyjny (kompresyjno - rekonstrukcyjny). Długość L=250-390mm (ze skokiem co 15mm) w całości pokryty celownikiem dalszym, średnica d=8-10mm w wersji kaniulowanej ze skokiem (co 1 mm). Profilowane przejście części bliższej w stosunku do dalszej w przedziale 9-10°. 3° zgięcie części dalszej gwoździa. Instrumentarium zapewniające wykonanie kompresji odłamów bez demontażu celownika. W części bliższej co najmniej 5 otworów (w tym 2 gwintowane obwodowe otwory rekonstrukcyjne oraz jeden dynamiczny) zapewniających opcje blokowania w przynajmniej trzech różnych płaszczyznach. W części dalszej posiadający min. 5 otworów, zapewniające co najmniej trzypłaszczyznową stabilizację, z bardzo niskim blokowaniem, usytuowanie środka pierwszego otworu dystalnego max. 5mm od końca gwoździa w przypadku gwoździ kaniulowanych. Spłaszczone dwie boczne powierzchnie gwoździa w cześci dalszej zapewniający obniżenie ciśnienia śródszpikowego w trakcie implantacji.                                                                                                                                                                                                                                                 Wymagania:                                                                                                                                                                                                                                        w otworach rekonstrukcyjnych gwoździa Ø 8, Ø 9 zapewniają alternatywne, zamienne stosowanie zarówno rygli o średnicy Ø4,0 jak i Ø4,5 , w otworach rekonstrukcyjnych dla średnicy gwoździa Ø10,0mm, zamienne stosowanie rygli Ø5,0 i Ø5,5. Kaniulowane śruby zaślepiające pozwalające na wydłużenie części bliższej gwoździa w zakresie 0-15mm stopniowane co 5mm. System wykonany ze stopu tytanu. Gniazda we wszystkich elementach blokujących typu TORX</t>
  </si>
  <si>
    <t>Gwóźdź śródszpikowy udowy wsteczny - kondylarny.                                                                                                                                                             Wymagania:                                                                                                                                                                                                                               Jeden uniwersalny gwóźdź przeznaczony do leczenia złamań kości udowej lewej i prawej kończyny używany przy metodzie wstecznej. Długość L= 180-420mm( ze skokiem co 20mm) do długości 440mm pokryty celownikiem dalszym, średnica d=10mm - 12mm ze skokiem (co 1mm) w wersji kaniulowanej. W części dalszej posiadający min. 8 otwory w tym: 2 otwory o średnicy 6,5mm i 2 otwory o średnicy 5mm w płaszczyźnie strzałkowej, 2 otwory o średnicy 5mm w płaszczyźnie poprzecznej co najmniej 2 otwory kondylarne o kącie 30 st w płaszczyznach - AP i poprzecznej. W części bliższej posiadający min. 3 otwory w dwóch płaszczyznach (w tym co najmniej jeden dynamiczny). Blokowany w części bliższej w zależności od typu złamania 2 ryglami z nakrętkami lub zestawem blokujący o średnicy Ø6,5 z zakresem długości 50-105mm. Zapewnia zastosowanie 2 dodatkowych rygli o średnicy Ø5,0 i Ø5,5 przy wieloodłamowych złamaniach. W części dalszej blokowany ryglami o średnicy Ø5,0 lub Ø5,5. Wszystkie elementy blokujące z gniazdami typu torx. System wykonany z tytanu</t>
  </si>
  <si>
    <t>Śruby zaślepiające w zakresie 0 - +15</t>
  </si>
  <si>
    <t>ENDOPROTEZA STAWU BARKOWEGO</t>
  </si>
  <si>
    <t>Element udowy anatomiczny protezy stawu kolanowego cementowy w opcji z zachowaniem lub wycięciem PCL, kompatybilny z wkładką typu „mobile bearing” i „fixed bearing”, protezy w rozmiarach 2; 2,5; 3; 4; 5; 6. Stop CoCr</t>
  </si>
  <si>
    <t>Element piszczelowy stawu kolanowego cementowy kompatybilny z wkładką typu „fixed bearing”, protezy w rozmiarach 2; 2,5; 3; 4; 5; 6. Stop tytanowy</t>
  </si>
  <si>
    <t>Wkładka polietylenowa typu „fixed bearing” mocowana zatrzaskowo na obwodzie w opcji z zachowaniem lub wycięciem PCL. Polietylen wysokiej gęstości „cross-link”, w grubościach 8mm, 10mm, 12,5mm, 15mm, 17,5mm dla każdego z rozmiarów. Opcjonalnie wkładka umożliwiająca półzwiązanie protezy</t>
  </si>
  <si>
    <t>Cement z gentamycyną lub bez 20g lub 40g</t>
  </si>
  <si>
    <t>Ostrza do napędów kompatybilne z instrumentarium</t>
  </si>
  <si>
    <t>Element udowy anatomiczny protezy stawu kolanowego cementowy w opcji z zachowaniem lub wycięciem PCL, kompatybilny z wkładką typu „mobile bearing” i „fiexed bearing”, protezy w rozmiarach 2; 2,5; 3; 4; 5; 6. Stop CoCr</t>
  </si>
  <si>
    <t>Element piszczelowy stawu kolanowego cementowy kompatybilny z wkładką typu „mobile bearing”. Trzpień protezy posiada skrzydełka antyrotacyjne, protezy w rozmiarach 2; 2,5; 3; 4; 5; 6. Stop CoCr z wysoce polerowaną powierzchnią górną</t>
  </si>
  <si>
    <t>Wkładka polietylenowa typu „mobile bearing” ze stożkowym trzpieniem stanowiącym środek rotacji wkładki, w opcji zachowaniem lub wycięciem PCL, w grubościach: 10mm, 12,5mm, 15mm, 17,5mm, 20mm, 22,5mm, 25mm, 30mm dla wszystkich rozmiarów. Polietylen wysokiej gęstości „cross link”</t>
  </si>
  <si>
    <t>Element udowy anatomiczny protezy stawu kolanowego bezcementowy w opcji z zachowaniem PCL, kompatybilny z wkładką typu „mobile bearing” i „fiexed bearing”, protezy w rozmiarach 2; 2,5; 3; 4; 5; 6. Stop CoCr pokryty porowatym tytanem</t>
  </si>
  <si>
    <t>Element piszczelowy stawu kolanowego bezcementowy kompatybilny z wkładką typu „mobile bearing”. Trzpień protezy posiada skrzydełka antyrotacyjne, protezy w rozmiarach 2; 2,5; 3; 4; 5; 6. Stop CoCr z wysoce polerowaną powierzchnią górną i pokrytą porowatym tytanem powierzchną dolną</t>
  </si>
  <si>
    <t>Wkładka polietylenowa typu „mobile bearing” ze stożkowym trzpieniem stanowiącym środek rotacji wkładki, w opcji z zachowaniem lub wycięciem PCL, w grubościach: 10mm, 12,5mm, 15mm, 17,5mm, 20mm, 22,5mm, 25mm, 30mm dla wszystkich rozmiarów. Polietylen wysokiej gęstości „cross-link”</t>
  </si>
  <si>
    <t>Płytka blokowana T, o grubości 1,8mm 4-otworowa. Otwory blokowane z oporową częścią stożkową oraz gwintowaną walcową. Długość płytki od 38mm do 46mm. Do otworów blokowanych wkręty korowe blokowane o średnicy 2,4 i 2,7mm lub opcjonalnie wkrętów kobaltowych o ś. 2,4 umożliwiających zmianę kąta implantacji. Wszystkie wkręty z gniazdami sześciokarbowymi. Ta sama barwa płytek i wkrętów blokowanych umożliwiająca identyfikacje i dobór implamtów. Materiał - tytan</t>
  </si>
  <si>
    <t xml:space="preserve">Płytka kształtowa blokowana ukośna L, do dalszej nasady kości promieniowej, lewa i prawa, 2-4 otworów blokowanych i rozdzielnie położonych kompresyjnych w części trzonowej. W części nasadowej 2 otwory blokowane. Otwory blokowane z oporową częścią stożkową oraz gwintowaną walcową. Otwory kompresyjne z dwukierunkową kompresją. Wyprofilowana powierzchnia boczna płytki ma ułatwić jej doginanie. Przynajmniej 2 otwory do wprowadzenia Kirschnera 1,0 lub nici. Długość płytki od 30mm do 52mm. Do części gwintowanej otworu wkrętu korowe blokowane o średnicy 2,4mm zaś do części kompresyjnej wkręt 2,7mm z łbem kulistym. Łeb wkrętu blokowanego z oporową częścią stożkową oraz gwintowaną walcową. Łby wkrętów z gniazdami sześcikarbowymi. Materiał - tytan </t>
  </si>
  <si>
    <t>Płytka do głowy kości promieniowej szyjkowa. W dwóch rozmiarach wysokości 32mm i 43mm. W części trzonowej 1-2 otworów blokowanych i dwa otwory kompresyjne</t>
  </si>
  <si>
    <t>Płytka obojczykowa blokowana S trzonowa, w wersji lewej i prawej, o dł 66mm, 84mm, 104mm i odpowiednio 6, 8, 10 otworowe. Płytka z możliwością zastosowania wkrętów blokowanych śr: 2,4mm, 3,5mm, gąbczastych 3,9mm oraz kobaltowych 3,5mm umożliwiających zmianę kąta implantacji. materiał - tytan</t>
  </si>
  <si>
    <t>Płytka obojczykowa blokowana z hakiem, w wersji lewej i prawej z zakresem wysokości haka 12mm i 15mm, posiadająca otwory blokowane i jeden otwór kompresyjny. Do otworów blokowanych - możliwość zastosowania wkrętów blokowanych śr. 3,5mm, 2,4mm, gąbczastych 3,9mm oraz kobaltowych 3,5mm umożliwiających zmiane kąta implantacji. Materiał - tytan</t>
  </si>
  <si>
    <t>Płytka piętowa blokowana, w trzech rozmiarach w wersji lewej i prawej. Płytka z możliwością zastosowania wkrętów blokowanych o śr. 2,4mm, 3,5mm, gąbczastych 3,9 oraz kobaltowych 3,5umożliwiających zmianę kąta implantacji. Materiał - tytan</t>
  </si>
  <si>
    <t>Płytka strzałkowa boczna. Od 4 do 10 rozdzielnie położonych otworów kompresyjnych i blokowanych w części trzonowej oraz 6 otworów blokowanych w części nasadowej. Długość płytki od 85mm - 145mm. Materiał tytan</t>
  </si>
  <si>
    <t>Płytka udowa bliższa nadkrętarzowa w wersji prawej i lewej. W części trzonowej 2, 4, 6, 8 otworów blokowanych i jednego kompresyjnego, długość płytki odpowiednio do ilości otworów blokowanych 132mm, 174mm, 216mm, 258mm. W części nasadowej 2 otwory pod wkręty kaniulowane 7,3mm, w części trzonowej do otworów blokowanych możliwość zastosowania wkrętów blokujących o śr. 5,0 lub gąbczastych o śr. 5,4mm. Do otworu kompresyjnego wkręt korowy samogwintujący z łbem kulistym o śr. 4,5mm. Łby wkrętów z gniazdami sześcikarbowymi. Materiał - tytan</t>
  </si>
  <si>
    <t>Panewka bezcementowa w kształcie spłaszczonej hemisfery typu press-fit wykonana ze stopu tytanowego, pokryta dodatkowo porowatym tytanem (cpTi) dla ułatwienia osteointegracji, z trzema otworami do śrub stabilizujących, wyposażona fabrycznie w zaślepki do śródoperacyjnego usunięcia lub panewka bezotworowa, w rozmiarach od 46mm do 68mm ze skokiem co 2mm lub panewka bezcementowa w kształcie spłaszczonej hemisfery typu press-fit wykonana ze stopu tytanowego, pokryta dodatkowo tytanowym stopem o strukturze kości gąbczastej dla ułatwienia osteointegracji, z trzema otworami do śrub stabilizujących, wyposażona fabrycznie w zaślepki do śródoperacyjnego usunięcia lub panewka bezotworowa, w rozmiarach od 42mm o 72mm ze skokiem co 2mm</t>
  </si>
  <si>
    <t xml:space="preserve">Panewka bezcementowa </t>
  </si>
  <si>
    <t>Trzpień bezcementowy typu „shortstem”, wykonany ze stopu tytanowego, zwężający się dystalnie, prosty (nie anatomiczny ), prostokątny o przekroju dla dobrej stabilizacji antyrotacyjnej, pokryty w 1/2 proksymalnej części porowata okładziną tytanową i dodatkowo hydroksyapatytem, w części dystalnej polerowany. Dostępny w 9 rozmiarach dla wersji standardowej 130 ° i lateralizowanej 125 ° (high offset), stożek 12/14</t>
  </si>
  <si>
    <t>Wkręty gąbczaste krzyżowe samogwintujące Ø 6,5 L-25mm - 70mm (pełny gwint)</t>
  </si>
  <si>
    <t>Wkręty gąbczaste krzyżowe samogwintujące Ø 6,5 L-40mm - 70mm (gwint L-32mm)</t>
  </si>
  <si>
    <t>Igła wielorazowa do szycia łąkotek</t>
  </si>
  <si>
    <t>Kaniula wielorazowa do szycia łąkotek zagięta</t>
  </si>
  <si>
    <t>Gwoźdź anatomiczny udowy w wersji krótkiej: Ø10 i 11mm L-180 - 200mm ( skok co 20 mm). Wymagania: materiał - tytan. W wersji długiej Ø10, 11, 12mm. Lewy i prawy. Proksymalne wygięcie zapewniające założenie z dostępu bocznego w stosunku do szczytu krętarza większego wprowadzony na poziomie dołu krętarzowego (fossa trochanterica). Elementy blokujące z gniazdami typu torx. Materiał tytan</t>
  </si>
  <si>
    <t>Gwóźdź śródszpikowy ramienny uniwersalny. Wymagania: Długość L= 150-320mm (ze skokiem co 20mm) do długości 320mm pokryty celownikiem, średnica d=8mm - 9mm ze skokiem (co 1mm). W części bliższej ścięcie anatomiczne. W części bliższej co najmniej 6 otworów do blokowania w przynajmniej trzech płaszczyznach, wszystkie otwory gwintowane w tym otwór fasolkowy ma posiadać w środkowej części otwór gwintowany pozwalający na wprowadzenie wkrętu 5,5mm. Kaniulowane śruby zaślepiające pozwalające na wydłużenie części bliższej gwoździa w przynajmniej trzech rozmiarach. Wszystkie elementy blokujące z gniazdami typu torx. Wkręty blokujące i gwoździe kodowane kolorami- każda średnica inny kolor. System wykonany z tytanu</t>
  </si>
  <si>
    <t>Endoproteza cementowa całkowita stawu kolanowego z wkładką zatrzaskową</t>
  </si>
  <si>
    <t>Endoproteza cementowa stawu kolanowego z wkładką rotacyjną</t>
  </si>
  <si>
    <t>Endoproteza bezcementowa stawu kolanowego z wkładką rotacyjną</t>
  </si>
  <si>
    <t xml:space="preserve">Panewka bezcementowa typu press-fit wykonana ze stopu tytanu, pokryta tytanową okładziną porowatą napyloną próżniowo i dodatkowo warstwą hydroksyapatytu, w wersji standardowej i w wersji z 15 stopniowym nawisem. Panewka umożliwiająca dodatkową stabilizację śrubami, z otworami na śruby zaślepionymi fabrycznie. Panewka w rozmiarach średnicy zewnętrznej od minimum 46mm do minimum 70mm ze skokiem co 2 mm. Opcjonalnie do wyboru operatora panewka tytanowa press-fit, porowata, pokryta regularnie występującymi uwypukleniami ułatwiającymi pierwotnie ufiksowane i późniejszą osteointegracją. Panewka występuje w wersji z otworami na śruby i bez otworów do śrub. Rozmiary panewek 42-68mm. </t>
  </si>
  <si>
    <t>Wkład panewki polietylenowy crosslink, mocowany z pomocą tytanowego pierścienia, średnica wewnętrzna 28mm, 32mm i 36mm</t>
  </si>
  <si>
    <t>Głowa metalowa o średnicy 28mm, 32mm i 36mm w minimum 4 długościach szyjki</t>
  </si>
  <si>
    <t>Ostrze do piły oscylacyjnej</t>
  </si>
  <si>
    <t>Płytki anatomiczne o kształcie zmniejszającym kontakt z kością blokująco - kompresyjna do bliższeego końca kości piszczelowej blokowane zmiennokątowo. Mocowane od strony bocznej. Na trzonie płyty otwory dwufukncyjne nie wymagające zaślepek/przejściówek, gwintowane w części blokującej i gładkie w części kompresyjnej z możliwością zastosowania śrub blokujących lub zwykłych (kompresja międzyodłamowa), podłużny otwór blokująco-kompresyjny umożliwia elastyczność pionowego pozycjonowania płytki. W głowie płyty w dwóch rzędach otwory zbudowane z czterech kolumn gwintowanych z możliwością zastosowani śrub blokowanych zmiennokątowo z odchyleniem od osi w każdym kierunku 15 stopni o średnicy 3,5mm, z gwintowaną główką lub alternatywnie standardowe śruby korowe o średnicy 3,5mm. Płyta w wariancie z małym i dużym wygięciem.  W części trzonowej płytki otwory dwufunkcyjne owalne zbudowane z części z czterema kolumnami gwintowanymi oraz niegwintowanej z mozliwością zastosowanie alternatywanie śrub blokowanych/zmiennokątowych w płytce i korowych / gąbczastych 3,5/4mm. Śruby blokujące wkręcane za pomocą śrubowkręta dynamometrycznego 3,5-1,5Nm i zmniennokątowe blokowane 3,5-2,5Nm. Śruby blokowane w płycie samogwintującej (3.5) z gniazdami sześciokątnymi i gwiazdkowymi. Instrumentarium podstawowe z możliwością rozszerzenia - zestaw do opertacji minimalne inwazyjnych z ramionami celowniczymi radioprzeziernymi do blokowania przezskórnego. Płyty z małym i dużym wygięciem w długościach od 4-14 otworów, 87-237mm. Materiał stal</t>
  </si>
  <si>
    <t>Płyty boczne do kości strzałkowej w długościach od 3-15 otworów, 79-235mm. Materiał stal</t>
  </si>
  <si>
    <t>Śruba konikalna kaniulowana śr. 7,3mm, samotnąca, pełny gwint, gniazdo sześciokątne 4.0mm, materiał stal</t>
  </si>
  <si>
    <t>Śruba konikalna kaniulowana śr. 7,3mm, samotnąca, niepełny gwint, gniazdo sześciokątne 4.0mm, materiał stal</t>
  </si>
  <si>
    <t>Śruba blokująca VA LCP śr. 5,0mm, samogwintująca, gniazdo śrubokręta sześciokątne 3,5mm, materiał stal</t>
  </si>
  <si>
    <t>Śruba blokująca VA LCP, śr. 5.0mm, samotnąca, gniazdo śrubokręta sześciokątne 4,0mm, materiał stal</t>
  </si>
  <si>
    <t>Śruba VA-LCP 3,5mm blokowane w płytce z gwintowaną główką, dł. Od 10 do 60mm, zmiennokątowe, samogwintujące, materiał stal</t>
  </si>
  <si>
    <t>Śruba VA-LCP 2,7mm blokowane w płytce z gwintowaną główką, zmienno-kątowe, dł od 10 do 30mm, samogwintujące, materiał stal</t>
  </si>
  <si>
    <t>Śruba LCP 2,4mm blokowane w płytce, z gwintowaną główką, dł. 6-30mm, samogwintujące, materiał stal</t>
  </si>
  <si>
    <t>Śruba korowa 4,5mm - samogwintująca, gniazdo śrubokręta sześciokątne 3,5, materiał stal</t>
  </si>
  <si>
    <t>Śruby 3,5mm korowe, dł od 10 do 130mm samogwintujące, materiał stal</t>
  </si>
  <si>
    <t>Śruby 2,7mm korowe, dł od 10 do 60mm, samogwintujące materiał stal</t>
  </si>
  <si>
    <t>Śruba LCP 3,5mm blokowane w płytce z gwintowaną główką,dł od 10 do 95mm, samogwintujące, materiał stal</t>
  </si>
  <si>
    <t>Płytka anatomiczna o kształcie zmniejszającym kontakt z kością blokująco - kompresyjną do złamań trzonu oraz w bocznej części obojczyka. Płyta do złamań bocznej części obojczyka, posiada w części bocznej otwory gwintowane oraz otwory dwufunkcyjne nie wymagające zaślepek / przejściówek z możliwością zastosowania śrub blokujących lub zwykłych (kompresja międzyodłamowa). Płyta do złamań trzonu obojczyka wyposażona w otwory dwufukncyjne nie wymagające zaślepek / przejściówek, blokująco - kompresyjne z możliwością zastosowanie śrub blokujących lub zwykłych (kompresja międzyodłamowa). W głowie płyty do bocznej części obojczyka zagęszczone otwory prowadzące śruby pod różnymi kątami - w różnych kierunkach o śr. 2,4/2,7mm. Głowa płyty o zmniejszonym profilu i kształcie dopasowanym do anatomii. Otwory dwufukcyjne - kombinowane, gwintowane w części blokującej i gładkie w części kompresyjnej z możliwością zastosowania alternatywnie śrub blokowanych w płytce i korowych / gąbczastych 3,5/4mm. Śruby blokujące wkręcane za pomocą śrubokręta dynamometrycznego 0,8Nm i 1,5Nm. Śruby blokowane w płycie samogwintujące i samotnące / samogwintujące z gniazdami sześciokątnymi i gwiazdkowymi.  Płyty górno - przednie z bocznym przedłużeniem w wersji prawa / lewa, w długości od 69mm do 135mm, ilość otworów od 3 do 8 na trzonie i 6 otworów w głowie płyty. Płyty górno - przednie bez bocznego przedłużenia w wersji prawa / lewa, w długościach od 94mm do 120mm, ilość otworów od 6 do 8 na trzonie. Płyta górna z bocznym przedłużeniem w wersji prawa / lewa, zaopatrzona w głowie płyty w śruby o śr. 2,7mm i w trzonie płyty w śruby 3,5mm; płyty o długościach od 110mm do 136mm; ilośc otworów w płycie od 6 do 8. Płyta górna bez bocznego przedłużenia w wersji prawa / lewa zaopatrzona w śruby 3,5mm, o długościach od 94mm do 123mm; ilość otworów w płycie od 6 do 8. Płyta przednia - przyśrdokowa zaopatrzona w śruby o śr. 3,5mm; płyty w długościach od 79mm do 102mm, ilość otworów w płycie od 6 do 8. Płyta przednia - boczna zaopatrzona w części bocznej w otwory zmiennokątowe umozliwiające wprowadzenie śruby pod kątem +/-15 stopni od osi otworu; płyty w długościach: 77mm - 124mm; od 7 do 12 otworów. Materaił stal</t>
  </si>
  <si>
    <t>Płytki anatomiczne o kształcie zmniejszającym kontakt z kością blokująco - kompresyjna do dalszej nasady kości ramiennej. W skład systemu wchodzą: płytki blokowane od strony: grzbietowo - bocznej ( od długości 75-205mm od 3 - 13 otworów w trzonie - płyty z bocznym podparciem lub bez), płytki od strony bocznej ( długości 69-199mm, ilość otworów w trzonie 1-11) oraz płytki blokowane od strony przyśrodkowej ( długości od 69-189mm, ilość otworów w trzonie od 1 - 10, płyty dostępne z przedłużeniem lub bez). Płytki prawe i lewe. W głowie płyty zagęszczone otwory zabudowane z czterech kolumngwintowanych z możliwością zastosowania śrub blokowanych zmienno-kątowo z odchyleniem od osi w każdym kierunku o 15 stopni, o średnicy 2,7mm z gwintowaną główką lub alternatywnie standardowe śruby korowe o średnicy 2,4mm. Śruby blokujące ze stożkowym gwintem na główce wkręcane za pomocą śrubowkręta dynamometrycznego 0,8/1,2Nm. W trzonie płyty podcięcia boczne i od spodu, otwory dwufunkcyjne nie wymagające zaślepek / przejściówek, gwintowane w części blokującej i gładkie w części kompresyjnej z możliwością zastosowania śrub blokujących lub zwykłych (kompresja międzyodłamowa), podłużny otwór blokująco - kompresyjny umożliwiający elastyczność poziomego pozycjonowania płytki. W części trzonowej płytki otwory woalne gwintowane  z możliwością zastosowania śrub blokowanych  w płytce i korowych / gąbczastych 3,5/4mm. Śruby blokujące 3,5mm wkręcane za pomocą śrubowkręta dynamometrycznego 1,5Nm. Płyty prawe i lewe. Materiał stal</t>
  </si>
  <si>
    <t>Płytka hakowa do bliższej nasady kości łokciowej lub dalszej nasady kości strzałkowej. Płytka hakowa o kształcie zmniejszającym kontakt z kością, blokująco-kompresyjna do bliszej nasady kości łokciowej (wyrostek łokciowy)dalszej nasady kości strzałkowej. Na trzonie płyty otwory dwufunkcyjne nie wymagające zaślepek / przejściówek, blokująco-kompresyjne z możliwością zastosowania śrub blokujących lub korowych/gąbczastych (kompresja międzyodłamowa), podłużny otwór blokująco-kompresyjny umożliwiający elastycznośc pionowego pozycjonowania płytki. W głowie płytki otwory prowadzące śruby pod różnymi kątami - w różnych kierunkach śr. 3,5mm oraz dwa haki wygięte do spodu płyty umożliwiające mocno zakotwiczenie płyty w korówce. W części dalszej płytki otwory owalne gwintowane z możliwością zastsosowania alternatywnie śrub blokowanych w płytce i korowych/gąbczastych 3,5/4,0mm. Śruby blokowane w płytce samogwintującej z gniazdami sześciątnymi i gwizadkowymi. Długość 62mm, 3 otwory. Materiał stal</t>
  </si>
  <si>
    <t>Płytka anatomiczna rekonstrukcyjna o kształcie zmniejszającym kontakt z kością, blokująco-kompresyjna do wyrostka łkociowego blokowana zmiennokątowo. W głowie płyty zagęszczone otwory zbudowane z czterech kolumn gwintowanych z możliowścią zastosowania śrub blokowanych zmiennokątowo z odchyleniem od osi w każdym kierunku 15 stopni o średnicy 2,7mm, z gwintowaną główką lub alternatywnie standardowe śruby korowe o średnicy 2,4mm. Śruby blokujące ze stożkowym gwintem na główce do wkręcenia za pomocą śrubowkręta dynamometrycznego 0,/1,2Nm. Na trzonie płyty podcięcie boczne i od spodu, otowry dwufunkcyjne nie wymagające zaślepek / przejściówek, gwintowane w części blokującej i gładkie w części  kompresyjnej z możliwością zastosowania śrubblokujących lub zwykłych (kompresja międzyodłamowa), podłużny otwór blokująco-kompresyjny umożliwiający elastyczność poziomego pozycjonowania płytki. W części trzonowej płytki otwory owalne gwintowane z możliwością zastosowania alaternatywnie śrub blokowanych  w płytce i korowych/gąbczastych 3,5/4mm. Śruby blokujące 3,5mm wkręcane za pomocą śrubokręta dynamometrycznego 1,5Nm. Ilość otworów od 2 do 12 o długości 73-211mm. Płyty prawe i lewe. Materiał stal</t>
  </si>
  <si>
    <t>Płyta grzbietowa do częściowej artrodezy śródnadgarstkowej z otworami blokowanymi w płycie zmiennokątowymi. Płytka grzbietowa stożkowa blokująco-kompresyjna. Płyta wyposażona w otwory dwufunkcyjne nie wymagające zaślepek/przejściówek, blokująco-kompresyjne z możliwością zastosowania śrub blokujących zmienno-kątowych lub korowych. Otwory prowadzące śruby blokowane przystosowane do śruby z owalną gwintowaną głową 2,4mm - blokowane wielokątowo z odchyleniem kierunku prowadzenia śruby od głównej osi o 15 st. w każdym kierunku. Otwory w płycie zbudowane z czterech kolumngwintowanych z min. czterema zwojamigwintu. Płyta wyposażona w otwory do drutów Kirschnera. Mozliwość zastosowania śrub blokowanych w płycie 2,4/2,7 wprowadzonych w osi otworów w głowie płyty. Mozliwość zastosowania alternatywnie śrub blokowanych w płytce i korowych 2,4mm. Instrumentarium wyposażone w celowniki i prowadnice umożliwiające kompresję kości Sródnadgarstkowych, rozwiercanie i pozycjonowanie płyty. Śruby blokowane w płycie wkręcane przy pomocy śrubowkręta dynamometrycznego 0,8Nm. Dostępne płyty w rozmiarach 6 i 7 otworów, o średnicy odpowiednio 15 i 17mm. Śruby blokowane w płycie i korowe samogwintujące z gniazdami gniazdkowymi. Materiał stal</t>
  </si>
  <si>
    <t>Płytki - kolumna boczna, środkowa, kształt płytki pozwalający na efektywną diagnostykę RTG (trójkątny otwór w środku głowy), otwory pod druty Kirschnera umożliwiające wstępne umocowanie odłamów, dł. Od 2 do 4 otworów w trzonie i 6 do 7 otworów w głowie płytki, od 49 do 70mm, 42-70mm prawe i lewe. Materiał stal</t>
  </si>
  <si>
    <t>Płytka hakowa o kształcie zmniejszającym kontakt z kością, blokująco - kompresyjna do dalszej nasady kości łkociowej.  Na trzonie płyty otwory dwufunkcyjne nie wymagające zaślepek/ przejściówek, gwintowany w części blokującej i gładki w części kompresyjne z możliow.ścia zastosowania śrub blokujący lub korowych/gąbczastych (kompresja międzyodłamowa), podłużny otwór blokująco-kompresyjny umożliwiaja elastyczność pionowego pozycjonowania płytki. W głowie płyty otwory gwintowane prowadzące śruby blokowane o śr. 2,0 pod różnymi katami - w różnych kierunkach, oraz dwa haki wygięte do spodu płyty umożliwiający mocne zakotwiczenie płyty w korówce. W części dalszej płytki otwory owalne gwintowane z możliwością zastosowania alternatywanie śrub  blokowanych w płytce i korowych 2,0/1,5mm. Śruby blokowane w płycie samogwintujące z gniazdami gwiazdkowymi. Długość 46mm, 7 otworów. Materiał stal</t>
  </si>
  <si>
    <t>Płyta anatomiczna do kłyci kości udowej wprowadzenia techniką minimalnie inwazyją. Płytka anatomiczna o kształcie zmniejszającym kontakt z kością, blokująco-kompresyjna do dalszej nasady kości udowej. Na trzonie płyty otowory dwufunkcyjne nie wymagające zaślepek/przejściówek, blokująco-kompresyjne z możliowścią zastosowania śrub blokowanych zmiennokątowych, korowych/gąbczastych (kompresja międzyodłamowa). W głowie płyty otwory prowadzące śruby blokowane zmiennokątowo o śr. 5,0mm. Śruby blokowane w płycie lite i kaniulowane (5.0), samogwintujące oraz samotnące/samogwintujące z gniazdami sześciokątnymi i gwaizdkowymi wkręcane przy pomocy śrubowkręta dynamometrycznego 4,0Nm. Możliwość użytcia śrub blokowanych zmiennokątowo - kąt ustawienia śruby odchylony max. o 15 st. od osi. Śruby kompresyjne kaniulowane, kronikalne o średnicy 5.0 oraz podkładki kompresyjne kaniulowane do śrub kronikalnych 5.0 umożliwające kompresję międzykłyciową. Instrumentarium wyposażone w przezierne dla promieni RTG celowniki mocowane do płyty umożliwiające przezskórne wkręcenie śrub przez płytę. Płyty do dalszej nasady kości udowej boczne, długość od 159 do 447mm, od 6 do 22 otworów dwubiegunowych w trzonie i 6 otworów w głowie płytki, płyty prawe i lewe. Materiał stal</t>
  </si>
  <si>
    <t>Płytka anatomiczna o kształcie zmniejszającym kontakt z kością blokująco-kompresyjna do dalszego końca kości piszczelowej i kości strzałkowej. Na trzonie płyty otwory dwufunkcyjne nie wymagające zaślepek/przejściówek, gwintowane w części blokującej i gładkie w części kompresyjnej z możliwością zastosowania śrub blokujących lub zwykłych (kompresja międzyodłamowa), podłużny otwór blokująco-kompresyjny umożliwia elastyczność pionowego pozycjonowania płytki. W głowie płyty zagęszczone otwory zbudowane z czterech kolumn gwintowanych z mozliwością zastosowania śrub blokowanych zmeinnokątowo z odchyleniem od osi w każdym kierunku 15 stopni o średnicy 2,7mm, z gwintowaną główką lub alternatywnie standardowe śruby korowe o średnicy 2,4mm. W części trzonowej płytki otwory dwufunkcyjne owalne zbudowane z części z czterema kolumnami gwintowanymi oraz niegwintowanej z możliwością zastosowania alternatywnie śrub blokowanych/zmiennokątowych w płytce i korowych/gąbczastych 3.5/4mm. Śruby blokujące 3,5 wkręcane za pomocą śrubokręta dynamometrycznego 3,5-5Nm i zmiennokątowe blokowane 3,5-2,5Nm. Śruby blokujące 2,4/2,7mm wkręcane za pomocą śrubokręta dynamometrycznego 2,4/2,7 - 0,8/1,2Nm. Śruby blokowane w płycie samogwintujące (2,4-3,5) z gniazdami sześciokątnymi i gwiazdkowymi. Płyty przyśrodkowe w wersji z ramieniem i bez w długościach od 4-16 otworów, 122-292mm. Płyty przednio-boczne w długościach od 4-16 otworów, 102-258mm. Płyty tylnie typu L i T w długościach od 4-6 otworów, 60-90mm. Materiał stal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</si>
  <si>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</si>
  <si>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</si>
  <si>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</si>
  <si>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</si>
  <si>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</si>
  <si>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</si>
  <si>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</si>
  <si>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</si>
  <si>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</si>
  <si>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</si>
  <si>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</si>
  <si>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</si>
  <si>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</si>
  <si>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</si>
  <si>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</si>
  <si>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</si>
  <si>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</si>
  <si>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</si>
  <si>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</si>
  <si>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</si>
  <si>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</si>
  <si>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UWAGA: WARUNKIEM  ZŁOŻENIA OFERTY W TYM ZADANIU JEST WYDZIERŻAWIENIE I UTWORZENIE BANKU IMPLANTÓW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INSTRUMENTARIUM DO IMPLANTACJI PROTEZ ORAZ UTWORZENIA BANKU IMPLANTÓW STERYLNYCH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NAPĘD ORTOPEDYCZNY SKŁADAJĄCY SIĘ Z MIN: RĘKOJEŚĆ PIŁA, RĘKOJĘŚĆ WIERTARKA, BATERIE X2, ŁADOWARKA, ZŁĄCZKA JACOBS                                                                                                                                                                                                                                                 3. IMPLANTY Z POZYCJI 1, 2, 3, 4, 7, 10, 11, 12, 13, 14, 15, 16, 24, 25, 26, 27 TWORZĄ BANK IMPLANTÓW, NATOMIAST IMPLANTY Z POZYCJI 5, 8, 9, 17, 18, 19, 20, 21, 22, 23 DOSTAWCA ZOBOWIĄZUJE SIĘ DOSTARCZYĆ MAX. DO 48 GODZIN OD ZŁOŻENIA ZAMÓWIENIA  (koszty z tym związane podnoszą sumaryczną cenę implantów) </t>
  </si>
  <si>
    <t>Zacisk, zatrzaskowy, samomocujący</t>
  </si>
  <si>
    <t>Zacisk kombinowany, zatrzaskowy, samomocujący</t>
  </si>
  <si>
    <t>Pręt z włókna węglowego o średnicy 11,0mm</t>
  </si>
  <si>
    <t>Wkręty blokowane 3,5 stalowe . Gniazda typu torx.</t>
  </si>
  <si>
    <t>Wkręty korowe 3,5 stalowe . Gniazda typu torx.</t>
  </si>
  <si>
    <t>Wkręty korowe 4,5 stalowe . Gniazda typu torx.</t>
  </si>
  <si>
    <t>Płytka rekonstrukcyjna prosta do miednicy , pod wkręty Ø4,5mm, ilość otworów 3-16.L- 52mm do260mm.Materiał - stal.</t>
  </si>
  <si>
    <t>Płytka rekonstrukcyjna łukowa do miednicy R108 , pod wkręty Ø4,5mm, ilość otworów 4-16 , L- 72mm - 208mm. Materiał - stal</t>
  </si>
  <si>
    <t>Płytka rekonstrukcyjna łukowa do miednicy R100 , pod wkręty blokowane Ø3,5mm, ilość otworów gwintowanych 4-18 , L- 59mm - 185mm.</t>
  </si>
  <si>
    <t>Płytka rekonstrukcyjna łukowa do miednicy R100 , pod wkręty korowe Ø3,5mm, ilość otworów  4-18 , L- 59mm - 185mm.</t>
  </si>
  <si>
    <t>Płytka rekonstrukcyjna J do miednicy lewa i prawa , pod wkręty blokowane Ø3,5mm, ilość otworów gwintowanych 10-16 , L- 123mm - 181mm.</t>
  </si>
  <si>
    <t>Płytka rekonstrukcyjna J do miednicy lewa i prawa , pod wkręty korowe Ø3,5mm, ilość otworów  10-16 , L- 123mm - 181mm.</t>
  </si>
  <si>
    <t>Płytka kształtowa blokowana do bliższej nasady kości ramiennej, z ograniczonym kontaktem, od 4 do 10 par otworów blokowanych i kompresyjnych w części trzonowej. W części nasadowej 9 otworów blokowanych. Otwory blokowane mają posiadać oporową część stożkową oraz gwintowaną walcową. Otwory kompresyjne z dwukierunkową kompresją. Zakończenie części trzonowej płytki odpowiednio wyprofilowane do wprowadzenia płytki metodą minimalnego cięcia. Płytka ma posiadać przynajmniej 10 otworów do wprowadzenia Kirschnera 2,0mm lub nici w części nasadowej oraz jeden od strony wyprofilowanej. Do otworów blokowanych wkręty korowe samogwintujące blokowane o średnicy 3,5mm, 3,9mm gąbczaste 2,4mm lub wkrętu kobaltowego 3,5 z łbem kulistym.  Łby wkrętów z gniazdami sześcikarbowymi. Materiał stop tytanu</t>
  </si>
  <si>
    <t>Wkręt korowy samogwintujący  z łbem kulistym, o śr. 4,5mm. Łby wkrętów z gniazdami sześciokarbowymi. Materiał - tytan</t>
  </si>
  <si>
    <t>Wkręty blokujące o śr. 4,5mm, o dł. 30mm - 90mm</t>
  </si>
  <si>
    <t>Wkręty rekonstrukcyjne kaniulowane o śr 6,5mm o dł 60mm - 120mm</t>
  </si>
  <si>
    <t>Śruby kompresyjne</t>
  </si>
  <si>
    <t>Gwóźdź piszczelowy wsteczny przeznaczony do stabilnej osteosyntezy kości stępu oraz dalszej części kości piszczelowej, w wersji prawej i lewe, długość L=180-320mm (ze skokiem co 20mm), średnica 10, 11, 12 mm w wersji kaniulowanej ze skokiem (co 1 mm). Przekrój gwoździa okrągły na całej długości z anatomicznym odgięciem gwoździa w części piętowej. W części piętowej dwa otwory gwintowane, zapewniające opcję blokowania przynajmniej w dwóch płaszczyznach oraz jeden podłużny (kompresyjny) i kącie i długości pozwalającej na wprowadzenie wkręta blokującego w kość skokową. W części piszczelowej taki sam układ otworów (dwa gwintowane i jeden kompresyjny). Materiał tytan</t>
  </si>
  <si>
    <t>Śruba zespalająca</t>
  </si>
  <si>
    <t>Wkręt blokujący Ø5,0 z gniazdem typu torx, L - 30mm - 90mm</t>
  </si>
  <si>
    <t>Wkręt blokujący Ø5,5 z gniazdem typu torx, L - 30mm - 90mm</t>
  </si>
  <si>
    <t>Gwóźdź śródszpikowy udowy uniwersalny prawy i lewy ( z możliwością blokowania kompresyjnego i rekonstrukcyjnego o średnicy 11; o długości od 300 do 420mm ( w odstępach co 10mm)</t>
  </si>
  <si>
    <t>Wkręty blokujące o śr. 6,5mm</t>
  </si>
  <si>
    <t>Endoproteza głowy kości promieniowej. Endoproteza cementowa, modularna składana z 2 części: głowy i trzpienia. Głowa dostępna w 3 średnicach fi 20; fi 22; fi 24mm i trzech wysokościach 10, 12, 14mm. Głowa wykonana z polietylenu wysokocząsteczkowego. Trzpień kompatybilny ze wszystkimi głowami oferowanej endoprotezy, wykonany ze stopu kobaltowo-chromowego o przekroju kwadratu z kołnierzem spełniającym rolę ogranicznika. Obie części endoprotezy (głowa i trzpień) połączone na zasadzie przegubu kulistego, umożliwiając głowie endoprotezy ruchy rotacyjne o kat 15° w stosunku do długiej osi trzpienia zarówno do góry jak i do dołu. W sumie pełny zakres ruchu odchylenia na boki głowy endoprotezy powinien wynosić 30°. Wymagania: trzpień standardowy prosty oraz dodatkowo trzpień kątowy pozwalający na rekonstrukcyjne zespolenie. Trzpień kątowy odgięty od osi protezy o kąt 15°. Głowa endoprotezy ma posiadać zewnętrzną powierzchnię uwypukloną do kontaktu z wklęsłą powierzchnią stawową wcięcia promieniowego kości łokciowej. Od góry natomiast ma być wklęsła do kontaktu z wypukłą powierzchnią główki kości ramiennej. Ruchu głowy endoprotezy w stosunku do trzpienia ma zapewniać automatyczne ustawianie się głowy implantu w stosunku do główki kości ramiennej i wcięcia promieniowego kości łokciowej, zmniejszając siły nacisku i siły tarcia systemu głowa endoprotezy – główka kości ramiennej. Modułowa konstrukcja implantu powinna umożliwiać w pierwszej kolejności zaimplantowane trzpienia a następnie głowy endoprotezy o odpowiednim rozmiarze</t>
  </si>
  <si>
    <t>Sterylny zestaw do szycia łąkotek złożony z 1 podłużnego implantu. Implant fabrycznie załadowany na jednorazowy aplikator. Aplikator dostępny w zagięciu 15 stopni. Implant połączone za pomocą mocnej nitki w rozmiarze „#0”. Aplikator posiadający system blokowania nici oraz zadawania napięcia pomiędzy wszczepionymi implantami. System zaopatrzony z samozaciskający się węzeł z kontrolowanym dociskiem. Zestaw fabrycznie wyposażony w jednorazową kaniulę prowadzącą mocowaną na igle aplikatora, chroniącą implant przed uszkodzeniem podczas wprowadzenia igły aplikatora do stawu i służącą do pomiaru wielkości uszkodzenia. Możliwość założenia w systemie ciągłym dwóch szwów z jednego aplikatora</t>
  </si>
  <si>
    <t>Nić z igłą długość 26 lub 22mm, półokrągła pojedyńcza</t>
  </si>
  <si>
    <t>Nić z igłą długość 26 lub 22mm, półokrągła podwójna</t>
  </si>
  <si>
    <t>Zadanie nr.14</t>
  </si>
  <si>
    <t>Zadanie nr. 18</t>
  </si>
  <si>
    <t>Zadanie nr.19</t>
  </si>
  <si>
    <t>SYSTEM DO SZYCIA ŁĄKOTEK -4 implanty</t>
  </si>
  <si>
    <t>SYSTEM DO SZYCIA ŁĄKOTEK - 1 implant</t>
  </si>
  <si>
    <t>Zadanie nr. 20</t>
  </si>
  <si>
    <t>PŁYTKI STALOWE</t>
  </si>
  <si>
    <t>Razem</t>
  </si>
  <si>
    <t>Kosz do sterylizacji narzędzi 255 x 250 x 50 (+/- 5cm)</t>
  </si>
  <si>
    <t>Nożyczki preparacyjne zagięte z tępymi końcami typu Metzbaum 130-150mm</t>
  </si>
  <si>
    <t>Nożyczki preparacyjne zagięte z tępymi końcami typu Metzbaum 200mm</t>
  </si>
  <si>
    <t>Kleszcze Kocher zagięte 240mm</t>
  </si>
  <si>
    <t>Kościotrzymacz zagięty z zamkiem dł. 280mm</t>
  </si>
  <si>
    <t>Osteotom Lambotte, część robocza 10mm</t>
  </si>
  <si>
    <t>Osteotom Lambotte, część robocza 20mm</t>
  </si>
  <si>
    <t>Młotek ortopedyczny 500 -600g</t>
  </si>
  <si>
    <t>Raszpla 240mm, część robocza 13mm</t>
  </si>
  <si>
    <t>Torebkotrzymacz typu Bricher-Ganske zagięte 20-22 cm</t>
  </si>
  <si>
    <t>Osteotom zagięty typu Lexer dł. 275 mm, szerokość części roboczej 10mm</t>
  </si>
  <si>
    <t xml:space="preserve">UWAGA: WARUNKIEM  ZŁOŻENIA OFERTY W TYM ZADANIU JEST ZAGWARANTOWANIE DOSTARCZENIA IMPLANTÓW I INSTRUMENTARIUM DO 72 GODZIN OD ZŁOŻENIA ZAMÓWIENIA PRZEZ ZAMAWIAJĄCEGO. PO WYKONANYM ZABIEGU INSTRUMENTARIUM ZOSYTANIE ODESŁANE DO DOSTAWCY.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</si>
  <si>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Grotowkręt Schanza 5,0mm, długość 250/80mm stal - dostawy sukcesywne</t>
  </si>
  <si>
    <t>Trzpień krótki przynasadowy bezcementowy</t>
  </si>
  <si>
    <t>UWAGA: WARUNKIEM ZŁOŻENIA OFERTY W TYM ZADANIU JEST WYDZIERŻAWIENIE: INSTRUMENTARIUM DO IMPLANTACJI GWOŹDZI ŚRÓDSZPIKOWYCH W KONTENERZE DO STERYLIZACJI, SYSTEM ROZWIERCANIA KOŚCI (ROZWIERTAKI) ORAZ UTWORZENIE BANKU IMPLANTÓW STERYLNYCH (koszty związane z wypożyczeniem instrumentarium podnoszą sumaryczną cenę gwoździ). Implanty sterylne o dacie ważności nie krótszej niż 24 miesiące od daty dostawy do siedziby Zamawiającego. Do każdego implantu dołączone min 3 etykiety z informacją LOT i REF</t>
  </si>
  <si>
    <t xml:space="preserve">Haczyk palpacyjny, z podziałką, długość haczyka 3 mm, średnica 1.5 mm, długość robocza 180 mm </t>
  </si>
  <si>
    <t>Punch tnący, krawędź tnąca na obwodzie, szerokość cięcia 4.3 mm, zagięte szczęki, wygięte do lewej 45°, średnica płaszcza 3.5 mm, płaszcz prosty, uchwyt z podłączenie do czyszczenia wewnętrznego instrumentu</t>
  </si>
  <si>
    <t xml:space="preserve">Punch tnący, krawędź tnąca na obwodzie, szerokość cięcia 4.3 mm, zagięte szczęki, wygięte do prawej 45°, średnica płaszcza 3.5 mm, płaszcz prosty, uchwyt z podłączenie do czyszczenia wewnętrznego instrumentu </t>
  </si>
  <si>
    <t>Punch tnący,z uzębieniem, szczęki proste, trzonek zakrzywione 30° w lewo, szerokość cięcia 3,4 mm, długość robocza 12 cm, uchwyt z podłączenie do czyszczenia wewnętrznego instrumentu</t>
  </si>
  <si>
    <t>Punch tnący,z uzębieniem, szczęki proste, trzonek zakrzywione 30° w prawo, szerokość cięcia 3,4 mm, długość robocza 12 cm, uchwyt z podłączenie do czyszczenia wewnętrznego instrumentu</t>
  </si>
  <si>
    <t xml:space="preserve">Kleszcze chwytające z haczykiem i ząbkowanym szczękami, uchwyt prosty z zapinką, płaszcz prosty, długość robocza 13 cm </t>
  </si>
  <si>
    <t xml:space="preserve">Punch tnący, bransze 90° w lewo, szerokość cięcia 3,4 mm, długość robocza 12 cm, płaszcz prosty o średnicy 3 mm, uchwyt z podłączenie do czyszczenia wewnętrznego instrumentu </t>
  </si>
  <si>
    <t xml:space="preserve">Punch tnący, bransze 90° w prawo, szerokość cięcia 3,4 mm, długość robocza 12 cm, płaszcz prosty o średnicy 3 mm, uchwyt z podłączenie do czyszczenia wewnętrznego instrumentu </t>
  </si>
  <si>
    <t xml:space="preserve">Punch tnący do tyłu, szerokość cięcia 3,4 mm, długość robocza 12 cm, płaszcz prosty o średnicy 3 mm, uchwyt z podłączenie do czyszczenia wewnętrznego instrumentu </t>
  </si>
  <si>
    <t>Nóż, prosty, szerokość 3,5 mm, długość robocza 11,5 cm</t>
  </si>
  <si>
    <t xml:space="preserve">Nóż haczykowy, prosty, długość robocza 11,5 cm </t>
  </si>
  <si>
    <t>Raszpla, wąska, zakrzywiona, gruboziarnista, długość robocza 13 cm</t>
  </si>
  <si>
    <t xml:space="preserve">Mikro osteotom,  szerokość 4 mm, długość robocza 18 cm </t>
  </si>
  <si>
    <t>Dłuto do mikrozłamań, zagięte 70°, długość robocza 18 cm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</si>
  <si>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</si>
  <si>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</si>
  <si>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</si>
  <si>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</si>
  <si>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</si>
  <si>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</si>
  <si>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</si>
  <si>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</si>
  <si>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</si>
  <si>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</si>
  <si>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</si>
  <si>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</si>
  <si>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</si>
  <si>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</si>
  <si>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</si>
  <si>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</si>
  <si>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</si>
  <si>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</si>
  <si>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</si>
  <si>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</si>
  <si>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</si>
  <si>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</si>
  <si>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</si>
  <si>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</si>
  <si>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</si>
  <si>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Wkręt do kości korowej  L od 55mm do 60mm (w odstępach co 5 mm ) / 7,5 mm  fi 5,0x1,75  M5</t>
  </si>
  <si>
    <t>Wkręt do kości korowej L 60mm / 7,5 mm fi 5,0x1,75 M5</t>
  </si>
  <si>
    <t>Płytka T do stabilizatora ZESPOL dł. L=106, szerokość H=26</t>
  </si>
  <si>
    <t>WKRĘTY KANIULOWANE fi 7mm, fi 4,5 mm, (Oferowane wkręty muszą posiadać gwint na długości min. 32mm lub gwint pełny)</t>
  </si>
  <si>
    <t>Zadanie nr. 16</t>
  </si>
  <si>
    <t>Zadanie nr. 21</t>
  </si>
  <si>
    <t>pieczęć Wykonawcy</t>
  </si>
  <si>
    <t>FORMULARZ CENOWY- Zadanie 1</t>
  </si>
  <si>
    <t>Załacznik nr 2.1 do siwz</t>
  </si>
  <si>
    <t>ilość</t>
  </si>
  <si>
    <t>5 x 6 = 7</t>
  </si>
  <si>
    <t>8 + 9 = 10</t>
  </si>
  <si>
    <t>Miejscowość ………………………….data…………………</t>
  </si>
  <si>
    <t>……………………...........…………………………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</si>
  <si>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7 x 8% = 9</t>
  </si>
  <si>
    <r>
      <t>Trzpień prosty, uniwersalny, bezkołnierzowy o przekroju prostokątnym, wykonany ze stopu tytanowego w wersji standard, bezcementowy, pokryty w ½ części proksymalnej porowatą okładziną tytanową i dodatkowo hydroksyapatytem na całej długości, dostępny w 10 rozmiarach od 6,25mm do 20mm (długość trzpieni od 132mm do 160mm), z dodatkowymi wzdłużonymi rowkami dla poprawienia stabilizacji pierwotnej, konus 12/14, kąt CCD 138</t>
    </r>
    <r>
      <rPr>
        <sz val="10"/>
        <color indexed="51"/>
        <rFont val="Arial"/>
        <family val="2"/>
      </rPr>
      <t>° opcjonalnie dostępny trzpień lateralizowany pokryty w ½ części proksymalnej porowatą okładziną tytanową i dodatkową hydroksyapatytem, dostępny w 10 rozmiarach od 6,25mm do 20mm (długość trzpieni od 132mm do 160mm), z dodatkowymi wzdłużnymi rowkami dla poprawienia stabilizacji pierwotnej, konus 12/14, kąt CCD 138° w dziesięciu rozmiarach</t>
    </r>
  </si>
  <si>
    <r>
      <t>Trzpień prosty, bezkołnierzowy, nie wymagający stosowania centralizera (samogwintujący się), wykonany ze stopu tytanowego o zmatowionej powierzchni, w 9 rozmiarach, konus szyjki 12/14, z wzdłużonymi rowkami dla lepszej stabilizacji pierwotnej, kąt CCD 138</t>
    </r>
    <r>
      <rPr>
        <sz val="10"/>
        <color indexed="50"/>
        <rFont val="Arial"/>
        <family val="2"/>
      </rPr>
      <t>°</t>
    </r>
  </si>
  <si>
    <r>
      <t>Trzpień prosty, lateralizowany, bezkołnierzowy, nie wymagający stosowania centralizera (samogwintujący się), wykonany ze stopu CoCrMo o zmatowionej powierzchni w 6 rozmiarach, konus szyjki 12/14, z wzdłużonymi rowkami dla lepszej stabilizacji pierwotnej, kąt CCD 138</t>
    </r>
    <r>
      <rPr>
        <b/>
        <sz val="10"/>
        <color indexed="50"/>
        <rFont val="Arial"/>
        <family val="2"/>
      </rPr>
      <t>°</t>
    </r>
  </si>
  <si>
    <r>
      <t>Trzpień prosty, uniwersalny, bezkołnierzowy o przekroju prostokątnym, wykonany ze stopu tytanowego w wersji coxa vara bezcementowy, pokryty w ½ części proksymalnej porowatą okładziną tytanową i dodatkowo hydroksyapatytemna całejj długości, dostępny w 10 rozmiarach od 6,25mm do 20mm (długość trzpieni od 132mm do 160mm), z dodatkowymi wzdłużonymi rowkami dla poprawienia stabilizacji pierwotnej , konus 12/14, kąt CCD 123</t>
    </r>
    <r>
      <rPr>
        <b/>
        <sz val="10"/>
        <color indexed="50"/>
        <rFont val="Arial"/>
        <family val="2"/>
      </rPr>
      <t>°</t>
    </r>
  </si>
  <si>
    <r>
      <t xml:space="preserve">Śruby do kości gąbczastej </t>
    </r>
    <r>
      <rPr>
        <sz val="10"/>
        <color indexed="50"/>
        <rFont val="Arial"/>
        <family val="2"/>
      </rPr>
      <t>Ø 6,5mm o długości od 15mm do 80mm ze skokiem co 5mm</t>
    </r>
  </si>
  <si>
    <r>
      <t>Trzpień rewizyjny modularny w wersji cementowej i bezcementowej składający się z komponent udowy proksymalny w dwóch kątach szyjkowo-trzonowych 127</t>
    </r>
    <r>
      <rPr>
        <sz val="10"/>
        <color indexed="51"/>
        <rFont val="Arial"/>
        <family val="2"/>
      </rPr>
      <t>° i 135° oraz dwóch długościach 32 i 42mm. Komponent krętarzowy w dwóch długościach 40 i 50mm. Element przedłużający (możliwość zastosowania 3 szt elementu przedłużającego w jednym komplecie) o długości 25mm, śruba blokująca do trzpienia w długościach 40-125mm. System powinien dawać możliwość wyboru kąta szyjkowo-trzonowego 127° i 135°oraz zapewniać możliwość ustalania kąta antetorsji po osadzeniu implant w loży kostnej – skok co 5 stopni, a także posiadać możliwość blokowania obwodowego śrubami. Konus trzpienia 12/14. Trzpień w średnicach 14 do 20mm oraz długościach 150 do 250mm</t>
    </r>
  </si>
  <si>
    <t>Płytka rekonstrukcyjna prosta do miednicy , pod wkręty Ø3,5 ,  ilość otworów gwintowanych 5-22.L-66mm do 270mm. Materiał - stal</t>
  </si>
  <si>
    <t>Płytka rekonstrukcyjna prosta do miednicy , pod wkręty Ø3,5 ,  ilość otworów 5-22. L-66mm do 270mm. Materiał - stal</t>
  </si>
  <si>
    <r>
      <t>Endoproteza całkowita stawu barkowego, w opcji niemodulrnej i modularnej; w opcji modularnej składająca się z 4 elementów: elementu proksymalnego, trzpienia, głowy metalowej oraz panewki polietylenowej; element proksymalny wykonany ze stopu tytanu, pokryty porowatą okładziną, bezcementowy, w opcji anatomicznej (kąt szyjkowy 135</t>
    </r>
    <r>
      <rPr>
        <sz val="10"/>
        <color indexed="50"/>
        <rFont val="Arial"/>
        <family val="2"/>
      </rPr>
      <t xml:space="preserve">°) oraz urazowej w 3 wysokościach -5mm, 0mm, i 5mm (kąt szyjkowy 135°), dla opcji urazowej wyposażony w kołnierz centrycznym i niecentrycznym umożliwiający umocowanie nićmi ortopedycznymi odłamków kostnych do endoprotezy; uniwersalny trzpień, wykonany ze stopu tytanu, bezcementowy, w części proksymalnej pokryty porowatą okładziną w rozmiarach 6 – 16mm dla opcji standard oraz 6 – 12mm dla opcji rewizyjnej, zakres długości 83 – 191mm zależnie od rozmiaru; głowa metalowa wykonana ze stopu CoCr, centryczna i niecentryczna, w rozmiarze 40 – 56mm i wysokość 15 – 21mm zależnie od rozmiaru. System modularny umożliwiający śródoperacyjne zastosowanie barku odwróconego bez potrzeby wymiany elementu trzpienia protezy; panewka wykonana z polietylenu, mocowana za pomocą cementu kostnego w 3 wersjach: panewka mocowana klinem, 5 gładkimi bolcami, lub 3 bolcami i bolcem kotwiczącym, w rozmiarach 40 – 56mm. </t>
    </r>
  </si>
  <si>
    <t>Kompletna panewka rewizyjna stawu biodrowego składająca się z:                                                                                                                                     1. Panewki bezcementowej, anatomicznej (lewej, prawej), wykonanej ze stopu tytanowego w rozmiarach od 46mm do 62mm, posiadającej ostry kolec umożliwiający zaczepienie w kości kulszowej oraz wypustkę w formie blaszki z otworami na śruby umożliwiające mocowanie do talerza kości biodrowej. Panewka musi posiadać otwory do przymocowania śrubami.                                                       2. Wkładu polietylenowego kompatybilnego z głowami o średnicy 32mm i 36mm, z 15 stopniowym okapem oraz opcją z 4mm offsetem</t>
  </si>
  <si>
    <t>Nazwa  oferowanego produktu/ producent</t>
  </si>
  <si>
    <t>FORMULARZ CENOWY- Zadanie 2</t>
  </si>
  <si>
    <t>Załacznik nr 2.2 do siwz</t>
  </si>
  <si>
    <t>cena netto</t>
  </si>
  <si>
    <t>Nr kat.</t>
  </si>
  <si>
    <t>8+9=10</t>
  </si>
  <si>
    <t>7x 8%=9</t>
  </si>
  <si>
    <t>5x6=7</t>
  </si>
  <si>
    <t>FORMULARZ CENOWY- Zadanie 22</t>
  </si>
  <si>
    <t>Załacznik nr 2.22 do siwz</t>
  </si>
  <si>
    <t>7 x 8% = 8</t>
  </si>
  <si>
    <t>7 + 9 = 10</t>
  </si>
  <si>
    <t>Płyta grzbietowa / dłoniowa do dalszej nasady kości promieniowej z otworami w płycie zmienno-kątowymi. Płytka dłoniowa - anatomiczna o kształcie zmniejszającym kontakt z kością, blokująco-kompresyjna do dalszej nasady kości promieniowej. Na trzonie płyty otwory dwufunkcyjne nie wymagające zaślepek/przejściówek, blokująco-kompresyjne z możliwością zastosowania śrub blokujących lub korowych/gąbczastych (kompresja międzyodłamowa), podłużny otwór blokująco-kompresyjny umożliwiający elastyczność pionowego pozycjonowania płytki. W głowie płyty otwory prowadzące śruby z owalną gwintowaną głową, 2,4mm - blokowane wielokątowe z odchyleniem kierunku nprowadzenia śruby do osi o 15 st. w każdym kierunku. Otwory w głowie płyty zbudowane z czterech kolumn gwintowanych z min. czterema zwojami gwintu. Możliwość zastosowania śrub blokowanych w płycie 2,4/2,7 wprowadzonych w osi otworów w głowie płytki. W części dalszej płytki otwory owalne gwintowane z możliwością zastosowania aleternatywnie śrub blokowanych w płytce i korowych 2,4/2,7mm. Instrumentarium wyposażone w celownik określający maksymalne odchylenie kierunku śruby od osi. Płytka dłoniowa specjalistyczna anatomiczna, wielopoziomowa, z wyróżnionymi strefami blokowania w głowie; płyta dłoniowa pozastawowa, w głowie od 4-5 otworów, w trzonie od 3-5 otworów; płytka grzbietowa typu: L proste, skośne, w głowie od 2-3 otworów, w trzonie od 3-5 w długościach od 37-51mm oraz 41-55mm, prawe-lewe; typu T w głowie 3 otwory, w trzonie od 3-5 w dł. od 37-51mm                                                                                                                                 płyty do kolumny promieniowej w trzonie od 5,6 otworów w długościach 46,57mm; płyty do kolumny pośredniej w głowie 2 otwory, w trzonie 3-4 w dł. 41-49mm; płyty dłoniowe przystawkowke 5 otworów w dł. 57mm w głowie 6-7 otworów. Materiał stal</t>
  </si>
  <si>
    <t>Załacznik nr 2.21 do siwz</t>
  </si>
  <si>
    <t>FORMULARZ CENOWY- Zadanie 21</t>
  </si>
  <si>
    <t>Przedmiot zamówienia</t>
  </si>
  <si>
    <t>5x6 = 7</t>
  </si>
  <si>
    <t>8x8%= 9</t>
  </si>
  <si>
    <t>7+9=10</t>
  </si>
  <si>
    <t>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</si>
  <si>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2.20 do siwz</t>
  </si>
  <si>
    <t>FORMULARZ CENOWY- Zadanie 20</t>
  </si>
  <si>
    <t>8x8%=9</t>
  </si>
  <si>
    <t>5x6 =7</t>
  </si>
  <si>
    <t>Gwóźdź śródszpikowy krętarzowy: - dł 180mm - 200mm - pokryty celownikiem, średnica 10mm - 11mm dla części dalszej i 16mm średnicy w części bliższej. Kąt trzonowy 130°, 135°. Blokowany śrubą zespalającą lub śrubą teleskopową. Śruba doszyjkowa o średnicy max 10,5mm. Śruby zaślepiające pozwalające na wydłużenie części bliższej gwoździa w zakresie 0 - 15mm stopniowane co 5mm. Długi - długość 280mm -420mm (ze skokiem co 20mm) pokryty z celownikiem dalszym. Średnica części dalszej 10mm- 11mm i 16mm w części bliższej. Gwóźdź w wersji lewej i prawej. Blokowany w części bliższej śrubą zespalającą lub teleskopową o maksymalnej średnicy 10,5mm. Gwóźdź w części dalszej ma posiadać 1 otwór dynamiczny oraz dwa otwory statyczne gwintowane zapewniające co najmniej dwupłaszczyznową stabilizację (AP i strzałkowej). Gwoździe kodowane kolorami każda średnicy inny kolor. Gniazda we wszystkich elementach blokujących typu torx. System wykonany ze stopu tytanu</t>
  </si>
  <si>
    <t>FORMULARZ CENOWY- Zadanie 19</t>
  </si>
  <si>
    <t>Załacznik nr 2.19 do siwz</t>
  </si>
  <si>
    <t>Załacznik nr 2.18 do siwz</t>
  </si>
  <si>
    <t>FORMULARZ CENOWY- Zadanie 18</t>
  </si>
  <si>
    <t>7x8% = 9</t>
  </si>
  <si>
    <t>7+ 9 = 10</t>
  </si>
  <si>
    <t xml:space="preserve">Endoproteraza bezcementowa przynasadowa stawu biodroweg. Trzpień bezcementowy krótki przynasadowy o zmiennej przyśrodkowej krzywiźnie. Dostępny w minimum 30 rozmiarach. W trzech płaszczyznach posiadający kształt klina, zwężający się dystalnie, spłaszczony. Pokryty tytanową okładziną porowatą napyloną próżniowo. Rozpiętość offsetu 31-59 mm, kąt szyjkowy 127-140st, długość 87-135mm. </t>
  </si>
  <si>
    <t>Załacznik nr 2.17 do siwz</t>
  </si>
  <si>
    <t>FORMULARZ CENOWY- Zadanie 17</t>
  </si>
  <si>
    <t>7x8% =9</t>
  </si>
  <si>
    <t>7+ 9 =10</t>
  </si>
  <si>
    <t>7x8%=9</t>
  </si>
  <si>
    <t>Załacznik nr 2.16 do siwz</t>
  </si>
  <si>
    <t>FORMULARZ CENOWY- Zadanie 16</t>
  </si>
  <si>
    <t>Załacznik nr 2.15 do siwz</t>
  </si>
  <si>
    <t>FORMULARZ CENOWY- Zadanie 15</t>
  </si>
  <si>
    <t>Załacznik nr 2.14 do siwz</t>
  </si>
  <si>
    <t>FORMULARZ CENOWY- Zadanie 14</t>
  </si>
  <si>
    <t>7+9 =10</t>
  </si>
  <si>
    <t>Załacznik nr 2.13 do siwz</t>
  </si>
  <si>
    <t>FORMULARZ CENOWY- Zadanie 13</t>
  </si>
  <si>
    <t>STABILIZATOR ZEWNĘTRZNY DUŻY złożony z klamer uniwersalnych pojedyńczych oraz prentów łączących. Klamry wykonane z lekkiego stopu tytanu , bezpieczne dla rezonansu magnetycznego (z oznaczeniami na klamrach), samozatrzaskowe. Klamry uniwersalne stabilizatorów dwufukncyjne umożliwiające łączenie grot-grot oraz grot-pręt. Klamry pojedyńcze stabilizatorów umożliwiające łączenie grot-pręt. Możliwość użycia klamer wielorzędowych - umożliwiające łączenie kilka grotów - jeden / dwa pręty. Pręty bezpieczne dla rezonansu megnetycznego wykonane z włókna węglowego</t>
  </si>
  <si>
    <t>Załacznik nr 2.12 do siwz</t>
  </si>
  <si>
    <t>FORMULARZ CENOWY- Zadanie 12</t>
  </si>
  <si>
    <t>Załacznik nr 2.11 do siwz</t>
  </si>
  <si>
    <t>FORMULARZ CENOWY- Zadanie 11</t>
  </si>
  <si>
    <t>Załacznik nr 2.10 do siwz</t>
  </si>
  <si>
    <t>FORMULARZ CENOWY- Zadanie 10</t>
  </si>
  <si>
    <t>Załacznik nr 2.9 do siwz</t>
  </si>
  <si>
    <t>FORMULARZ CENOWY- Zadanie 9</t>
  </si>
  <si>
    <t>Załacznik nr 2.8 do siwz</t>
  </si>
  <si>
    <t>FORMULARZ CENOWY- Zadanie 8</t>
  </si>
  <si>
    <t>Załacznik nr 2.7 do siwz</t>
  </si>
  <si>
    <t>FORMULARZ CENOWY- Zadanie 7</t>
  </si>
  <si>
    <t>Załacznik nr 2.6 do siwz</t>
  </si>
  <si>
    <t>FORMULARZ CENOWY- Zadanie 6</t>
  </si>
  <si>
    <t>Załacznik nr 2.5 do siwz</t>
  </si>
  <si>
    <t>FORMULARZ CENOWY- Zadanie 5</t>
  </si>
  <si>
    <t>Załacznik nr 2.4 do siwz</t>
  </si>
  <si>
    <t>FORMULARZ CENOWY- Zadanie 4</t>
  </si>
  <si>
    <t>Załacznik nr 2.3 do siwz</t>
  </si>
  <si>
    <t>FORMULARZ CENOWY- Zadanie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</si>
</sst>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"/>
    <numFmt numFmtId="166" formatCode="0.0"/>
    <numFmt numFmtId="167" formatCode="_-* #,##0.00\ [$zł-415]_-;\-* #,##0.00\ [$zł-415]_-;_-* &quot;-&quot;??\ [$zł-415]_-;_-@_-"/>
    <numFmt numFmtId="168" formatCode="[$-415]d\ mmmm\ yyyy"/>
  </numFmts>
  <fonts count="52">
    <font>
      <sz val="10"/>
      <name val="Arial"/>
      <family val="2"/>
    </font>
    <font>
      <sz val="11"/>
      <color indexed="51"/>
      <name val="Czcionka tekstu podstawowego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44"/>
      <name val="Czcionka tekstu podstawowego"/>
      <family val="2"/>
    </font>
    <font>
      <b/>
      <sz val="11"/>
      <color indexed="51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b/>
      <sz val="10"/>
      <color indexed="51"/>
      <name val="Arial"/>
      <family val="2"/>
    </font>
    <font>
      <sz val="9"/>
      <color indexed="5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>
        <color rgb="FF110C05"/>
      </left>
      <right style="thin">
        <color rgb="FF110C05"/>
      </right>
      <top/>
      <bottom/>
    </border>
    <border>
      <left style="hair">
        <color rgb="FF110C05"/>
      </left>
      <right style="thin">
        <color rgb="FF110C05"/>
      </right>
      <top style="hair">
        <color rgb="FF9A9A9A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5" fillId="0" borderId="0" xfId="51" applyNumberFormat="1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34" borderId="10" xfId="0" applyFont="1" applyFill="1" applyBorder="1" applyAlignment="1">
      <alignment wrapText="1"/>
    </xf>
    <xf numFmtId="0" fontId="0" fillId="34" borderId="12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9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10" fillId="34" borderId="12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10" fillId="34" borderId="16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9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49" fillId="36" borderId="10" xfId="0" applyNumberFormat="1" applyFont="1" applyFill="1" applyBorder="1" applyAlignment="1">
      <alignment horizontal="center" vertical="center" wrapText="1"/>
    </xf>
    <xf numFmtId="0" fontId="49" fillId="36" borderId="10" xfId="0" applyNumberFormat="1" applyFont="1" applyFill="1" applyBorder="1" applyAlignment="1">
      <alignment horizontal="center" vertical="center" wrapText="1"/>
    </xf>
    <xf numFmtId="2" fontId="49" fillId="36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/>
    </xf>
    <xf numFmtId="0" fontId="6" fillId="36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center" wrapText="1"/>
    </xf>
    <xf numFmtId="0" fontId="49" fillId="36" borderId="16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horizontal="center" wrapText="1"/>
    </xf>
    <xf numFmtId="0" fontId="49" fillId="36" borderId="13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49" fillId="36" borderId="11" xfId="0" applyFont="1" applyFill="1" applyBorder="1" applyAlignment="1">
      <alignment horizontal="center"/>
    </xf>
    <xf numFmtId="0" fontId="0" fillId="0" borderId="0" xfId="51" applyFont="1" applyAlignment="1">
      <alignment horizontal="left" vertical="top"/>
      <protection/>
    </xf>
    <xf numFmtId="4" fontId="11" fillId="0" borderId="0" xfId="51" applyNumberFormat="1" applyFont="1" applyBorder="1" applyAlignment="1">
      <alignment horizontal="center" vertical="center" wrapText="1"/>
      <protection/>
    </xf>
    <xf numFmtId="0" fontId="6" fillId="38" borderId="13" xfId="0" applyFont="1" applyFill="1" applyBorder="1" applyAlignment="1">
      <alignment horizontal="left"/>
    </xf>
    <xf numFmtId="0" fontId="6" fillId="38" borderId="16" xfId="0" applyFont="1" applyFill="1" applyBorder="1" applyAlignment="1">
      <alignment horizontal="left"/>
    </xf>
    <xf numFmtId="0" fontId="6" fillId="38" borderId="11" xfId="0" applyFont="1" applyFill="1" applyBorder="1" applyAlignment="1">
      <alignment horizontal="left"/>
    </xf>
    <xf numFmtId="0" fontId="6" fillId="37" borderId="13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49" fillId="37" borderId="13" xfId="0" applyFont="1" applyFill="1" applyBorder="1" applyAlignment="1">
      <alignment horizontal="left"/>
    </xf>
    <xf numFmtId="0" fontId="49" fillId="37" borderId="16" xfId="0" applyFont="1" applyFill="1" applyBorder="1" applyAlignment="1">
      <alignment horizontal="left"/>
    </xf>
    <xf numFmtId="0" fontId="49" fillId="37" borderId="11" xfId="0" applyFont="1" applyFill="1" applyBorder="1" applyAlignment="1">
      <alignment horizontal="left"/>
    </xf>
    <xf numFmtId="0" fontId="50" fillId="37" borderId="13" xfId="0" applyFont="1" applyFill="1" applyBorder="1" applyAlignment="1">
      <alignment horizontal="left"/>
    </xf>
    <xf numFmtId="0" fontId="50" fillId="37" borderId="16" xfId="0" applyFont="1" applyFill="1" applyBorder="1" applyAlignment="1">
      <alignment horizontal="left"/>
    </xf>
    <xf numFmtId="0" fontId="50" fillId="37" borderId="11" xfId="0" applyFont="1" applyFill="1" applyBorder="1" applyAlignment="1">
      <alignment horizontal="left"/>
    </xf>
    <xf numFmtId="0" fontId="47" fillId="34" borderId="17" xfId="0" applyFont="1" applyFill="1" applyBorder="1" applyAlignment="1">
      <alignment wrapText="1"/>
    </xf>
    <xf numFmtId="0" fontId="49" fillId="34" borderId="13" xfId="0" applyFont="1" applyFill="1" applyBorder="1" applyAlignment="1">
      <alignment horizontal="left" wrapText="1"/>
    </xf>
    <xf numFmtId="0" fontId="49" fillId="34" borderId="16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left" wrapText="1"/>
    </xf>
    <xf numFmtId="0" fontId="47" fillId="34" borderId="18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4" fontId="11" fillId="0" borderId="0" xfId="51" applyNumberFormat="1" applyFont="1" applyBorder="1" applyAlignment="1">
      <alignment vertical="center" wrapText="1"/>
      <protection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wrapText="1"/>
    </xf>
    <xf numFmtId="0" fontId="6" fillId="40" borderId="16" xfId="0" applyFont="1" applyFill="1" applyBorder="1" applyAlignment="1">
      <alignment horizontal="center" wrapText="1"/>
    </xf>
    <xf numFmtId="0" fontId="6" fillId="4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 vertical="center"/>
    </xf>
    <xf numFmtId="2" fontId="0" fillId="34" borderId="15" xfId="0" applyNumberFormat="1" applyFont="1" applyFill="1" applyBorder="1" applyAlignment="1">
      <alignment horizontal="right" vertical="center"/>
    </xf>
    <xf numFmtId="2" fontId="6" fillId="34" borderId="20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right" vertical="center"/>
    </xf>
    <xf numFmtId="2" fontId="6" fillId="34" borderId="20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 vertical="center"/>
    </xf>
    <xf numFmtId="0" fontId="6" fillId="34" borderId="20" xfId="0" applyFont="1" applyFill="1" applyBorder="1" applyAlignment="1">
      <alignment horizontal="right" vertical="center"/>
    </xf>
    <xf numFmtId="2" fontId="6" fillId="34" borderId="21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0" borderId="0" xfId="51" applyFont="1" applyAlignment="1">
      <alignment vertical="top"/>
      <protection/>
    </xf>
    <xf numFmtId="0" fontId="0" fillId="0" borderId="0" xfId="51" applyFont="1" applyAlignment="1">
      <alignment horizontal="center" vertical="top"/>
      <protection/>
    </xf>
    <xf numFmtId="0" fontId="47" fillId="34" borderId="10" xfId="0" applyFont="1" applyFill="1" applyBorder="1" applyAlignment="1">
      <alignment horizontal="left" vertical="center" wrapText="1"/>
    </xf>
    <xf numFmtId="0" fontId="47" fillId="39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Fill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36" borderId="10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center" vertical="center" wrapText="1"/>
    </xf>
    <xf numFmtId="2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49" fillId="34" borderId="0" xfId="0" applyFont="1" applyFill="1" applyBorder="1" applyAlignment="1">
      <alignment wrapText="1"/>
    </xf>
    <xf numFmtId="0" fontId="0" fillId="34" borderId="15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6" fillId="34" borderId="20" xfId="0" applyNumberFormat="1" applyFont="1" applyFill="1" applyBorder="1" applyAlignment="1">
      <alignment horizontal="center" vertical="center"/>
    </xf>
    <xf numFmtId="2" fontId="6" fillId="34" borderId="19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wrapText="1"/>
    </xf>
    <xf numFmtId="0" fontId="47" fillId="34" borderId="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2" fontId="0" fillId="35" borderId="11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/>
    </xf>
    <xf numFmtId="2" fontId="0" fillId="35" borderId="15" xfId="0" applyNumberFormat="1" applyFont="1" applyFill="1" applyBorder="1" applyAlignment="1">
      <alignment horizontal="right" vertical="center"/>
    </xf>
    <xf numFmtId="0" fontId="49" fillId="36" borderId="13" xfId="0" applyFont="1" applyFill="1" applyBorder="1" applyAlignment="1">
      <alignment vertical="center" wrapText="1"/>
    </xf>
    <xf numFmtId="0" fontId="49" fillId="36" borderId="16" xfId="0" applyFont="1" applyFill="1" applyBorder="1" applyAlignment="1">
      <alignment vertical="center" wrapText="1"/>
    </xf>
    <xf numFmtId="0" fontId="49" fillId="36" borderId="11" xfId="0" applyFont="1" applyFill="1" applyBorder="1" applyAlignment="1">
      <alignment vertical="center" wrapText="1"/>
    </xf>
    <xf numFmtId="2" fontId="6" fillId="34" borderId="19" xfId="0" applyNumberFormat="1" applyFont="1" applyFill="1" applyBorder="1" applyAlignment="1">
      <alignment horizontal="right"/>
    </xf>
    <xf numFmtId="2" fontId="6" fillId="34" borderId="20" xfId="0" applyNumberFormat="1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2" fontId="6" fillId="34" borderId="11" xfId="0" applyNumberFormat="1" applyFont="1" applyFill="1" applyBorder="1" applyAlignment="1">
      <alignment horizontal="right"/>
    </xf>
    <xf numFmtId="0" fontId="51" fillId="36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6" fillId="34" borderId="20" xfId="0" applyNumberFormat="1" applyFont="1" applyFill="1" applyBorder="1" applyAlignment="1">
      <alignment horizontal="right" vertical="center"/>
    </xf>
    <xf numFmtId="0" fontId="6" fillId="34" borderId="0" xfId="0" applyNumberFormat="1" applyFont="1" applyFill="1" applyBorder="1" applyAlignment="1">
      <alignment horizontal="center"/>
    </xf>
    <xf numFmtId="0" fontId="49" fillId="36" borderId="10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ODCZYNNIKI   BAKTERIOL. 200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A9A9A"/>
      <rgbColor rgb="00003366"/>
      <rgbColor rgb="00339966"/>
      <rgbColor rgb="00141414"/>
      <rgbColor rgb="00101010"/>
      <rgbColor rgb="00E52527"/>
      <rgbColor rgb="00993366"/>
      <rgbColor rgb="00333399"/>
      <rgbColor rgb="00110C0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90" zoomScaleSheetLayoutView="90" zoomScalePageLayoutView="0" workbookViewId="0" topLeftCell="A1">
      <selection activeCell="D11" sqref="D11"/>
    </sheetView>
  </sheetViews>
  <sheetFormatPr defaultColWidth="11.57421875" defaultRowHeight="12.75"/>
  <cols>
    <col min="1" max="1" width="3.7109375" style="2" customWidth="1"/>
    <col min="2" max="2" width="7.140625" style="2" customWidth="1"/>
    <col min="3" max="3" width="89.28125" style="2" customWidth="1"/>
    <col min="4" max="4" width="19.7109375" style="3" customWidth="1"/>
    <col min="5" max="5" width="6.421875" style="3" customWidth="1"/>
    <col min="6" max="6" width="11.28125" style="4" customWidth="1"/>
    <col min="7" max="7" width="12.140625" style="4" customWidth="1"/>
    <col min="8" max="8" width="5.8515625" style="5" customWidth="1"/>
    <col min="9" max="9" width="16.421875" style="3" customWidth="1"/>
    <col min="10" max="10" width="12.7109375" style="4" customWidth="1"/>
  </cols>
  <sheetData>
    <row r="1" spans="1:15" ht="12.75">
      <c r="A1" s="10"/>
      <c r="B1" s="10"/>
      <c r="C1" s="10"/>
      <c r="D1" s="10"/>
      <c r="E1" s="10"/>
      <c r="F1" s="10"/>
      <c r="G1" s="10"/>
      <c r="H1" s="10"/>
      <c r="I1" s="10" t="s">
        <v>479</v>
      </c>
      <c r="J1" s="10"/>
      <c r="K1" s="6"/>
      <c r="L1" s="6"/>
      <c r="M1" s="6"/>
      <c r="N1" s="6"/>
      <c r="O1" s="6"/>
    </row>
    <row r="2" spans="1:15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  <c r="K2" s="7"/>
      <c r="L2" s="7"/>
      <c r="M2" s="7"/>
      <c r="N2" s="7"/>
      <c r="O2" s="7"/>
    </row>
    <row r="3" spans="1:15" ht="12.75">
      <c r="A3" s="89" t="s">
        <v>478</v>
      </c>
      <c r="B3" s="89"/>
      <c r="C3" s="89"/>
      <c r="D3" s="89"/>
      <c r="E3" s="89"/>
      <c r="F3" s="89"/>
      <c r="G3" s="89"/>
      <c r="H3" s="89"/>
      <c r="I3" s="89"/>
      <c r="J3" s="89"/>
      <c r="K3" s="6"/>
      <c r="L3" s="6"/>
      <c r="M3" s="6"/>
      <c r="N3" s="6"/>
      <c r="O3" s="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s="1" customFormat="1" ht="14.25" customHeight="1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22.5" customHeight="1">
      <c r="A9" s="93" t="s">
        <v>0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78.75" customHeight="1">
      <c r="A10" s="97" t="s">
        <v>381</v>
      </c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42" customHeight="1">
      <c r="A11" s="81" t="s">
        <v>1</v>
      </c>
      <c r="B11" s="81" t="s">
        <v>500</v>
      </c>
      <c r="C11" s="83" t="s">
        <v>241</v>
      </c>
      <c r="D11" s="82" t="s">
        <v>496</v>
      </c>
      <c r="E11" s="82" t="s">
        <v>480</v>
      </c>
      <c r="F11" s="84" t="s">
        <v>4</v>
      </c>
      <c r="G11" s="84" t="s">
        <v>5</v>
      </c>
      <c r="H11" s="85" t="s">
        <v>6</v>
      </c>
      <c r="I11" s="82" t="s">
        <v>7</v>
      </c>
      <c r="J11" s="84" t="s">
        <v>8</v>
      </c>
    </row>
    <row r="12" spans="1:10" ht="12.75">
      <c r="A12" s="16" t="s">
        <v>10</v>
      </c>
      <c r="B12" s="16" t="s">
        <v>278</v>
      </c>
      <c r="C12" s="17" t="s">
        <v>279</v>
      </c>
      <c r="D12" s="16" t="s">
        <v>280</v>
      </c>
      <c r="E12" s="16">
        <v>5</v>
      </c>
      <c r="F12" s="18">
        <v>6</v>
      </c>
      <c r="G12" s="19" t="s">
        <v>481</v>
      </c>
      <c r="H12" s="18">
        <v>8</v>
      </c>
      <c r="I12" s="16" t="s">
        <v>485</v>
      </c>
      <c r="J12" s="20" t="s">
        <v>482</v>
      </c>
    </row>
    <row r="13" spans="1:10" ht="15" customHeight="1">
      <c r="A13" s="100" t="s">
        <v>9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125.25" customHeight="1">
      <c r="A14" s="21" t="s">
        <v>10</v>
      </c>
      <c r="B14" s="21"/>
      <c r="C14" s="22" t="s">
        <v>486</v>
      </c>
      <c r="D14" s="23"/>
      <c r="E14" s="23">
        <v>70</v>
      </c>
      <c r="F14" s="54">
        <v>0</v>
      </c>
      <c r="G14" s="54">
        <f>D14*F14</f>
        <v>0</v>
      </c>
      <c r="H14" s="55">
        <v>8</v>
      </c>
      <c r="I14" s="56">
        <f>G14*H14%</f>
        <v>0</v>
      </c>
      <c r="J14" s="54">
        <f>G14+I14</f>
        <v>0</v>
      </c>
    </row>
    <row r="15" spans="1:10" ht="15" customHeight="1">
      <c r="A15" s="103" t="s">
        <v>430</v>
      </c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86.25" customHeight="1">
      <c r="A16" s="57" t="s">
        <v>278</v>
      </c>
      <c r="B16" s="58"/>
      <c r="C16" s="59" t="s">
        <v>324</v>
      </c>
      <c r="D16" s="23"/>
      <c r="E16" s="23">
        <v>130</v>
      </c>
      <c r="F16" s="54">
        <v>0</v>
      </c>
      <c r="G16" s="54">
        <f>D16*F16</f>
        <v>0</v>
      </c>
      <c r="H16" s="55">
        <v>8</v>
      </c>
      <c r="I16" s="54">
        <f>G16*H16%</f>
        <v>0</v>
      </c>
      <c r="J16" s="54">
        <f>G16+I16</f>
        <v>0</v>
      </c>
    </row>
    <row r="17" spans="1:10" ht="15" customHeight="1">
      <c r="A17" s="90" t="s">
        <v>11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57" customHeight="1">
      <c r="A18" s="57" t="s">
        <v>279</v>
      </c>
      <c r="B18" s="58"/>
      <c r="C18" s="22" t="s">
        <v>487</v>
      </c>
      <c r="D18" s="23"/>
      <c r="E18" s="23">
        <v>30</v>
      </c>
      <c r="F18" s="54">
        <v>0</v>
      </c>
      <c r="G18" s="54">
        <f>D18*F18</f>
        <v>0</v>
      </c>
      <c r="H18" s="55">
        <v>8</v>
      </c>
      <c r="I18" s="54">
        <f>G18*H18%</f>
        <v>0</v>
      </c>
      <c r="J18" s="54">
        <f>G18+I18</f>
        <v>0</v>
      </c>
    </row>
    <row r="19" spans="1:10" ht="15" customHeight="1">
      <c r="A19" s="90" t="s">
        <v>12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57.75" customHeight="1">
      <c r="A20" s="57" t="s">
        <v>280</v>
      </c>
      <c r="B20" s="58"/>
      <c r="C20" s="22" t="s">
        <v>488</v>
      </c>
      <c r="D20" s="23"/>
      <c r="E20" s="23">
        <v>10</v>
      </c>
      <c r="F20" s="54">
        <v>0</v>
      </c>
      <c r="G20" s="54">
        <f>D20*F20</f>
        <v>0</v>
      </c>
      <c r="H20" s="55">
        <v>8</v>
      </c>
      <c r="I20" s="54">
        <f>G20*H20%</f>
        <v>0</v>
      </c>
      <c r="J20" s="54">
        <f>G20+I20</f>
        <v>0</v>
      </c>
    </row>
    <row r="21" spans="1:10" ht="15" customHeight="1">
      <c r="A21" s="90" t="s">
        <v>13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85.5" customHeight="1">
      <c r="A22" s="57" t="s">
        <v>281</v>
      </c>
      <c r="B22" s="58"/>
      <c r="C22" s="22" t="s">
        <v>489</v>
      </c>
      <c r="D22" s="23"/>
      <c r="E22" s="23">
        <v>5</v>
      </c>
      <c r="F22" s="54">
        <v>0</v>
      </c>
      <c r="G22" s="54">
        <f>D22*F22</f>
        <v>0</v>
      </c>
      <c r="H22" s="55">
        <v>8</v>
      </c>
      <c r="I22" s="54">
        <f>G22*H22%</f>
        <v>0</v>
      </c>
      <c r="J22" s="54">
        <f>G22+I22</f>
        <v>0</v>
      </c>
    </row>
    <row r="23" spans="1:10" ht="15" customHeight="1">
      <c r="A23" s="90" t="s">
        <v>323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24.5" customHeight="1">
      <c r="A24" s="57" t="s">
        <v>360</v>
      </c>
      <c r="B24" s="58"/>
      <c r="C24" s="22" t="s">
        <v>322</v>
      </c>
      <c r="D24" s="23"/>
      <c r="E24" s="23">
        <v>200</v>
      </c>
      <c r="F24" s="54">
        <v>0</v>
      </c>
      <c r="G24" s="54">
        <f>D24*F24</f>
        <v>0</v>
      </c>
      <c r="H24" s="55">
        <v>8</v>
      </c>
      <c r="I24" s="54">
        <f>G24*H24%</f>
        <v>0</v>
      </c>
      <c r="J24" s="54">
        <f>G24+I24</f>
        <v>0</v>
      </c>
    </row>
    <row r="25" spans="1:10" ht="15" customHeight="1">
      <c r="A25" s="90" t="s">
        <v>14</v>
      </c>
      <c r="B25" s="91"/>
      <c r="C25" s="91"/>
      <c r="D25" s="91"/>
      <c r="E25" s="91"/>
      <c r="F25" s="91"/>
      <c r="G25" s="91"/>
      <c r="H25" s="91"/>
      <c r="I25" s="91"/>
      <c r="J25" s="92"/>
    </row>
    <row r="26" spans="1:10" ht="55.5" customHeight="1">
      <c r="A26" s="57" t="s">
        <v>283</v>
      </c>
      <c r="B26" s="58"/>
      <c r="C26" s="22" t="s">
        <v>15</v>
      </c>
      <c r="D26" s="23"/>
      <c r="E26" s="23">
        <v>10</v>
      </c>
      <c r="F26" s="54">
        <v>0</v>
      </c>
      <c r="G26" s="54">
        <f>D26*F26</f>
        <v>0</v>
      </c>
      <c r="H26" s="55">
        <v>8</v>
      </c>
      <c r="I26" s="54">
        <f>G26*H26%</f>
        <v>0</v>
      </c>
      <c r="J26" s="54">
        <f>G26+I26</f>
        <v>0</v>
      </c>
    </row>
    <row r="27" spans="1:10" ht="15" customHeight="1">
      <c r="A27" s="90" t="s">
        <v>16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0" ht="77.25" customHeight="1">
      <c r="A28" s="57" t="s">
        <v>361</v>
      </c>
      <c r="B28" s="58"/>
      <c r="C28" s="22" t="s">
        <v>17</v>
      </c>
      <c r="D28" s="23"/>
      <c r="E28" s="23">
        <v>40</v>
      </c>
      <c r="F28" s="54">
        <v>0</v>
      </c>
      <c r="G28" s="54">
        <f>D28*F28</f>
        <v>0</v>
      </c>
      <c r="H28" s="55">
        <v>8</v>
      </c>
      <c r="I28" s="54">
        <f>G28*H28%</f>
        <v>0</v>
      </c>
      <c r="J28" s="54">
        <f>G28+I28</f>
        <v>0</v>
      </c>
    </row>
    <row r="29" spans="1:10" ht="15" customHeight="1">
      <c r="A29" s="90" t="s">
        <v>18</v>
      </c>
      <c r="B29" s="91"/>
      <c r="C29" s="91"/>
      <c r="D29" s="91"/>
      <c r="E29" s="91"/>
      <c r="F29" s="91"/>
      <c r="G29" s="91"/>
      <c r="H29" s="91"/>
      <c r="I29" s="91"/>
      <c r="J29" s="92"/>
    </row>
    <row r="30" spans="1:10" ht="79.5" customHeight="1">
      <c r="A30" s="57" t="s">
        <v>362</v>
      </c>
      <c r="B30" s="58"/>
      <c r="C30" s="22" t="s">
        <v>19</v>
      </c>
      <c r="D30" s="23"/>
      <c r="E30" s="23">
        <v>10</v>
      </c>
      <c r="F30" s="54">
        <v>0</v>
      </c>
      <c r="G30" s="54">
        <f>D30*F30</f>
        <v>0</v>
      </c>
      <c r="H30" s="55">
        <v>8</v>
      </c>
      <c r="I30" s="54">
        <f>G30*H30%</f>
        <v>0</v>
      </c>
      <c r="J30" s="54">
        <f>G30+I30</f>
        <v>0</v>
      </c>
    </row>
    <row r="31" spans="1:10" ht="15" customHeight="1">
      <c r="A31" s="90" t="s">
        <v>20</v>
      </c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40.5" customHeight="1">
      <c r="A32" s="57" t="s">
        <v>363</v>
      </c>
      <c r="B32" s="58"/>
      <c r="C32" s="22" t="s">
        <v>21</v>
      </c>
      <c r="D32" s="23"/>
      <c r="E32" s="23">
        <v>150</v>
      </c>
      <c r="F32" s="54">
        <v>0</v>
      </c>
      <c r="G32" s="54">
        <f>D32*F32</f>
        <v>0</v>
      </c>
      <c r="H32" s="55">
        <v>8</v>
      </c>
      <c r="I32" s="54">
        <f>G32*H32%</f>
        <v>0</v>
      </c>
      <c r="J32" s="54">
        <f>G32+I32</f>
        <v>0</v>
      </c>
    </row>
    <row r="33" spans="1:10" ht="15" customHeight="1">
      <c r="A33" s="90" t="s">
        <v>22</v>
      </c>
      <c r="B33" s="91"/>
      <c r="C33" s="91"/>
      <c r="D33" s="91"/>
      <c r="E33" s="91"/>
      <c r="F33" s="91"/>
      <c r="G33" s="91"/>
      <c r="H33" s="91"/>
      <c r="I33" s="91"/>
      <c r="J33" s="92"/>
    </row>
    <row r="34" spans="1:10" ht="28.5" customHeight="1">
      <c r="A34" s="57" t="s">
        <v>364</v>
      </c>
      <c r="B34" s="58"/>
      <c r="C34" s="22" t="s">
        <v>23</v>
      </c>
      <c r="D34" s="23"/>
      <c r="E34" s="23">
        <v>40</v>
      </c>
      <c r="F34" s="54">
        <v>0</v>
      </c>
      <c r="G34" s="54">
        <f>D34*F34</f>
        <v>0</v>
      </c>
      <c r="H34" s="55">
        <v>8</v>
      </c>
      <c r="I34" s="54">
        <f>G34*H34%</f>
        <v>0</v>
      </c>
      <c r="J34" s="54">
        <f>G34+I34</f>
        <v>0</v>
      </c>
    </row>
    <row r="35" spans="1:10" ht="15" customHeight="1">
      <c r="A35" s="90" t="s">
        <v>24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ht="30" customHeight="1">
      <c r="A36" s="57" t="s">
        <v>365</v>
      </c>
      <c r="B36" s="58"/>
      <c r="C36" s="22" t="s">
        <v>25</v>
      </c>
      <c r="D36" s="23"/>
      <c r="E36" s="23">
        <v>50</v>
      </c>
      <c r="F36" s="54">
        <v>0</v>
      </c>
      <c r="G36" s="54">
        <f>D36*F36</f>
        <v>0</v>
      </c>
      <c r="H36" s="55">
        <v>8</v>
      </c>
      <c r="I36" s="54">
        <f>G36*H36%</f>
        <v>0</v>
      </c>
      <c r="J36" s="54">
        <f>G36+I36</f>
        <v>0</v>
      </c>
    </row>
    <row r="37" spans="1:10" ht="15" customHeight="1">
      <c r="A37" s="90" t="s">
        <v>26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0" ht="32.25" customHeight="1">
      <c r="A38" s="57" t="s">
        <v>366</v>
      </c>
      <c r="B38" s="58"/>
      <c r="C38" s="22" t="s">
        <v>27</v>
      </c>
      <c r="D38" s="23"/>
      <c r="E38" s="23">
        <v>150</v>
      </c>
      <c r="F38" s="54">
        <v>0</v>
      </c>
      <c r="G38" s="54">
        <f>D38*F38</f>
        <v>0</v>
      </c>
      <c r="H38" s="55">
        <v>8</v>
      </c>
      <c r="I38" s="54">
        <f>G38*H38%</f>
        <v>0</v>
      </c>
      <c r="J38" s="54">
        <f>G38+I38</f>
        <v>0</v>
      </c>
    </row>
    <row r="39" spans="1:10" ht="15" customHeight="1">
      <c r="A39" s="90" t="s">
        <v>28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39.75" customHeight="1">
      <c r="A40" s="57" t="s">
        <v>367</v>
      </c>
      <c r="B40" s="58"/>
      <c r="C40" s="22" t="s">
        <v>29</v>
      </c>
      <c r="D40" s="23"/>
      <c r="E40" s="23">
        <v>50</v>
      </c>
      <c r="F40" s="54">
        <v>0</v>
      </c>
      <c r="G40" s="54">
        <f>D40*F40</f>
        <v>0</v>
      </c>
      <c r="H40" s="55">
        <v>8</v>
      </c>
      <c r="I40" s="54">
        <f>G40*H40%</f>
        <v>0</v>
      </c>
      <c r="J40" s="54">
        <f>G40+I40</f>
        <v>0</v>
      </c>
    </row>
    <row r="41" spans="1:10" ht="15" customHeight="1">
      <c r="A41" s="90" t="s">
        <v>30</v>
      </c>
      <c r="B41" s="91"/>
      <c r="C41" s="91"/>
      <c r="D41" s="91"/>
      <c r="E41" s="91"/>
      <c r="F41" s="91"/>
      <c r="G41" s="91"/>
      <c r="H41" s="91"/>
      <c r="I41" s="91"/>
      <c r="J41" s="92"/>
    </row>
    <row r="42" spans="1:10" ht="43.5" customHeight="1">
      <c r="A42" s="57" t="s">
        <v>368</v>
      </c>
      <c r="B42" s="58"/>
      <c r="C42" s="22" t="s">
        <v>31</v>
      </c>
      <c r="D42" s="23"/>
      <c r="E42" s="23">
        <v>40</v>
      </c>
      <c r="F42" s="54">
        <v>0</v>
      </c>
      <c r="G42" s="54">
        <f>D42*F42</f>
        <v>0</v>
      </c>
      <c r="H42" s="55">
        <v>8</v>
      </c>
      <c r="I42" s="54">
        <f>G42*H42%</f>
        <v>0</v>
      </c>
      <c r="J42" s="54">
        <f>G42+I42</f>
        <v>0</v>
      </c>
    </row>
    <row r="43" spans="1:10" ht="15" customHeight="1">
      <c r="A43" s="90" t="s">
        <v>32</v>
      </c>
      <c r="B43" s="91"/>
      <c r="C43" s="91"/>
      <c r="D43" s="91"/>
      <c r="E43" s="91"/>
      <c r="F43" s="91"/>
      <c r="G43" s="91"/>
      <c r="H43" s="91"/>
      <c r="I43" s="91"/>
      <c r="J43" s="92"/>
    </row>
    <row r="44" spans="1:10" ht="30" customHeight="1">
      <c r="A44" s="57" t="s">
        <v>369</v>
      </c>
      <c r="B44" s="58"/>
      <c r="C44" s="22" t="s">
        <v>490</v>
      </c>
      <c r="D44" s="23"/>
      <c r="E44" s="23">
        <v>120</v>
      </c>
      <c r="F44" s="54">
        <v>0</v>
      </c>
      <c r="G44" s="54">
        <f>D44*F44</f>
        <v>0</v>
      </c>
      <c r="H44" s="55">
        <v>8</v>
      </c>
      <c r="I44" s="54">
        <f>G44*H44%</f>
        <v>0</v>
      </c>
      <c r="J44" s="54">
        <f>G44+I44</f>
        <v>0</v>
      </c>
    </row>
    <row r="45" spans="1:10" ht="15" customHeight="1">
      <c r="A45" s="90" t="s">
        <v>33</v>
      </c>
      <c r="B45" s="91"/>
      <c r="C45" s="91"/>
      <c r="D45" s="91"/>
      <c r="E45" s="91"/>
      <c r="F45" s="91"/>
      <c r="G45" s="91"/>
      <c r="H45" s="91"/>
      <c r="I45" s="91"/>
      <c r="J45" s="92"/>
    </row>
    <row r="46" spans="1:10" ht="116.25" customHeight="1">
      <c r="A46" s="57" t="s">
        <v>370</v>
      </c>
      <c r="B46" s="58"/>
      <c r="C46" s="22" t="s">
        <v>495</v>
      </c>
      <c r="D46" s="23"/>
      <c r="E46" s="23">
        <v>5</v>
      </c>
      <c r="F46" s="54">
        <v>0</v>
      </c>
      <c r="G46" s="54">
        <f>D46*F46</f>
        <v>0</v>
      </c>
      <c r="H46" s="55">
        <v>8</v>
      </c>
      <c r="I46" s="54">
        <f>G46*H46%</f>
        <v>0</v>
      </c>
      <c r="J46" s="54">
        <f>G46+I46</f>
        <v>0</v>
      </c>
    </row>
    <row r="47" spans="1:10" ht="15" customHeight="1">
      <c r="A47" s="90" t="s">
        <v>34</v>
      </c>
      <c r="B47" s="91"/>
      <c r="C47" s="91"/>
      <c r="D47" s="91"/>
      <c r="E47" s="91"/>
      <c r="F47" s="91"/>
      <c r="G47" s="91"/>
      <c r="H47" s="91"/>
      <c r="I47" s="91"/>
      <c r="J47" s="92"/>
    </row>
    <row r="48" spans="1:10" ht="133.5" customHeight="1">
      <c r="A48" s="57" t="s">
        <v>371</v>
      </c>
      <c r="B48" s="58"/>
      <c r="C48" s="22" t="s">
        <v>491</v>
      </c>
      <c r="D48" s="23"/>
      <c r="E48" s="23">
        <v>4</v>
      </c>
      <c r="F48" s="54">
        <v>0</v>
      </c>
      <c r="G48" s="54">
        <f>D48*F48</f>
        <v>0</v>
      </c>
      <c r="H48" s="55">
        <v>8</v>
      </c>
      <c r="I48" s="54">
        <f>G48*H48%</f>
        <v>0</v>
      </c>
      <c r="J48" s="54">
        <f>G48+I48</f>
        <v>0</v>
      </c>
    </row>
    <row r="49" spans="1:10" ht="15" customHeight="1">
      <c r="A49" s="90" t="s">
        <v>35</v>
      </c>
      <c r="B49" s="91"/>
      <c r="C49" s="91"/>
      <c r="D49" s="91"/>
      <c r="E49" s="91"/>
      <c r="F49" s="91"/>
      <c r="G49" s="91"/>
      <c r="H49" s="91"/>
      <c r="I49" s="91"/>
      <c r="J49" s="92"/>
    </row>
    <row r="50" spans="1:10" ht="71.25" customHeight="1">
      <c r="A50" s="57" t="s">
        <v>372</v>
      </c>
      <c r="B50" s="58"/>
      <c r="C50" s="22" t="s">
        <v>36</v>
      </c>
      <c r="D50" s="23"/>
      <c r="E50" s="23">
        <v>5</v>
      </c>
      <c r="F50" s="54">
        <v>0</v>
      </c>
      <c r="G50" s="54">
        <f>D50*F50</f>
        <v>0</v>
      </c>
      <c r="H50" s="55">
        <v>8</v>
      </c>
      <c r="I50" s="54">
        <f>G50*H50%</f>
        <v>0</v>
      </c>
      <c r="J50" s="54">
        <f>G50+I50</f>
        <v>0</v>
      </c>
    </row>
    <row r="51" spans="1:10" ht="15" customHeight="1">
      <c r="A51" s="90" t="s">
        <v>37</v>
      </c>
      <c r="B51" s="91"/>
      <c r="C51" s="91"/>
      <c r="D51" s="91"/>
      <c r="E51" s="91"/>
      <c r="F51" s="91"/>
      <c r="G51" s="91"/>
      <c r="H51" s="91"/>
      <c r="I51" s="91"/>
      <c r="J51" s="92"/>
    </row>
    <row r="52" spans="1:10" ht="45.75" customHeight="1">
      <c r="A52" s="57" t="s">
        <v>373</v>
      </c>
      <c r="B52" s="58"/>
      <c r="C52" s="22" t="s">
        <v>38</v>
      </c>
      <c r="D52" s="23"/>
      <c r="E52" s="23">
        <v>4</v>
      </c>
      <c r="F52" s="54">
        <v>0</v>
      </c>
      <c r="G52" s="54">
        <f>D52*F52</f>
        <v>0</v>
      </c>
      <c r="H52" s="55">
        <v>8</v>
      </c>
      <c r="I52" s="54">
        <f>G52*H52%</f>
        <v>0</v>
      </c>
      <c r="J52" s="54">
        <f>G52+I52</f>
        <v>0</v>
      </c>
    </row>
    <row r="53" spans="1:10" ht="15" customHeight="1">
      <c r="A53" s="90" t="s">
        <v>39</v>
      </c>
      <c r="B53" s="91"/>
      <c r="C53" s="91"/>
      <c r="D53" s="91"/>
      <c r="E53" s="91"/>
      <c r="F53" s="91"/>
      <c r="G53" s="91"/>
      <c r="H53" s="91"/>
      <c r="I53" s="91"/>
      <c r="J53" s="92"/>
    </row>
    <row r="54" spans="1:10" ht="50.25" customHeight="1">
      <c r="A54" s="57" t="s">
        <v>374</v>
      </c>
      <c r="B54" s="58"/>
      <c r="C54" s="22" t="s">
        <v>40</v>
      </c>
      <c r="D54" s="23"/>
      <c r="E54" s="23">
        <v>2</v>
      </c>
      <c r="F54" s="54">
        <v>0</v>
      </c>
      <c r="G54" s="54">
        <f>D54*F54</f>
        <v>0</v>
      </c>
      <c r="H54" s="55">
        <v>8</v>
      </c>
      <c r="I54" s="54">
        <f>G54*H54%</f>
        <v>0</v>
      </c>
      <c r="J54" s="54">
        <f>G54+I54</f>
        <v>0</v>
      </c>
    </row>
    <row r="55" spans="1:10" ht="12.75">
      <c r="A55" s="94" t="s">
        <v>286</v>
      </c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51" customHeight="1">
      <c r="A56" s="57" t="s">
        <v>375</v>
      </c>
      <c r="B56" s="58"/>
      <c r="C56" s="22" t="s">
        <v>287</v>
      </c>
      <c r="D56" s="23"/>
      <c r="E56" s="23">
        <v>4</v>
      </c>
      <c r="F56" s="54">
        <v>0</v>
      </c>
      <c r="G56" s="54">
        <f>D56*F56</f>
        <v>0</v>
      </c>
      <c r="H56" s="55">
        <v>8</v>
      </c>
      <c r="I56" s="54">
        <f>G56*H56%</f>
        <v>0</v>
      </c>
      <c r="J56" s="54">
        <f>G56+I56</f>
        <v>0</v>
      </c>
    </row>
    <row r="57" spans="1:10" ht="12.75">
      <c r="A57" s="94" t="s">
        <v>288</v>
      </c>
      <c r="B57" s="95"/>
      <c r="C57" s="95"/>
      <c r="D57" s="95"/>
      <c r="E57" s="95"/>
      <c r="F57" s="95"/>
      <c r="G57" s="95"/>
      <c r="H57" s="95"/>
      <c r="I57" s="95"/>
      <c r="J57" s="96"/>
    </row>
    <row r="58" spans="1:10" ht="48" customHeight="1">
      <c r="A58" s="57" t="s">
        <v>376</v>
      </c>
      <c r="B58" s="58"/>
      <c r="C58" s="22" t="s">
        <v>289</v>
      </c>
      <c r="D58" s="23"/>
      <c r="E58" s="23">
        <v>4</v>
      </c>
      <c r="F58" s="54">
        <v>0</v>
      </c>
      <c r="G58" s="54">
        <f>D58*F58</f>
        <v>0</v>
      </c>
      <c r="H58" s="55">
        <v>8</v>
      </c>
      <c r="I58" s="54">
        <f>G58*H58%</f>
        <v>0</v>
      </c>
      <c r="J58" s="54">
        <f>G58+I58</f>
        <v>0</v>
      </c>
    </row>
    <row r="59" spans="1:10" ht="15" customHeight="1">
      <c r="A59" s="90" t="s">
        <v>41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59.25" customHeight="1">
      <c r="A60" s="57" t="s">
        <v>377</v>
      </c>
      <c r="B60" s="58"/>
      <c r="C60" s="22" t="s">
        <v>42</v>
      </c>
      <c r="D60" s="23"/>
      <c r="E60" s="23">
        <v>100</v>
      </c>
      <c r="F60" s="54">
        <v>0</v>
      </c>
      <c r="G60" s="54">
        <f>D60*F60</f>
        <v>0</v>
      </c>
      <c r="H60" s="55">
        <v>8</v>
      </c>
      <c r="I60" s="54">
        <f>G60*H60%</f>
        <v>0</v>
      </c>
      <c r="J60" s="54">
        <f>G60+I60</f>
        <v>0</v>
      </c>
    </row>
    <row r="61" spans="1:10" ht="15" customHeight="1">
      <c r="A61" s="90" t="s">
        <v>43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40.5" customHeight="1">
      <c r="A62" s="57" t="s">
        <v>378</v>
      </c>
      <c r="B62" s="58"/>
      <c r="C62" s="22" t="s">
        <v>44</v>
      </c>
      <c r="D62" s="23"/>
      <c r="E62" s="23">
        <v>240</v>
      </c>
      <c r="F62" s="54">
        <v>0</v>
      </c>
      <c r="G62" s="54">
        <f>D62*F62</f>
        <v>0</v>
      </c>
      <c r="H62" s="55">
        <v>8</v>
      </c>
      <c r="I62" s="54">
        <f>G62*H62%</f>
        <v>0</v>
      </c>
      <c r="J62" s="54">
        <f>G62+I62</f>
        <v>0</v>
      </c>
    </row>
    <row r="63" spans="1:10" ht="15" customHeight="1">
      <c r="A63" s="90" t="s">
        <v>45</v>
      </c>
      <c r="B63" s="91"/>
      <c r="C63" s="91"/>
      <c r="D63" s="91"/>
      <c r="E63" s="91"/>
      <c r="F63" s="91"/>
      <c r="G63" s="91"/>
      <c r="H63" s="91"/>
      <c r="I63" s="91"/>
      <c r="J63" s="92"/>
    </row>
    <row r="64" spans="1:10" ht="50.25" customHeight="1">
      <c r="A64" s="57" t="s">
        <v>379</v>
      </c>
      <c r="B64" s="58"/>
      <c r="C64" s="22" t="s">
        <v>46</v>
      </c>
      <c r="D64" s="23"/>
      <c r="E64" s="23">
        <v>30</v>
      </c>
      <c r="F64" s="54">
        <v>0</v>
      </c>
      <c r="G64" s="54">
        <f>D64*F64</f>
        <v>0</v>
      </c>
      <c r="H64" s="55">
        <v>8</v>
      </c>
      <c r="I64" s="54">
        <f>G64*H64%</f>
        <v>0</v>
      </c>
      <c r="J64" s="54">
        <f>G64+I64</f>
        <v>0</v>
      </c>
    </row>
    <row r="65" spans="1:10" ht="15" customHeight="1">
      <c r="A65" s="90" t="s">
        <v>47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43.5" customHeight="1">
      <c r="A66" s="57" t="s">
        <v>380</v>
      </c>
      <c r="B66" s="58"/>
      <c r="C66" s="22" t="s">
        <v>48</v>
      </c>
      <c r="D66" s="23"/>
      <c r="E66" s="23">
        <v>10</v>
      </c>
      <c r="F66" s="54">
        <v>0</v>
      </c>
      <c r="G66" s="54">
        <f>D66*F66</f>
        <v>0</v>
      </c>
      <c r="H66" s="55">
        <v>8</v>
      </c>
      <c r="I66" s="54">
        <f>G66*H66%</f>
        <v>0</v>
      </c>
      <c r="J66" s="54">
        <f>G66+I66</f>
        <v>0</v>
      </c>
    </row>
    <row r="67" spans="1:10" ht="60" customHeight="1">
      <c r="A67" s="57" t="s">
        <v>446</v>
      </c>
      <c r="B67" s="60"/>
      <c r="C67" s="61" t="s">
        <v>244</v>
      </c>
      <c r="D67" s="62"/>
      <c r="E67" s="23">
        <v>24</v>
      </c>
      <c r="F67" s="54">
        <v>0</v>
      </c>
      <c r="G67" s="54">
        <f>F67*24</f>
        <v>0</v>
      </c>
      <c r="H67" s="55">
        <v>23</v>
      </c>
      <c r="I67" s="54">
        <f>G67*H67%</f>
        <v>0</v>
      </c>
      <c r="J67" s="54">
        <f>G67+I67</f>
        <v>0</v>
      </c>
    </row>
    <row r="68" spans="1:10" ht="34.5" customHeight="1">
      <c r="A68" s="71"/>
      <c r="B68" s="72"/>
      <c r="C68" s="73"/>
      <c r="D68" s="74"/>
      <c r="E68" s="74"/>
      <c r="F68" s="75" t="s">
        <v>416</v>
      </c>
      <c r="G68" s="75">
        <f>SUM(G67+G66+G64+G62+G60+G58+G56+G54+G52+G50+G48+G46+G44+G42+G40+G38+G36+G34+G32+G30+G28+G26+G24+G22+G20+G18+G16+G14)</f>
        <v>0</v>
      </c>
      <c r="H68" s="62"/>
      <c r="I68" s="75">
        <f>SUM(I66+I67+I64+I62+I60+I58+I56+I54+I52+I50+I48+I46+I44+I42+I40+I38+I36+I34+I32+I30+I28+I26+I24+I22+I20+I18+I16+I14)</f>
        <v>0</v>
      </c>
      <c r="J68" s="75">
        <f>G68+I68</f>
        <v>0</v>
      </c>
    </row>
    <row r="69" spans="1:10" ht="14.25" customHeight="1">
      <c r="A69" s="71"/>
      <c r="B69" s="72"/>
      <c r="C69" s="73"/>
      <c r="D69" s="74"/>
      <c r="E69" s="74"/>
      <c r="F69" s="76"/>
      <c r="G69" s="76"/>
      <c r="H69" s="77"/>
      <c r="I69" s="78"/>
      <c r="J69" s="76"/>
    </row>
    <row r="70" spans="1:10" ht="23.25" customHeight="1">
      <c r="A70" s="79"/>
      <c r="B70" s="79"/>
      <c r="C70" s="79"/>
      <c r="D70" s="80"/>
      <c r="E70" s="80"/>
      <c r="F70" s="14"/>
      <c r="G70" s="14"/>
      <c r="H70" s="15"/>
      <c r="I70" s="13"/>
      <c r="J70" s="14"/>
    </row>
    <row r="71" spans="1:10" ht="28.5" customHeight="1">
      <c r="A71" s="12"/>
      <c r="B71" s="12"/>
      <c r="C71" s="12"/>
      <c r="D71" s="13"/>
      <c r="E71" s="13"/>
      <c r="F71" s="14"/>
      <c r="G71" s="14"/>
      <c r="H71" s="15"/>
      <c r="I71" s="13"/>
      <c r="J71" s="14"/>
    </row>
    <row r="72" spans="1:10" ht="12.75">
      <c r="A72" s="12"/>
      <c r="B72" s="12"/>
      <c r="C72" s="12"/>
      <c r="D72" s="13"/>
      <c r="E72" s="13"/>
      <c r="F72" s="14"/>
      <c r="G72" s="14"/>
      <c r="H72" s="15"/>
      <c r="I72" s="13"/>
      <c r="J72" s="14"/>
    </row>
    <row r="73" spans="1:13" ht="49.5" customHeight="1">
      <c r="A73" s="106" t="s">
        <v>483</v>
      </c>
      <c r="B73" s="106"/>
      <c r="C73" s="106"/>
      <c r="D73" s="106"/>
      <c r="E73" s="106"/>
      <c r="F73" s="106"/>
      <c r="G73" s="107" t="s">
        <v>484</v>
      </c>
      <c r="H73" s="107"/>
      <c r="I73" s="107"/>
      <c r="J73" s="107"/>
      <c r="K73" s="9"/>
      <c r="L73" s="9"/>
      <c r="M73" s="9"/>
    </row>
    <row r="74" spans="1:10" ht="12.75">
      <c r="A74" s="12"/>
      <c r="B74" s="12"/>
      <c r="C74" s="12"/>
      <c r="D74" s="13"/>
      <c r="E74" s="13"/>
      <c r="F74" s="14"/>
      <c r="G74" s="107"/>
      <c r="H74" s="107"/>
      <c r="I74" s="107"/>
      <c r="J74" s="107"/>
    </row>
  </sheetData>
  <sheetProtection/>
  <mergeCells count="33">
    <mergeCell ref="A49:J49"/>
    <mergeCell ref="A39:J39"/>
    <mergeCell ref="A41:J41"/>
    <mergeCell ref="A73:F73"/>
    <mergeCell ref="G73:J74"/>
    <mergeCell ref="A53:J53"/>
    <mergeCell ref="A13:J13"/>
    <mergeCell ref="A37:J37"/>
    <mergeCell ref="A15:J15"/>
    <mergeCell ref="A17:J17"/>
    <mergeCell ref="A19:J19"/>
    <mergeCell ref="A21:J21"/>
    <mergeCell ref="A23:J23"/>
    <mergeCell ref="A65:J65"/>
    <mergeCell ref="A43:J43"/>
    <mergeCell ref="A45:J45"/>
    <mergeCell ref="A47:J47"/>
    <mergeCell ref="A29:J29"/>
    <mergeCell ref="A31:J31"/>
    <mergeCell ref="A33:J33"/>
    <mergeCell ref="A55:J55"/>
    <mergeCell ref="A57:J57"/>
    <mergeCell ref="A51:J51"/>
    <mergeCell ref="A5:J6"/>
    <mergeCell ref="A3:J3"/>
    <mergeCell ref="A35:J35"/>
    <mergeCell ref="A59:J59"/>
    <mergeCell ref="A61:J61"/>
    <mergeCell ref="A63:J63"/>
    <mergeCell ref="A9:J9"/>
    <mergeCell ref="A10:J10"/>
    <mergeCell ref="A25:J25"/>
    <mergeCell ref="A27:J2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600" verticalDpi="600" orientation="landscape" paperSize="9" scale="6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A10" sqref="A10:J10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53.140625" style="0" customWidth="1"/>
    <col min="4" max="4" width="18.8515625" style="0" customWidth="1"/>
    <col min="5" max="5" width="6.28125" style="0" customWidth="1"/>
    <col min="8" max="8" width="5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547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548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184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54" customFormat="1" ht="25.5">
      <c r="A9" s="198" t="s">
        <v>1</v>
      </c>
      <c r="B9" s="198" t="s">
        <v>2</v>
      </c>
      <c r="C9" s="198" t="s">
        <v>185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30" customHeight="1">
      <c r="A11" s="27" t="s">
        <v>10</v>
      </c>
      <c r="B11" s="32"/>
      <c r="C11" s="22" t="s">
        <v>186</v>
      </c>
      <c r="D11" s="26"/>
      <c r="E11" s="26">
        <v>50</v>
      </c>
      <c r="F11" s="24">
        <v>0</v>
      </c>
      <c r="G11" s="24">
        <f aca="true" t="shared" si="0" ref="G11:G29">D11*F11</f>
        <v>0</v>
      </c>
      <c r="H11" s="25">
        <v>8</v>
      </c>
      <c r="I11" s="26">
        <f aca="true" t="shared" si="1" ref="I11:I29">G11*H11%</f>
        <v>0</v>
      </c>
      <c r="J11" s="24">
        <f aca="true" t="shared" si="2" ref="J11:J30">G11+I11</f>
        <v>0</v>
      </c>
    </row>
    <row r="12" spans="1:10" ht="30" customHeight="1">
      <c r="A12" s="27" t="s">
        <v>278</v>
      </c>
      <c r="B12" s="32"/>
      <c r="C12" s="22" t="s">
        <v>187</v>
      </c>
      <c r="D12" s="26"/>
      <c r="E12" s="26">
        <v>50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279</v>
      </c>
      <c r="B13" s="32"/>
      <c r="C13" s="22" t="s">
        <v>188</v>
      </c>
      <c r="D13" s="26"/>
      <c r="E13" s="26">
        <v>50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280</v>
      </c>
      <c r="B14" s="32"/>
      <c r="C14" s="22" t="s">
        <v>189</v>
      </c>
      <c r="D14" s="26"/>
      <c r="E14" s="26">
        <v>50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281</v>
      </c>
      <c r="B15" s="32"/>
      <c r="C15" s="22" t="s">
        <v>190</v>
      </c>
      <c r="D15" s="26"/>
      <c r="E15" s="26">
        <v>30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360</v>
      </c>
      <c r="B16" s="32"/>
      <c r="C16" s="22" t="s">
        <v>191</v>
      </c>
      <c r="D16" s="26"/>
      <c r="E16" s="26">
        <v>2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283</v>
      </c>
      <c r="B17" s="32"/>
      <c r="C17" s="22" t="s">
        <v>192</v>
      </c>
      <c r="D17" s="26"/>
      <c r="E17" s="26">
        <v>5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 t="s">
        <v>361</v>
      </c>
      <c r="B18" s="32"/>
      <c r="C18" s="22" t="s">
        <v>193</v>
      </c>
      <c r="D18" s="26"/>
      <c r="E18" s="26">
        <v>7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30" customHeight="1">
      <c r="A19" s="27" t="s">
        <v>362</v>
      </c>
      <c r="B19" s="32"/>
      <c r="C19" s="22" t="s">
        <v>194</v>
      </c>
      <c r="D19" s="26"/>
      <c r="E19" s="26">
        <v>2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0" customHeight="1">
      <c r="A20" s="27" t="s">
        <v>363</v>
      </c>
      <c r="B20" s="32"/>
      <c r="C20" s="22" t="s">
        <v>195</v>
      </c>
      <c r="D20" s="26"/>
      <c r="E20" s="26">
        <v>7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0" customHeight="1">
      <c r="A21" s="27" t="s">
        <v>364</v>
      </c>
      <c r="B21" s="32"/>
      <c r="C21" s="22" t="s">
        <v>196</v>
      </c>
      <c r="D21" s="26"/>
      <c r="E21" s="26">
        <v>7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0" customHeight="1">
      <c r="A22" s="27" t="s">
        <v>365</v>
      </c>
      <c r="B22" s="32"/>
      <c r="C22" s="22" t="s">
        <v>197</v>
      </c>
      <c r="D22" s="26"/>
      <c r="E22" s="26">
        <v>3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0" customHeight="1">
      <c r="A23" s="27" t="s">
        <v>366</v>
      </c>
      <c r="B23" s="32"/>
      <c r="C23" s="22" t="s">
        <v>198</v>
      </c>
      <c r="D23" s="26"/>
      <c r="E23" s="26">
        <v>7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0" customHeight="1">
      <c r="A24" s="27" t="s">
        <v>367</v>
      </c>
      <c r="B24" s="32"/>
      <c r="C24" s="22" t="s">
        <v>199</v>
      </c>
      <c r="D24" s="26"/>
      <c r="E24" s="26">
        <v>7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0" customHeight="1">
      <c r="A25" s="27" t="s">
        <v>368</v>
      </c>
      <c r="B25" s="32"/>
      <c r="C25" s="22" t="s">
        <v>200</v>
      </c>
      <c r="D25" s="26"/>
      <c r="E25" s="26">
        <v>7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0" customHeight="1">
      <c r="A26" s="27" t="s">
        <v>369</v>
      </c>
      <c r="B26" s="32"/>
      <c r="C26" s="22" t="s">
        <v>201</v>
      </c>
      <c r="D26" s="26"/>
      <c r="E26" s="26">
        <v>3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0" customHeight="1">
      <c r="A27" s="27" t="s">
        <v>370</v>
      </c>
      <c r="B27" s="32"/>
      <c r="C27" s="22" t="s">
        <v>202</v>
      </c>
      <c r="D27" s="26"/>
      <c r="E27" s="26">
        <v>3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0" customHeight="1">
      <c r="A28" s="27" t="s">
        <v>371</v>
      </c>
      <c r="B28" s="32"/>
      <c r="C28" s="22" t="s">
        <v>203</v>
      </c>
      <c r="D28" s="26"/>
      <c r="E28" s="26">
        <v>3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0" customHeight="1" thickBot="1">
      <c r="A29" s="27" t="s">
        <v>372</v>
      </c>
      <c r="B29" s="32"/>
      <c r="C29" s="22" t="s">
        <v>204</v>
      </c>
      <c r="D29" s="26"/>
      <c r="E29" s="26">
        <v>3</v>
      </c>
      <c r="F29" s="38">
        <v>0</v>
      </c>
      <c r="G29" s="38">
        <f t="shared" si="0"/>
        <v>0</v>
      </c>
      <c r="H29" s="206">
        <v>8</v>
      </c>
      <c r="I29" s="183">
        <f t="shared" si="1"/>
        <v>0</v>
      </c>
      <c r="J29" s="38">
        <f t="shared" si="2"/>
        <v>0</v>
      </c>
    </row>
    <row r="30" spans="1:10" ht="30.75" customHeight="1" thickBot="1">
      <c r="A30" s="71"/>
      <c r="B30" s="204"/>
      <c r="C30" s="218"/>
      <c r="D30" s="74"/>
      <c r="E30" s="74"/>
      <c r="F30" s="207" t="s">
        <v>416</v>
      </c>
      <c r="G30" s="170">
        <f>SUM(G11:G29)</f>
        <v>0</v>
      </c>
      <c r="H30" s="208"/>
      <c r="I30" s="171">
        <f>SUM(I11:I29)</f>
        <v>0</v>
      </c>
      <c r="J30" s="172">
        <f t="shared" si="2"/>
        <v>0</v>
      </c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>
      <c r="A33" s="12"/>
      <c r="B33" s="12"/>
      <c r="C33" s="12"/>
      <c r="D33" s="13"/>
      <c r="E33" s="13"/>
      <c r="F33" s="14"/>
      <c r="G33" s="14"/>
      <c r="H33" s="15"/>
      <c r="I33" s="13"/>
      <c r="J33" s="14"/>
    </row>
    <row r="34" spans="1:10" ht="12.75">
      <c r="A34" s="12"/>
      <c r="B34" s="12"/>
      <c r="C34" s="12"/>
      <c r="D34" s="13"/>
      <c r="E34" s="13"/>
      <c r="F34" s="14"/>
      <c r="G34" s="14"/>
      <c r="H34" s="15"/>
      <c r="I34" s="13"/>
      <c r="J34" s="14"/>
    </row>
    <row r="35" spans="1:10" ht="12.75">
      <c r="A35" s="12"/>
      <c r="B35" s="12"/>
      <c r="C35" s="12"/>
      <c r="D35" s="13"/>
      <c r="E35" s="13"/>
      <c r="F35" s="14"/>
      <c r="G35" s="14"/>
      <c r="H35" s="15"/>
      <c r="I35" s="13"/>
      <c r="J35" s="14"/>
    </row>
    <row r="36" spans="1:10" ht="12.75">
      <c r="A36" s="12"/>
      <c r="B36" s="12"/>
      <c r="C36" s="12"/>
      <c r="D36" s="13"/>
      <c r="E36" s="13"/>
      <c r="F36" s="14"/>
      <c r="G36" s="14"/>
      <c r="H36" s="15"/>
      <c r="I36" s="13"/>
      <c r="J36" s="14"/>
    </row>
    <row r="37" spans="1:10" ht="12.75" customHeight="1">
      <c r="A37" s="106" t="s">
        <v>483</v>
      </c>
      <c r="B37" s="106"/>
      <c r="C37" s="106"/>
      <c r="D37" s="185"/>
      <c r="E37" s="185"/>
      <c r="F37" s="107" t="s">
        <v>484</v>
      </c>
      <c r="G37" s="107"/>
      <c r="H37" s="107"/>
      <c r="I37" s="107"/>
      <c r="J37" s="107"/>
    </row>
    <row r="38" spans="1:10" ht="12.75">
      <c r="A38" s="12"/>
      <c r="B38" s="12"/>
      <c r="C38" s="12"/>
      <c r="D38" s="13"/>
      <c r="E38" s="13"/>
      <c r="F38" s="107"/>
      <c r="G38" s="107"/>
      <c r="H38" s="107"/>
      <c r="I38" s="107"/>
      <c r="J38" s="107"/>
    </row>
    <row r="39" spans="6:10" ht="12.75">
      <c r="F39" s="107"/>
      <c r="G39" s="107"/>
      <c r="H39" s="107"/>
      <c r="I39" s="107"/>
      <c r="J39" s="107"/>
    </row>
    <row r="40" spans="6:10" ht="12.75">
      <c r="F40" s="107"/>
      <c r="G40" s="107"/>
      <c r="H40" s="107"/>
      <c r="I40" s="107"/>
      <c r="J40" s="107"/>
    </row>
    <row r="41" spans="6:10" ht="12.75">
      <c r="F41" s="107"/>
      <c r="G41" s="107"/>
      <c r="H41" s="107"/>
      <c r="I41" s="107"/>
      <c r="J41" s="107"/>
    </row>
    <row r="42" spans="6:10" ht="12.75">
      <c r="F42" s="107"/>
      <c r="G42" s="107"/>
      <c r="H42" s="107"/>
      <c r="I42" s="107"/>
      <c r="J42" s="107"/>
    </row>
  </sheetData>
  <sheetProtection/>
  <mergeCells count="6">
    <mergeCell ref="A37:C37"/>
    <mergeCell ref="F37:J42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2">
      <selection activeCell="D9" sqref="D9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50.00390625" style="0" customWidth="1"/>
    <col min="4" max="4" width="18.57421875" style="0" customWidth="1"/>
    <col min="5" max="5" width="7.421875" style="0" customWidth="1"/>
    <col min="6" max="6" width="10.8515625" style="0" customWidth="1"/>
    <col min="7" max="7" width="10.57421875" style="0" customWidth="1"/>
    <col min="8" max="8" width="6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545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546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205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154" customFormat="1" ht="46.5" customHeight="1">
      <c r="A9" s="198" t="s">
        <v>1</v>
      </c>
      <c r="B9" s="198" t="s">
        <v>2</v>
      </c>
      <c r="C9" s="198" t="s">
        <v>206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39.75" customHeight="1">
      <c r="A11" s="27" t="s">
        <v>10</v>
      </c>
      <c r="B11" s="35"/>
      <c r="C11" s="136" t="s">
        <v>432</v>
      </c>
      <c r="D11" s="36"/>
      <c r="E11" s="192">
        <v>2</v>
      </c>
      <c r="F11" s="54">
        <v>0</v>
      </c>
      <c r="G11" s="54">
        <f aca="true" t="shared" si="0" ref="G11:G24">D11*F11</f>
        <v>0</v>
      </c>
      <c r="H11" s="55">
        <v>8</v>
      </c>
      <c r="I11" s="54">
        <f aca="true" t="shared" si="1" ref="I11:I24">G11*H11%</f>
        <v>0</v>
      </c>
      <c r="J11" s="54">
        <f aca="true" t="shared" si="2" ref="J11:J25">G11+I11</f>
        <v>0</v>
      </c>
    </row>
    <row r="12" spans="1:10" ht="66.75" customHeight="1">
      <c r="A12" s="27" t="s">
        <v>278</v>
      </c>
      <c r="B12" s="35"/>
      <c r="C12" s="136" t="s">
        <v>433</v>
      </c>
      <c r="D12" s="36"/>
      <c r="E12" s="192">
        <v>1</v>
      </c>
      <c r="F12" s="54">
        <v>0</v>
      </c>
      <c r="G12" s="54">
        <f t="shared" si="0"/>
        <v>0</v>
      </c>
      <c r="H12" s="55">
        <v>8</v>
      </c>
      <c r="I12" s="54">
        <f t="shared" si="1"/>
        <v>0</v>
      </c>
      <c r="J12" s="54">
        <f t="shared" si="2"/>
        <v>0</v>
      </c>
    </row>
    <row r="13" spans="1:10" ht="64.5" customHeight="1">
      <c r="A13" s="27" t="s">
        <v>279</v>
      </c>
      <c r="B13" s="35"/>
      <c r="C13" s="136" t="s">
        <v>434</v>
      </c>
      <c r="D13" s="36"/>
      <c r="E13" s="192">
        <v>1</v>
      </c>
      <c r="F13" s="54">
        <v>0</v>
      </c>
      <c r="G13" s="54">
        <f t="shared" si="0"/>
        <v>0</v>
      </c>
      <c r="H13" s="55">
        <v>8</v>
      </c>
      <c r="I13" s="54">
        <f t="shared" si="1"/>
        <v>0</v>
      </c>
      <c r="J13" s="54">
        <f t="shared" si="2"/>
        <v>0</v>
      </c>
    </row>
    <row r="14" spans="1:10" ht="60" customHeight="1">
      <c r="A14" s="27" t="s">
        <v>280</v>
      </c>
      <c r="B14" s="35"/>
      <c r="C14" s="136" t="s">
        <v>435</v>
      </c>
      <c r="D14" s="36"/>
      <c r="E14" s="192">
        <v>1</v>
      </c>
      <c r="F14" s="54">
        <v>0</v>
      </c>
      <c r="G14" s="54">
        <f t="shared" si="0"/>
        <v>0</v>
      </c>
      <c r="H14" s="55">
        <v>8</v>
      </c>
      <c r="I14" s="54">
        <f t="shared" si="1"/>
        <v>0</v>
      </c>
      <c r="J14" s="54">
        <f t="shared" si="2"/>
        <v>0</v>
      </c>
    </row>
    <row r="15" spans="1:10" ht="57.75" customHeight="1">
      <c r="A15" s="27" t="s">
        <v>281</v>
      </c>
      <c r="B15" s="35"/>
      <c r="C15" s="136" t="s">
        <v>436</v>
      </c>
      <c r="D15" s="36"/>
      <c r="E15" s="192">
        <v>1</v>
      </c>
      <c r="F15" s="54">
        <v>0</v>
      </c>
      <c r="G15" s="54">
        <f t="shared" si="0"/>
        <v>0</v>
      </c>
      <c r="H15" s="55">
        <v>8</v>
      </c>
      <c r="I15" s="54">
        <f t="shared" si="1"/>
        <v>0</v>
      </c>
      <c r="J15" s="54">
        <f t="shared" si="2"/>
        <v>0</v>
      </c>
    </row>
    <row r="16" spans="1:10" ht="54" customHeight="1">
      <c r="A16" s="27" t="s">
        <v>360</v>
      </c>
      <c r="B16" s="35"/>
      <c r="C16" s="136" t="s">
        <v>437</v>
      </c>
      <c r="D16" s="36"/>
      <c r="E16" s="192">
        <v>1</v>
      </c>
      <c r="F16" s="54">
        <v>0</v>
      </c>
      <c r="G16" s="54">
        <f t="shared" si="0"/>
        <v>0</v>
      </c>
      <c r="H16" s="55">
        <v>8</v>
      </c>
      <c r="I16" s="54">
        <f t="shared" si="1"/>
        <v>0</v>
      </c>
      <c r="J16" s="54">
        <f t="shared" si="2"/>
        <v>0</v>
      </c>
    </row>
    <row r="17" spans="1:10" ht="63.75" customHeight="1">
      <c r="A17" s="27" t="s">
        <v>283</v>
      </c>
      <c r="B17" s="35"/>
      <c r="C17" s="136" t="s">
        <v>438</v>
      </c>
      <c r="D17" s="36"/>
      <c r="E17" s="192">
        <v>1</v>
      </c>
      <c r="F17" s="54">
        <v>0</v>
      </c>
      <c r="G17" s="54">
        <f t="shared" si="0"/>
        <v>0</v>
      </c>
      <c r="H17" s="55">
        <v>8</v>
      </c>
      <c r="I17" s="54">
        <f t="shared" si="1"/>
        <v>0</v>
      </c>
      <c r="J17" s="54">
        <f t="shared" si="2"/>
        <v>0</v>
      </c>
    </row>
    <row r="18" spans="1:10" ht="59.25" customHeight="1">
      <c r="A18" s="27" t="s">
        <v>361</v>
      </c>
      <c r="B18" s="35"/>
      <c r="C18" s="136" t="s">
        <v>439</v>
      </c>
      <c r="D18" s="36"/>
      <c r="E18" s="192">
        <v>1</v>
      </c>
      <c r="F18" s="54">
        <v>0</v>
      </c>
      <c r="G18" s="54">
        <f t="shared" si="0"/>
        <v>0</v>
      </c>
      <c r="H18" s="55">
        <v>8</v>
      </c>
      <c r="I18" s="54">
        <f t="shared" si="1"/>
        <v>0</v>
      </c>
      <c r="J18" s="54">
        <f t="shared" si="2"/>
        <v>0</v>
      </c>
    </row>
    <row r="19" spans="1:10" ht="51.75" customHeight="1">
      <c r="A19" s="27" t="s">
        <v>362</v>
      </c>
      <c r="B19" s="35"/>
      <c r="C19" s="136" t="s">
        <v>440</v>
      </c>
      <c r="D19" s="36"/>
      <c r="E19" s="192">
        <v>1</v>
      </c>
      <c r="F19" s="54">
        <v>0</v>
      </c>
      <c r="G19" s="54">
        <f t="shared" si="0"/>
        <v>0</v>
      </c>
      <c r="H19" s="55">
        <v>8</v>
      </c>
      <c r="I19" s="54">
        <f t="shared" si="1"/>
        <v>0</v>
      </c>
      <c r="J19" s="54">
        <f t="shared" si="2"/>
        <v>0</v>
      </c>
    </row>
    <row r="20" spans="1:10" ht="29.25" customHeight="1">
      <c r="A20" s="27" t="s">
        <v>363</v>
      </c>
      <c r="B20" s="35"/>
      <c r="C20" s="136" t="s">
        <v>441</v>
      </c>
      <c r="D20" s="36"/>
      <c r="E20" s="192">
        <v>1</v>
      </c>
      <c r="F20" s="54">
        <v>0</v>
      </c>
      <c r="G20" s="54">
        <f t="shared" si="0"/>
        <v>0</v>
      </c>
      <c r="H20" s="55">
        <v>8</v>
      </c>
      <c r="I20" s="54">
        <f t="shared" si="1"/>
        <v>0</v>
      </c>
      <c r="J20" s="54">
        <f t="shared" si="2"/>
        <v>0</v>
      </c>
    </row>
    <row r="21" spans="1:10" ht="29.25" customHeight="1">
      <c r="A21" s="27" t="s">
        <v>364</v>
      </c>
      <c r="B21" s="37"/>
      <c r="C21" s="136" t="s">
        <v>442</v>
      </c>
      <c r="D21" s="36"/>
      <c r="E21" s="192">
        <v>1</v>
      </c>
      <c r="F21" s="54">
        <v>0</v>
      </c>
      <c r="G21" s="54">
        <f t="shared" si="0"/>
        <v>0</v>
      </c>
      <c r="H21" s="55">
        <v>8</v>
      </c>
      <c r="I21" s="54">
        <f t="shared" si="1"/>
        <v>0</v>
      </c>
      <c r="J21" s="54">
        <f t="shared" si="2"/>
        <v>0</v>
      </c>
    </row>
    <row r="22" spans="1:10" ht="36" customHeight="1">
      <c r="A22" s="27" t="s">
        <v>365</v>
      </c>
      <c r="B22" s="35"/>
      <c r="C22" s="136" t="s">
        <v>443</v>
      </c>
      <c r="D22" s="36"/>
      <c r="E22" s="192">
        <v>1</v>
      </c>
      <c r="F22" s="54">
        <v>0</v>
      </c>
      <c r="G22" s="54">
        <f t="shared" si="0"/>
        <v>0</v>
      </c>
      <c r="H22" s="55">
        <v>8</v>
      </c>
      <c r="I22" s="54">
        <f t="shared" si="1"/>
        <v>0</v>
      </c>
      <c r="J22" s="54">
        <f t="shared" si="2"/>
        <v>0</v>
      </c>
    </row>
    <row r="23" spans="1:10" ht="33" customHeight="1">
      <c r="A23" s="27" t="s">
        <v>366</v>
      </c>
      <c r="B23" s="35"/>
      <c r="C23" s="136" t="s">
        <v>444</v>
      </c>
      <c r="D23" s="36"/>
      <c r="E23" s="192">
        <v>1</v>
      </c>
      <c r="F23" s="54">
        <v>0</v>
      </c>
      <c r="G23" s="54">
        <f t="shared" si="0"/>
        <v>0</v>
      </c>
      <c r="H23" s="55">
        <v>8</v>
      </c>
      <c r="I23" s="54">
        <f t="shared" si="1"/>
        <v>0</v>
      </c>
      <c r="J23" s="54">
        <f t="shared" si="2"/>
        <v>0</v>
      </c>
    </row>
    <row r="24" spans="1:10" ht="30.75" customHeight="1" thickBot="1">
      <c r="A24" s="27" t="s">
        <v>367</v>
      </c>
      <c r="B24" s="32"/>
      <c r="C24" s="136" t="s">
        <v>445</v>
      </c>
      <c r="D24" s="26"/>
      <c r="E24" s="23">
        <v>1</v>
      </c>
      <c r="F24" s="54">
        <v>0</v>
      </c>
      <c r="G24" s="169">
        <f t="shared" si="0"/>
        <v>0</v>
      </c>
      <c r="H24" s="209">
        <v>8</v>
      </c>
      <c r="I24" s="169">
        <f t="shared" si="1"/>
        <v>0</v>
      </c>
      <c r="J24" s="169">
        <f t="shared" si="2"/>
        <v>0</v>
      </c>
    </row>
    <row r="25" spans="1:10" ht="32.25" customHeight="1" thickBot="1">
      <c r="A25" s="71"/>
      <c r="B25" s="204"/>
      <c r="C25" s="242"/>
      <c r="D25" s="74"/>
      <c r="E25" s="74"/>
      <c r="F25" s="212" t="s">
        <v>416</v>
      </c>
      <c r="G25" s="174">
        <f>SUM(G11:G24)</f>
        <v>0</v>
      </c>
      <c r="H25" s="243"/>
      <c r="I25" s="174">
        <f>SUM(I11:I24)</f>
        <v>0</v>
      </c>
      <c r="J25" s="177">
        <f t="shared" si="2"/>
        <v>0</v>
      </c>
    </row>
    <row r="26" spans="1:10" ht="12.75">
      <c r="A26" s="12"/>
      <c r="B26" s="12"/>
      <c r="C26" s="12"/>
      <c r="D26" s="13"/>
      <c r="E26" s="13"/>
      <c r="F26" s="14"/>
      <c r="G26" s="14"/>
      <c r="H26" s="15"/>
      <c r="I26" s="13"/>
      <c r="J26" s="14"/>
    </row>
    <row r="27" spans="1:10" ht="12.75">
      <c r="A27" s="12"/>
      <c r="B27" s="12"/>
      <c r="C27" s="12"/>
      <c r="D27" s="13"/>
      <c r="E27" s="13"/>
      <c r="F27" s="14"/>
      <c r="G27" s="14"/>
      <c r="H27" s="15"/>
      <c r="I27" s="13"/>
      <c r="J27" s="14"/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>
      <c r="A30" s="12"/>
      <c r="B30" s="12"/>
      <c r="C30" s="12"/>
      <c r="D30" s="13"/>
      <c r="E30" s="13"/>
      <c r="F30" s="14"/>
      <c r="G30" s="14"/>
      <c r="H30" s="15"/>
      <c r="I30" s="13"/>
      <c r="J30" s="14"/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 customHeight="1">
      <c r="A32" s="106" t="s">
        <v>483</v>
      </c>
      <c r="B32" s="106"/>
      <c r="C32" s="106"/>
      <c r="D32" s="185"/>
      <c r="E32" s="185"/>
      <c r="F32" s="107" t="s">
        <v>484</v>
      </c>
      <c r="G32" s="107"/>
      <c r="H32" s="107"/>
      <c r="I32" s="107"/>
      <c r="J32" s="107"/>
    </row>
    <row r="33" spans="1:10" ht="12.75">
      <c r="A33" s="12"/>
      <c r="B33" s="12"/>
      <c r="C33" s="12"/>
      <c r="D33" s="13"/>
      <c r="E33" s="13"/>
      <c r="F33" s="107"/>
      <c r="G33" s="107"/>
      <c r="H33" s="107"/>
      <c r="I33" s="107"/>
      <c r="J33" s="107"/>
    </row>
    <row r="34" spans="6:10" ht="12.75">
      <c r="F34" s="107"/>
      <c r="G34" s="107"/>
      <c r="H34" s="107"/>
      <c r="I34" s="107"/>
      <c r="J34" s="107"/>
    </row>
    <row r="35" spans="6:10" ht="12.75">
      <c r="F35" s="107"/>
      <c r="G35" s="107"/>
      <c r="H35" s="107"/>
      <c r="I35" s="107"/>
      <c r="J35" s="107"/>
    </row>
    <row r="36" spans="6:10" ht="12.75">
      <c r="F36" s="107"/>
      <c r="G36" s="107"/>
      <c r="H36" s="107"/>
      <c r="I36" s="107"/>
      <c r="J36" s="107"/>
    </row>
  </sheetData>
  <sheetProtection/>
  <mergeCells count="6">
    <mergeCell ref="A32:C32"/>
    <mergeCell ref="F32:J36"/>
    <mergeCell ref="A8:J8"/>
    <mergeCell ref="H1:J1"/>
    <mergeCell ref="A3:J3"/>
    <mergeCell ref="A5:J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49.140625" style="0" customWidth="1"/>
    <col min="4" max="4" width="19.28125" style="0" customWidth="1"/>
    <col min="5" max="5" width="7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543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544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207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154" customFormat="1" ht="25.5">
      <c r="A9" s="198" t="s">
        <v>1</v>
      </c>
      <c r="B9" s="198" t="s">
        <v>2</v>
      </c>
      <c r="C9" s="198" t="s">
        <v>208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63.75">
      <c r="A11" s="27" t="s">
        <v>10</v>
      </c>
      <c r="B11" s="32"/>
      <c r="C11" s="22" t="s">
        <v>209</v>
      </c>
      <c r="D11" s="26"/>
      <c r="E11" s="23">
        <v>1</v>
      </c>
      <c r="F11" s="54">
        <v>0</v>
      </c>
      <c r="G11" s="54">
        <f>D11*F11</f>
        <v>0</v>
      </c>
      <c r="H11" s="55">
        <v>8</v>
      </c>
      <c r="I11" s="159">
        <f>G11*H11%</f>
        <v>0</v>
      </c>
      <c r="J11" s="54">
        <f>G11+I11</f>
        <v>0</v>
      </c>
    </row>
    <row r="12" spans="1:10" ht="64.5" thickBot="1">
      <c r="A12" s="27" t="s">
        <v>278</v>
      </c>
      <c r="B12" s="32"/>
      <c r="C12" s="28" t="s">
        <v>210</v>
      </c>
      <c r="D12" s="26"/>
      <c r="E12" s="23">
        <v>1</v>
      </c>
      <c r="F12" s="54">
        <v>0</v>
      </c>
      <c r="G12" s="169">
        <f>D12*F12</f>
        <v>0</v>
      </c>
      <c r="H12" s="209">
        <v>8</v>
      </c>
      <c r="I12" s="168">
        <f>G12*H12%</f>
        <v>0</v>
      </c>
      <c r="J12" s="169">
        <f>G12+I12</f>
        <v>0</v>
      </c>
    </row>
    <row r="13" spans="1:10" ht="29.25" customHeight="1" thickBot="1">
      <c r="A13" s="71"/>
      <c r="B13" s="204"/>
      <c r="C13" s="218"/>
      <c r="D13" s="74"/>
      <c r="E13" s="74"/>
      <c r="F13" s="212" t="s">
        <v>416</v>
      </c>
      <c r="G13" s="174">
        <f>G11+G12</f>
        <v>0</v>
      </c>
      <c r="H13" s="211"/>
      <c r="I13" s="176">
        <f>I12+I11</f>
        <v>0</v>
      </c>
      <c r="J13" s="177">
        <f>J12+J11</f>
        <v>0</v>
      </c>
    </row>
    <row r="14" spans="1:10" ht="12.75">
      <c r="A14" s="12"/>
      <c r="B14" s="12"/>
      <c r="C14" s="12"/>
      <c r="D14" s="13"/>
      <c r="E14" s="13"/>
      <c r="F14" s="14"/>
      <c r="G14" s="14"/>
      <c r="H14" s="15"/>
      <c r="I14" s="13"/>
      <c r="J14" s="14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 customHeight="1">
      <c r="A19" s="186" t="s">
        <v>483</v>
      </c>
      <c r="B19" s="186"/>
      <c r="C19" s="186"/>
      <c r="D19" s="185"/>
      <c r="E19" s="185"/>
      <c r="F19" s="107" t="s">
        <v>484</v>
      </c>
      <c r="G19" s="107"/>
      <c r="H19" s="107"/>
      <c r="I19" s="107"/>
      <c r="J19" s="107"/>
    </row>
    <row r="20" spans="1:10" ht="12.75">
      <c r="A20" s="12"/>
      <c r="B20" s="12"/>
      <c r="C20" s="12"/>
      <c r="D20" s="13"/>
      <c r="E20" s="13"/>
      <c r="F20" s="107"/>
      <c r="G20" s="107"/>
      <c r="H20" s="107"/>
      <c r="I20" s="107"/>
      <c r="J20" s="107"/>
    </row>
    <row r="21" spans="6:10" ht="12.75">
      <c r="F21" s="107"/>
      <c r="G21" s="107"/>
      <c r="H21" s="107"/>
      <c r="I21" s="107"/>
      <c r="J21" s="107"/>
    </row>
    <row r="22" spans="6:10" ht="12.75">
      <c r="F22" s="107"/>
      <c r="G22" s="107"/>
      <c r="H22" s="107"/>
      <c r="I22" s="107"/>
      <c r="J22" s="107"/>
    </row>
    <row r="23" spans="6:10" ht="12.75">
      <c r="F23" s="107"/>
      <c r="G23" s="107"/>
      <c r="H23" s="107"/>
      <c r="I23" s="107"/>
      <c r="J23" s="107"/>
    </row>
  </sheetData>
  <sheetProtection/>
  <mergeCells count="6">
    <mergeCell ref="A19:C19"/>
    <mergeCell ref="F19:J23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55.00390625" style="0" customWidth="1"/>
    <col min="4" max="4" width="18.8515625" style="0" customWidth="1"/>
    <col min="5" max="5" width="6.421875" style="0" customWidth="1"/>
    <col min="6" max="6" width="7.8515625" style="0" customWidth="1"/>
    <col min="8" max="8" width="5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540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541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7" t="s">
        <v>211</v>
      </c>
      <c r="B8" s="118"/>
      <c r="C8" s="118"/>
      <c r="D8" s="118"/>
      <c r="E8" s="118"/>
      <c r="F8" s="118"/>
      <c r="G8" s="118"/>
      <c r="H8" s="118"/>
      <c r="I8" s="118"/>
      <c r="J8" s="119"/>
    </row>
    <row r="9" spans="1:10" s="154" customFormat="1" ht="121.5" customHeight="1">
      <c r="A9" s="198" t="s">
        <v>1</v>
      </c>
      <c r="B9" s="198" t="s">
        <v>2</v>
      </c>
      <c r="C9" s="238" t="s">
        <v>542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s="225" customFormat="1" ht="30" customHeight="1">
      <c r="A11" s="57" t="s">
        <v>10</v>
      </c>
      <c r="B11" s="224"/>
      <c r="C11" s="22" t="s">
        <v>382</v>
      </c>
      <c r="D11" s="23"/>
      <c r="E11" s="23">
        <v>6</v>
      </c>
      <c r="F11" s="54">
        <v>0</v>
      </c>
      <c r="G11" s="54">
        <f>D11*F11</f>
        <v>0</v>
      </c>
      <c r="H11" s="55">
        <v>8</v>
      </c>
      <c r="I11" s="159">
        <f>G11*H11%</f>
        <v>0</v>
      </c>
      <c r="J11" s="54">
        <f>G11+I11</f>
        <v>0</v>
      </c>
    </row>
    <row r="12" spans="1:10" s="225" customFormat="1" ht="30" customHeight="1">
      <c r="A12" s="57" t="s">
        <v>278</v>
      </c>
      <c r="B12" s="224"/>
      <c r="C12" s="22" t="s">
        <v>383</v>
      </c>
      <c r="D12" s="23"/>
      <c r="E12" s="23">
        <v>4</v>
      </c>
      <c r="F12" s="54">
        <v>0</v>
      </c>
      <c r="G12" s="54">
        <f>D12*F12</f>
        <v>0</v>
      </c>
      <c r="H12" s="55">
        <v>8</v>
      </c>
      <c r="I12" s="159">
        <f>G12*H12%</f>
        <v>0</v>
      </c>
      <c r="J12" s="54">
        <f>G12+I12</f>
        <v>0</v>
      </c>
    </row>
    <row r="13" spans="1:10" s="225" customFormat="1" ht="30" customHeight="1">
      <c r="A13" s="57" t="s">
        <v>279</v>
      </c>
      <c r="B13" s="224"/>
      <c r="C13" s="22" t="s">
        <v>429</v>
      </c>
      <c r="D13" s="23"/>
      <c r="E13" s="23">
        <v>36</v>
      </c>
      <c r="F13" s="54">
        <v>0</v>
      </c>
      <c r="G13" s="54">
        <f>D13*F13</f>
        <v>0</v>
      </c>
      <c r="H13" s="55">
        <v>8</v>
      </c>
      <c r="I13" s="159">
        <f>G13*H13%</f>
        <v>0</v>
      </c>
      <c r="J13" s="54">
        <f>G13+I13</f>
        <v>0</v>
      </c>
    </row>
    <row r="14" spans="1:10" s="225" customFormat="1" ht="30" customHeight="1" thickBot="1">
      <c r="A14" s="57" t="s">
        <v>280</v>
      </c>
      <c r="B14" s="224"/>
      <c r="C14" s="22" t="s">
        <v>384</v>
      </c>
      <c r="D14" s="23"/>
      <c r="E14" s="23">
        <v>6</v>
      </c>
      <c r="F14" s="169">
        <v>0</v>
      </c>
      <c r="G14" s="169">
        <f>D14*F14</f>
        <v>0</v>
      </c>
      <c r="H14" s="209">
        <v>8</v>
      </c>
      <c r="I14" s="168">
        <f>G14*H14%</f>
        <v>0</v>
      </c>
      <c r="J14" s="169">
        <f>G14+I14</f>
        <v>0</v>
      </c>
    </row>
    <row r="15" spans="1:10" s="225" customFormat="1" ht="30" customHeight="1" thickBot="1">
      <c r="A15" s="239"/>
      <c r="B15" s="240"/>
      <c r="C15" s="241"/>
      <c r="D15" s="210"/>
      <c r="E15" s="210"/>
      <c r="F15" s="212" t="s">
        <v>416</v>
      </c>
      <c r="G15" s="174">
        <f>SUM(G11:G14)</f>
        <v>0</v>
      </c>
      <c r="H15" s="211"/>
      <c r="I15" s="176">
        <f>SUM(I11:I14)</f>
        <v>0</v>
      </c>
      <c r="J15" s="177">
        <f>G15+I15</f>
        <v>0</v>
      </c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 customHeight="1">
      <c r="A22" s="106" t="s">
        <v>483</v>
      </c>
      <c r="B22" s="106"/>
      <c r="C22" s="106"/>
      <c r="D22" s="185"/>
      <c r="E22" s="185"/>
      <c r="F22" s="107" t="s">
        <v>484</v>
      </c>
      <c r="G22" s="107"/>
      <c r="H22" s="107"/>
      <c r="I22" s="107"/>
      <c r="J22" s="107"/>
    </row>
    <row r="23" spans="1:10" ht="12.75">
      <c r="A23" s="12"/>
      <c r="B23" s="12"/>
      <c r="C23" s="12"/>
      <c r="D23" s="13"/>
      <c r="E23" s="13"/>
      <c r="F23" s="107"/>
      <c r="G23" s="107"/>
      <c r="H23" s="107"/>
      <c r="I23" s="107"/>
      <c r="J23" s="107"/>
    </row>
    <row r="24" spans="6:10" ht="12.75">
      <c r="F24" s="107"/>
      <c r="G24" s="107"/>
      <c r="H24" s="107"/>
      <c r="I24" s="107"/>
      <c r="J24" s="107"/>
    </row>
    <row r="25" spans="6:10" ht="12.75">
      <c r="F25" s="107"/>
      <c r="G25" s="107"/>
      <c r="H25" s="107"/>
      <c r="I25" s="107"/>
      <c r="J25" s="107"/>
    </row>
    <row r="26" spans="6:10" ht="12.75">
      <c r="F26" s="107"/>
      <c r="G26" s="107"/>
      <c r="H26" s="107"/>
      <c r="I26" s="107"/>
      <c r="J26" s="107"/>
    </row>
  </sheetData>
  <sheetProtection/>
  <mergeCells count="6">
    <mergeCell ref="A22:C22"/>
    <mergeCell ref="F22:J26"/>
    <mergeCell ref="A8:J8"/>
    <mergeCell ref="H1:J1"/>
    <mergeCell ref="A3:J3"/>
    <mergeCell ref="A5:J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A10" sqref="A10:J10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47.7109375" style="0" customWidth="1"/>
    <col min="4" max="4" width="19.00390625" style="0" customWidth="1"/>
    <col min="5" max="5" width="6.421875" style="0" customWidth="1"/>
    <col min="8" max="8" width="6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537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538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409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154" customFormat="1" ht="39" customHeight="1">
      <c r="A9" s="198" t="s">
        <v>1</v>
      </c>
      <c r="B9" s="198" t="s">
        <v>2</v>
      </c>
      <c r="C9" s="198" t="s">
        <v>212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67.5" customHeight="1">
      <c r="A11" s="57" t="s">
        <v>10</v>
      </c>
      <c r="B11" s="32"/>
      <c r="C11" s="22" t="s">
        <v>214</v>
      </c>
      <c r="D11" s="26"/>
      <c r="E11" s="23">
        <v>4</v>
      </c>
      <c r="F11" s="54">
        <v>0</v>
      </c>
      <c r="G11" s="54">
        <f aca="true" t="shared" si="0" ref="G11:G22">D11*F11</f>
        <v>0</v>
      </c>
      <c r="H11" s="55">
        <v>8</v>
      </c>
      <c r="I11" s="159">
        <f>G11*H11%</f>
        <v>0</v>
      </c>
      <c r="J11" s="54">
        <f>G11+I11</f>
        <v>0</v>
      </c>
    </row>
    <row r="12" spans="1:10" ht="34.5" customHeight="1">
      <c r="A12" s="57" t="s">
        <v>278</v>
      </c>
      <c r="B12" s="32"/>
      <c r="C12" s="22" t="s">
        <v>424</v>
      </c>
      <c r="D12" s="26"/>
      <c r="E12" s="23">
        <v>1</v>
      </c>
      <c r="F12" s="54">
        <v>0</v>
      </c>
      <c r="G12" s="54">
        <f t="shared" si="0"/>
        <v>0</v>
      </c>
      <c r="H12" s="55">
        <v>8</v>
      </c>
      <c r="I12" s="159">
        <f aca="true" t="shared" si="1" ref="I12:I22">G12*H12%</f>
        <v>0</v>
      </c>
      <c r="J12" s="54">
        <f aca="true" t="shared" si="2" ref="J12:J23">G12+I12</f>
        <v>0</v>
      </c>
    </row>
    <row r="13" spans="1:10" ht="41.25" customHeight="1">
      <c r="A13" s="57" t="s">
        <v>279</v>
      </c>
      <c r="B13" s="32"/>
      <c r="C13" s="22" t="s">
        <v>417</v>
      </c>
      <c r="D13" s="26"/>
      <c r="E13" s="23">
        <v>5</v>
      </c>
      <c r="F13" s="54">
        <v>0</v>
      </c>
      <c r="G13" s="54">
        <f t="shared" si="0"/>
        <v>0</v>
      </c>
      <c r="H13" s="55">
        <v>8</v>
      </c>
      <c r="I13" s="159">
        <f t="shared" si="1"/>
        <v>0</v>
      </c>
      <c r="J13" s="54">
        <f t="shared" si="2"/>
        <v>0</v>
      </c>
    </row>
    <row r="14" spans="1:10" ht="42.75" customHeight="1">
      <c r="A14" s="57" t="s">
        <v>280</v>
      </c>
      <c r="B14" s="32"/>
      <c r="C14" s="22" t="s">
        <v>418</v>
      </c>
      <c r="D14" s="26"/>
      <c r="E14" s="23">
        <v>5</v>
      </c>
      <c r="F14" s="54">
        <v>0</v>
      </c>
      <c r="G14" s="54">
        <f t="shared" si="0"/>
        <v>0</v>
      </c>
      <c r="H14" s="55">
        <v>8</v>
      </c>
      <c r="I14" s="159">
        <f t="shared" si="1"/>
        <v>0</v>
      </c>
      <c r="J14" s="54">
        <f t="shared" si="2"/>
        <v>0</v>
      </c>
    </row>
    <row r="15" spans="1:10" ht="39" customHeight="1">
      <c r="A15" s="57" t="s">
        <v>281</v>
      </c>
      <c r="B15" s="32"/>
      <c r="C15" s="22" t="s">
        <v>419</v>
      </c>
      <c r="D15" s="26"/>
      <c r="E15" s="23">
        <v>10</v>
      </c>
      <c r="F15" s="54">
        <v>0</v>
      </c>
      <c r="G15" s="54">
        <f t="shared" si="0"/>
        <v>0</v>
      </c>
      <c r="H15" s="55">
        <v>8</v>
      </c>
      <c r="I15" s="159">
        <f t="shared" si="1"/>
        <v>0</v>
      </c>
      <c r="J15" s="54">
        <f t="shared" si="2"/>
        <v>0</v>
      </c>
    </row>
    <row r="16" spans="1:10" ht="30.75" customHeight="1">
      <c r="A16" s="57" t="s">
        <v>360</v>
      </c>
      <c r="B16" s="32"/>
      <c r="C16" s="22" t="s">
        <v>420</v>
      </c>
      <c r="D16" s="26"/>
      <c r="E16" s="23">
        <v>5</v>
      </c>
      <c r="F16" s="54">
        <v>0</v>
      </c>
      <c r="G16" s="54">
        <f t="shared" si="0"/>
        <v>0</v>
      </c>
      <c r="H16" s="55">
        <v>8</v>
      </c>
      <c r="I16" s="159">
        <f t="shared" si="1"/>
        <v>0</v>
      </c>
      <c r="J16" s="54">
        <f t="shared" si="2"/>
        <v>0</v>
      </c>
    </row>
    <row r="17" spans="1:10" ht="32.25" customHeight="1">
      <c r="A17" s="57" t="s">
        <v>283</v>
      </c>
      <c r="B17" s="32"/>
      <c r="C17" s="22" t="s">
        <v>421</v>
      </c>
      <c r="D17" s="26"/>
      <c r="E17" s="23">
        <v>1</v>
      </c>
      <c r="F17" s="54">
        <v>0</v>
      </c>
      <c r="G17" s="54">
        <f t="shared" si="0"/>
        <v>0</v>
      </c>
      <c r="H17" s="55">
        <v>8</v>
      </c>
      <c r="I17" s="159">
        <f t="shared" si="1"/>
        <v>0</v>
      </c>
      <c r="J17" s="54">
        <f t="shared" si="2"/>
        <v>0</v>
      </c>
    </row>
    <row r="18" spans="1:10" ht="30" customHeight="1">
      <c r="A18" s="57" t="s">
        <v>361</v>
      </c>
      <c r="B18" s="32"/>
      <c r="C18" s="22" t="s">
        <v>422</v>
      </c>
      <c r="D18" s="26"/>
      <c r="E18" s="23">
        <v>2</v>
      </c>
      <c r="F18" s="54">
        <v>0</v>
      </c>
      <c r="G18" s="54">
        <f t="shared" si="0"/>
        <v>0</v>
      </c>
      <c r="H18" s="55">
        <v>8</v>
      </c>
      <c r="I18" s="159">
        <f t="shared" si="1"/>
        <v>0</v>
      </c>
      <c r="J18" s="54">
        <f t="shared" si="2"/>
        <v>0</v>
      </c>
    </row>
    <row r="19" spans="1:10" ht="30.75" customHeight="1">
      <c r="A19" s="57" t="s">
        <v>362</v>
      </c>
      <c r="B19" s="32"/>
      <c r="C19" s="22" t="s">
        <v>423</v>
      </c>
      <c r="D19" s="26"/>
      <c r="E19" s="23">
        <v>2</v>
      </c>
      <c r="F19" s="54">
        <v>0</v>
      </c>
      <c r="G19" s="54">
        <f t="shared" si="0"/>
        <v>0</v>
      </c>
      <c r="H19" s="55">
        <v>8</v>
      </c>
      <c r="I19" s="159">
        <f t="shared" si="1"/>
        <v>0</v>
      </c>
      <c r="J19" s="54">
        <f t="shared" si="2"/>
        <v>0</v>
      </c>
    </row>
    <row r="20" spans="1:10" ht="30" customHeight="1">
      <c r="A20" s="57" t="s">
        <v>363</v>
      </c>
      <c r="B20" s="32"/>
      <c r="C20" s="22" t="s">
        <v>425</v>
      </c>
      <c r="D20" s="26"/>
      <c r="E20" s="23">
        <v>2</v>
      </c>
      <c r="F20" s="54">
        <v>0</v>
      </c>
      <c r="G20" s="54">
        <f t="shared" si="0"/>
        <v>0</v>
      </c>
      <c r="H20" s="55">
        <v>8</v>
      </c>
      <c r="I20" s="159">
        <f t="shared" si="1"/>
        <v>0</v>
      </c>
      <c r="J20" s="54">
        <f t="shared" si="2"/>
        <v>0</v>
      </c>
    </row>
    <row r="21" spans="1:10" ht="32.25" customHeight="1">
      <c r="A21" s="57" t="s">
        <v>364</v>
      </c>
      <c r="B21" s="32"/>
      <c r="C21" s="22" t="s">
        <v>426</v>
      </c>
      <c r="D21" s="26"/>
      <c r="E21" s="23">
        <v>2</v>
      </c>
      <c r="F21" s="54">
        <v>0</v>
      </c>
      <c r="G21" s="54">
        <f t="shared" si="0"/>
        <v>0</v>
      </c>
      <c r="H21" s="55">
        <v>8</v>
      </c>
      <c r="I21" s="159">
        <f t="shared" si="1"/>
        <v>0</v>
      </c>
      <c r="J21" s="54">
        <f t="shared" si="2"/>
        <v>0</v>
      </c>
    </row>
    <row r="22" spans="1:10" ht="39" customHeight="1" thickBot="1">
      <c r="A22" s="57" t="s">
        <v>365</v>
      </c>
      <c r="B22" s="32"/>
      <c r="C22" s="22" t="s">
        <v>427</v>
      </c>
      <c r="D22" s="26"/>
      <c r="E22" s="23">
        <v>1</v>
      </c>
      <c r="F22" s="54">
        <v>0</v>
      </c>
      <c r="G22" s="169">
        <f t="shared" si="0"/>
        <v>0</v>
      </c>
      <c r="H22" s="209">
        <v>8</v>
      </c>
      <c r="I22" s="168">
        <f t="shared" si="1"/>
        <v>0</v>
      </c>
      <c r="J22" s="54">
        <f t="shared" si="2"/>
        <v>0</v>
      </c>
    </row>
    <row r="23" spans="1:10" ht="26.25" customHeight="1" thickBot="1">
      <c r="A23" s="71"/>
      <c r="B23" s="204"/>
      <c r="C23" s="218"/>
      <c r="D23" s="74"/>
      <c r="E23" s="74"/>
      <c r="F23" s="234" t="s">
        <v>416</v>
      </c>
      <c r="G23" s="235">
        <f>SUM(G11:G22)</f>
        <v>0</v>
      </c>
      <c r="H23" s="208"/>
      <c r="I23" s="236">
        <f>SUM(I11:I22)</f>
        <v>0</v>
      </c>
      <c r="J23" s="237">
        <f t="shared" si="2"/>
        <v>0</v>
      </c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>
      <c r="A25" s="12"/>
      <c r="B25" s="12"/>
      <c r="C25" s="12"/>
      <c r="D25" s="13"/>
      <c r="E25" s="13"/>
      <c r="F25" s="14"/>
      <c r="G25" s="14"/>
      <c r="H25" s="15"/>
      <c r="I25" s="13"/>
      <c r="J25" s="14"/>
    </row>
    <row r="26" spans="1:10" ht="12.75">
      <c r="A26" s="12"/>
      <c r="B26" s="12"/>
      <c r="C26" s="12"/>
      <c r="D26" s="13"/>
      <c r="E26" s="13"/>
      <c r="F26" s="14"/>
      <c r="G26" s="14"/>
      <c r="H26" s="15"/>
      <c r="I26" s="13"/>
      <c r="J26" s="14"/>
    </row>
    <row r="27" spans="1:10" ht="12.75">
      <c r="A27" s="12"/>
      <c r="B27" s="12"/>
      <c r="C27" s="12"/>
      <c r="D27" s="13"/>
      <c r="E27" s="13"/>
      <c r="F27" s="14"/>
      <c r="G27" s="14"/>
      <c r="H27" s="15"/>
      <c r="I27" s="13"/>
      <c r="J27" s="14"/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 customHeight="1">
      <c r="A30" s="186" t="s">
        <v>483</v>
      </c>
      <c r="B30" s="186"/>
      <c r="C30" s="186"/>
      <c r="D30" s="185"/>
      <c r="E30" s="185"/>
      <c r="F30" s="107" t="s">
        <v>484</v>
      </c>
      <c r="G30" s="107"/>
      <c r="H30" s="107"/>
      <c r="I30" s="107"/>
      <c r="J30" s="107"/>
    </row>
    <row r="31" spans="1:10" ht="12.75">
      <c r="A31" s="12"/>
      <c r="B31" s="12"/>
      <c r="C31" s="12"/>
      <c r="D31" s="13"/>
      <c r="E31" s="13"/>
      <c r="F31" s="107"/>
      <c r="G31" s="107"/>
      <c r="H31" s="107"/>
      <c r="I31" s="107"/>
      <c r="J31" s="107"/>
    </row>
    <row r="32" spans="6:10" ht="12.75">
      <c r="F32" s="107"/>
      <c r="G32" s="107"/>
      <c r="H32" s="107"/>
      <c r="I32" s="107"/>
      <c r="J32" s="107"/>
    </row>
    <row r="33" spans="6:10" ht="12.75">
      <c r="F33" s="107"/>
      <c r="G33" s="107"/>
      <c r="H33" s="107"/>
      <c r="I33" s="107"/>
      <c r="J33" s="107"/>
    </row>
    <row r="34" spans="6:10" ht="12.75">
      <c r="F34" s="107"/>
      <c r="G34" s="107"/>
      <c r="H34" s="107"/>
      <c r="I34" s="107"/>
      <c r="J34" s="107"/>
    </row>
  </sheetData>
  <sheetProtection/>
  <mergeCells count="6">
    <mergeCell ref="A30:C30"/>
    <mergeCell ref="F30:J34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80" zoomScaleSheetLayoutView="80" zoomScalePageLayoutView="0" workbookViewId="0" topLeftCell="A10">
      <selection activeCell="D10" sqref="D10"/>
    </sheetView>
  </sheetViews>
  <sheetFormatPr defaultColWidth="9.140625" defaultRowHeight="12.75"/>
  <cols>
    <col min="3" max="3" width="45.7109375" style="0" customWidth="1"/>
    <col min="4" max="4" width="19.8515625" style="0" customWidth="1"/>
    <col min="5" max="5" width="7.28125" style="0" customWidth="1"/>
    <col min="8" max="8" width="6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535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536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213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ht="61.5" customHeight="1">
      <c r="A9" s="231" t="s">
        <v>216</v>
      </c>
      <c r="B9" s="232"/>
      <c r="C9" s="232"/>
      <c r="D9" s="232"/>
      <c r="E9" s="232"/>
      <c r="F9" s="232"/>
      <c r="G9" s="232"/>
      <c r="H9" s="232"/>
      <c r="I9" s="232"/>
      <c r="J9" s="233"/>
    </row>
    <row r="10" spans="1:10" s="154" customFormat="1" ht="42" customHeight="1">
      <c r="A10" s="198" t="s">
        <v>1</v>
      </c>
      <c r="B10" s="198" t="s">
        <v>2</v>
      </c>
      <c r="C10" s="198" t="s">
        <v>217</v>
      </c>
      <c r="D10" s="199" t="s">
        <v>496</v>
      </c>
      <c r="E10" s="199" t="s">
        <v>480</v>
      </c>
      <c r="F10" s="200" t="s">
        <v>4</v>
      </c>
      <c r="G10" s="200" t="s">
        <v>5</v>
      </c>
      <c r="H10" s="201" t="s">
        <v>6</v>
      </c>
      <c r="I10" s="199" t="s">
        <v>7</v>
      </c>
      <c r="J10" s="200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>
        <v>5</v>
      </c>
      <c r="F11" s="18">
        <v>6</v>
      </c>
      <c r="G11" s="19" t="s">
        <v>519</v>
      </c>
      <c r="H11" s="18">
        <v>8</v>
      </c>
      <c r="I11" s="16" t="s">
        <v>530</v>
      </c>
      <c r="J11" s="20" t="s">
        <v>514</v>
      </c>
    </row>
    <row r="12" spans="1:10" ht="138.75" customHeight="1">
      <c r="A12" s="39" t="s">
        <v>10</v>
      </c>
      <c r="B12" s="39"/>
      <c r="C12" s="219" t="s">
        <v>314</v>
      </c>
      <c r="D12" s="39"/>
      <c r="E12" s="222">
        <v>50</v>
      </c>
      <c r="F12" s="226">
        <v>0</v>
      </c>
      <c r="G12" s="226">
        <f>D12*F12</f>
        <v>0</v>
      </c>
      <c r="H12" s="223">
        <v>8</v>
      </c>
      <c r="I12" s="227">
        <f>G12*H12%</f>
        <v>0</v>
      </c>
      <c r="J12" s="228">
        <f>G12+I12</f>
        <v>0</v>
      </c>
    </row>
    <row r="13" spans="1:10" ht="104.25" customHeight="1">
      <c r="A13" s="39" t="s">
        <v>278</v>
      </c>
      <c r="B13" s="32"/>
      <c r="C13" s="22" t="s">
        <v>218</v>
      </c>
      <c r="D13" s="26"/>
      <c r="E13" s="23">
        <v>10</v>
      </c>
      <c r="F13" s="226">
        <v>0</v>
      </c>
      <c r="G13" s="54">
        <f aca="true" t="shared" si="0" ref="G13:G62">D13*F13</f>
        <v>0</v>
      </c>
      <c r="H13" s="223">
        <v>8</v>
      </c>
      <c r="I13" s="159">
        <f>G13*H13%</f>
        <v>0</v>
      </c>
      <c r="J13" s="54">
        <f aca="true" t="shared" si="1" ref="J13:J63">G13+I13</f>
        <v>0</v>
      </c>
    </row>
    <row r="14" spans="1:10" ht="51">
      <c r="A14" s="39" t="s">
        <v>279</v>
      </c>
      <c r="B14" s="32"/>
      <c r="C14" s="22" t="s">
        <v>290</v>
      </c>
      <c r="D14" s="26"/>
      <c r="E14" s="23">
        <v>10</v>
      </c>
      <c r="F14" s="226">
        <v>0</v>
      </c>
      <c r="G14" s="54">
        <f t="shared" si="0"/>
        <v>0</v>
      </c>
      <c r="H14" s="223">
        <v>8</v>
      </c>
      <c r="I14" s="159">
        <f aca="true" t="shared" si="2" ref="I14:I63">G14*H14%</f>
        <v>0</v>
      </c>
      <c r="J14" s="54">
        <f t="shared" si="1"/>
        <v>0</v>
      </c>
    </row>
    <row r="15" spans="1:10" ht="125.25" customHeight="1">
      <c r="A15" s="39" t="s">
        <v>280</v>
      </c>
      <c r="B15" s="32"/>
      <c r="C15" s="22" t="s">
        <v>291</v>
      </c>
      <c r="D15" s="26"/>
      <c r="E15" s="23">
        <v>5</v>
      </c>
      <c r="F15" s="226">
        <v>0</v>
      </c>
      <c r="G15" s="54">
        <f t="shared" si="0"/>
        <v>0</v>
      </c>
      <c r="H15" s="223">
        <v>8</v>
      </c>
      <c r="I15" s="159">
        <f t="shared" si="2"/>
        <v>0</v>
      </c>
      <c r="J15" s="54">
        <f t="shared" si="1"/>
        <v>0</v>
      </c>
    </row>
    <row r="16" spans="1:10" ht="246.75" customHeight="1">
      <c r="A16" s="39" t="s">
        <v>281</v>
      </c>
      <c r="B16" s="32"/>
      <c r="C16" s="28" t="s">
        <v>292</v>
      </c>
      <c r="D16" s="26"/>
      <c r="E16" s="23">
        <v>60</v>
      </c>
      <c r="F16" s="226">
        <v>0</v>
      </c>
      <c r="G16" s="54">
        <f t="shared" si="0"/>
        <v>0</v>
      </c>
      <c r="H16" s="223">
        <v>8</v>
      </c>
      <c r="I16" s="159">
        <f t="shared" si="2"/>
        <v>0</v>
      </c>
      <c r="J16" s="54">
        <f t="shared" si="1"/>
        <v>0</v>
      </c>
    </row>
    <row r="17" spans="1:10" ht="216.75">
      <c r="A17" s="39" t="s">
        <v>360</v>
      </c>
      <c r="B17" s="32"/>
      <c r="C17" s="40" t="s">
        <v>315</v>
      </c>
      <c r="D17" s="26"/>
      <c r="E17" s="23">
        <v>10</v>
      </c>
      <c r="F17" s="226">
        <v>0</v>
      </c>
      <c r="G17" s="54">
        <f t="shared" si="0"/>
        <v>0</v>
      </c>
      <c r="H17" s="223">
        <v>8</v>
      </c>
      <c r="I17" s="159">
        <f t="shared" si="2"/>
        <v>0</v>
      </c>
      <c r="J17" s="54">
        <f t="shared" si="1"/>
        <v>0</v>
      </c>
    </row>
    <row r="18" spans="1:10" ht="114.75">
      <c r="A18" s="39" t="s">
        <v>283</v>
      </c>
      <c r="B18" s="32"/>
      <c r="C18" s="28" t="s">
        <v>219</v>
      </c>
      <c r="D18" s="26"/>
      <c r="E18" s="23">
        <v>10</v>
      </c>
      <c r="F18" s="226">
        <v>0</v>
      </c>
      <c r="G18" s="54">
        <f t="shared" si="0"/>
        <v>0</v>
      </c>
      <c r="H18" s="223">
        <v>8</v>
      </c>
      <c r="I18" s="159">
        <f t="shared" si="2"/>
        <v>0</v>
      </c>
      <c r="J18" s="54">
        <f t="shared" si="1"/>
        <v>0</v>
      </c>
    </row>
    <row r="19" spans="1:10" ht="216.75">
      <c r="A19" s="39" t="s">
        <v>361</v>
      </c>
      <c r="B19" s="32"/>
      <c r="C19" s="28" t="s">
        <v>293</v>
      </c>
      <c r="D19" s="26"/>
      <c r="E19" s="23">
        <v>10</v>
      </c>
      <c r="F19" s="226">
        <v>0</v>
      </c>
      <c r="G19" s="54">
        <f t="shared" si="0"/>
        <v>0</v>
      </c>
      <c r="H19" s="223">
        <v>8</v>
      </c>
      <c r="I19" s="159">
        <f t="shared" si="2"/>
        <v>0</v>
      </c>
      <c r="J19" s="54">
        <f t="shared" si="1"/>
        <v>0</v>
      </c>
    </row>
    <row r="20" spans="1:10" ht="87.75" customHeight="1">
      <c r="A20" s="39" t="s">
        <v>362</v>
      </c>
      <c r="B20" s="32"/>
      <c r="C20" s="22" t="s">
        <v>220</v>
      </c>
      <c r="D20" s="26"/>
      <c r="E20" s="23">
        <v>5</v>
      </c>
      <c r="F20" s="226">
        <v>0</v>
      </c>
      <c r="G20" s="54">
        <f t="shared" si="0"/>
        <v>0</v>
      </c>
      <c r="H20" s="223">
        <v>8</v>
      </c>
      <c r="I20" s="159">
        <f t="shared" si="2"/>
        <v>0</v>
      </c>
      <c r="J20" s="54">
        <f t="shared" si="1"/>
        <v>0</v>
      </c>
    </row>
    <row r="21" spans="1:10" ht="60" customHeight="1">
      <c r="A21" s="39" t="s">
        <v>363</v>
      </c>
      <c r="B21" s="32"/>
      <c r="C21" s="220" t="s">
        <v>316</v>
      </c>
      <c r="D21" s="26"/>
      <c r="E21" s="23">
        <v>5</v>
      </c>
      <c r="F21" s="226">
        <v>0</v>
      </c>
      <c r="G21" s="54">
        <f t="shared" si="0"/>
        <v>0</v>
      </c>
      <c r="H21" s="223">
        <v>8</v>
      </c>
      <c r="I21" s="159">
        <f t="shared" si="2"/>
        <v>0</v>
      </c>
      <c r="J21" s="54">
        <f t="shared" si="1"/>
        <v>0</v>
      </c>
    </row>
    <row r="22" spans="1:10" ht="114.75">
      <c r="A22" s="39" t="s">
        <v>364</v>
      </c>
      <c r="B22" s="32"/>
      <c r="C22" s="22" t="s">
        <v>221</v>
      </c>
      <c r="D22" s="26"/>
      <c r="E22" s="23">
        <v>10</v>
      </c>
      <c r="F22" s="226">
        <v>0</v>
      </c>
      <c r="G22" s="54">
        <f t="shared" si="0"/>
        <v>0</v>
      </c>
      <c r="H22" s="223">
        <v>8</v>
      </c>
      <c r="I22" s="159">
        <f t="shared" si="2"/>
        <v>0</v>
      </c>
      <c r="J22" s="54">
        <f t="shared" si="1"/>
        <v>0</v>
      </c>
    </row>
    <row r="23" spans="1:10" ht="114.75">
      <c r="A23" s="39" t="s">
        <v>365</v>
      </c>
      <c r="B23" s="32"/>
      <c r="C23" s="22" t="s">
        <v>222</v>
      </c>
      <c r="D23" s="26"/>
      <c r="E23" s="23">
        <v>5</v>
      </c>
      <c r="F23" s="226">
        <v>0</v>
      </c>
      <c r="G23" s="54">
        <f t="shared" si="0"/>
        <v>0</v>
      </c>
      <c r="H23" s="223">
        <v>8</v>
      </c>
      <c r="I23" s="159">
        <f t="shared" si="2"/>
        <v>0</v>
      </c>
      <c r="J23" s="54">
        <f t="shared" si="1"/>
        <v>0</v>
      </c>
    </row>
    <row r="24" spans="1:10" ht="38.25">
      <c r="A24" s="39" t="s">
        <v>366</v>
      </c>
      <c r="B24" s="32"/>
      <c r="C24" s="28" t="s">
        <v>223</v>
      </c>
      <c r="D24" s="26"/>
      <c r="E24" s="23">
        <v>2</v>
      </c>
      <c r="F24" s="226">
        <v>0</v>
      </c>
      <c r="G24" s="54">
        <f t="shared" si="0"/>
        <v>0</v>
      </c>
      <c r="H24" s="223">
        <v>8</v>
      </c>
      <c r="I24" s="159">
        <f t="shared" si="2"/>
        <v>0</v>
      </c>
      <c r="J24" s="54">
        <f t="shared" si="1"/>
        <v>0</v>
      </c>
    </row>
    <row r="25" spans="1:10" ht="98.25" customHeight="1">
      <c r="A25" s="39" t="s">
        <v>367</v>
      </c>
      <c r="B25" s="32"/>
      <c r="C25" s="220" t="s">
        <v>317</v>
      </c>
      <c r="D25" s="26"/>
      <c r="E25" s="23">
        <v>10</v>
      </c>
      <c r="F25" s="226">
        <v>0</v>
      </c>
      <c r="G25" s="54">
        <f t="shared" si="0"/>
        <v>0</v>
      </c>
      <c r="H25" s="223">
        <v>8</v>
      </c>
      <c r="I25" s="159">
        <f t="shared" si="2"/>
        <v>0</v>
      </c>
      <c r="J25" s="54">
        <f t="shared" si="1"/>
        <v>0</v>
      </c>
    </row>
    <row r="26" spans="1:10" ht="113.25" customHeight="1">
      <c r="A26" s="39" t="s">
        <v>368</v>
      </c>
      <c r="B26" s="32"/>
      <c r="C26" s="220" t="s">
        <v>318</v>
      </c>
      <c r="D26" s="26"/>
      <c r="E26" s="23">
        <v>5</v>
      </c>
      <c r="F26" s="226">
        <v>0</v>
      </c>
      <c r="G26" s="54">
        <f t="shared" si="0"/>
        <v>0</v>
      </c>
      <c r="H26" s="223">
        <v>8</v>
      </c>
      <c r="I26" s="159">
        <f t="shared" si="2"/>
        <v>0</v>
      </c>
      <c r="J26" s="54">
        <f t="shared" si="1"/>
        <v>0</v>
      </c>
    </row>
    <row r="27" spans="1:10" ht="90" customHeight="1">
      <c r="A27" s="39" t="s">
        <v>369</v>
      </c>
      <c r="B27" s="32"/>
      <c r="C27" s="220" t="s">
        <v>319</v>
      </c>
      <c r="D27" s="26"/>
      <c r="E27" s="23">
        <v>20</v>
      </c>
      <c r="F27" s="226">
        <v>0</v>
      </c>
      <c r="G27" s="54">
        <f t="shared" si="0"/>
        <v>0</v>
      </c>
      <c r="H27" s="223">
        <v>8</v>
      </c>
      <c r="I27" s="159">
        <f t="shared" si="2"/>
        <v>0</v>
      </c>
      <c r="J27" s="54">
        <f t="shared" si="1"/>
        <v>0</v>
      </c>
    </row>
    <row r="28" spans="1:10" ht="106.5" customHeight="1">
      <c r="A28" s="39" t="s">
        <v>370</v>
      </c>
      <c r="B28" s="32"/>
      <c r="C28" s="22" t="s">
        <v>224</v>
      </c>
      <c r="D28" s="26"/>
      <c r="E28" s="23">
        <v>25</v>
      </c>
      <c r="F28" s="226">
        <v>0</v>
      </c>
      <c r="G28" s="54">
        <f t="shared" si="0"/>
        <v>0</v>
      </c>
      <c r="H28" s="223">
        <v>8</v>
      </c>
      <c r="I28" s="159">
        <f t="shared" si="2"/>
        <v>0</v>
      </c>
      <c r="J28" s="54">
        <f t="shared" si="1"/>
        <v>0</v>
      </c>
    </row>
    <row r="29" spans="1:10" ht="229.5">
      <c r="A29" s="39" t="s">
        <v>371</v>
      </c>
      <c r="B29" s="32"/>
      <c r="C29" s="28" t="s">
        <v>394</v>
      </c>
      <c r="D29" s="26"/>
      <c r="E29" s="23">
        <v>25</v>
      </c>
      <c r="F29" s="226">
        <v>0</v>
      </c>
      <c r="G29" s="54">
        <f t="shared" si="0"/>
        <v>0</v>
      </c>
      <c r="H29" s="223">
        <v>8</v>
      </c>
      <c r="I29" s="159">
        <f t="shared" si="2"/>
        <v>0</v>
      </c>
      <c r="J29" s="54">
        <f t="shared" si="1"/>
        <v>0</v>
      </c>
    </row>
    <row r="30" spans="1:10" ht="255">
      <c r="A30" s="39" t="s">
        <v>372</v>
      </c>
      <c r="B30" s="32"/>
      <c r="C30" s="28" t="s">
        <v>294</v>
      </c>
      <c r="D30" s="26"/>
      <c r="E30" s="23">
        <v>10</v>
      </c>
      <c r="F30" s="226">
        <v>0</v>
      </c>
      <c r="G30" s="54">
        <f t="shared" si="0"/>
        <v>0</v>
      </c>
      <c r="H30" s="223">
        <v>8</v>
      </c>
      <c r="I30" s="159">
        <f t="shared" si="2"/>
        <v>0</v>
      </c>
      <c r="J30" s="54">
        <f t="shared" si="1"/>
        <v>0</v>
      </c>
    </row>
    <row r="31" spans="1:10" ht="267.75">
      <c r="A31" s="39" t="s">
        <v>373</v>
      </c>
      <c r="B31" s="32"/>
      <c r="C31" s="22" t="s">
        <v>225</v>
      </c>
      <c r="D31" s="26"/>
      <c r="E31" s="23">
        <v>10</v>
      </c>
      <c r="F31" s="226">
        <v>0</v>
      </c>
      <c r="G31" s="54">
        <f t="shared" si="0"/>
        <v>0</v>
      </c>
      <c r="H31" s="223">
        <v>8</v>
      </c>
      <c r="I31" s="159">
        <f t="shared" si="2"/>
        <v>0</v>
      </c>
      <c r="J31" s="54">
        <f t="shared" si="1"/>
        <v>0</v>
      </c>
    </row>
    <row r="32" spans="1:10" ht="75" customHeight="1">
      <c r="A32" s="39" t="s">
        <v>374</v>
      </c>
      <c r="B32" s="32"/>
      <c r="C32" s="220" t="s">
        <v>320</v>
      </c>
      <c r="D32" s="26"/>
      <c r="E32" s="23">
        <v>5</v>
      </c>
      <c r="F32" s="226">
        <v>0</v>
      </c>
      <c r="G32" s="54">
        <f t="shared" si="0"/>
        <v>0</v>
      </c>
      <c r="H32" s="223">
        <v>8</v>
      </c>
      <c r="I32" s="159">
        <f t="shared" si="2"/>
        <v>0</v>
      </c>
      <c r="J32" s="54">
        <f t="shared" si="1"/>
        <v>0</v>
      </c>
    </row>
    <row r="33" spans="1:10" ht="165.75">
      <c r="A33" s="39" t="s">
        <v>375</v>
      </c>
      <c r="B33" s="32"/>
      <c r="C33" s="22" t="s">
        <v>226</v>
      </c>
      <c r="D33" s="26"/>
      <c r="E33" s="23">
        <v>10</v>
      </c>
      <c r="F33" s="226">
        <v>0</v>
      </c>
      <c r="G33" s="54">
        <f t="shared" si="0"/>
        <v>0</v>
      </c>
      <c r="H33" s="223">
        <v>8</v>
      </c>
      <c r="I33" s="159">
        <f t="shared" si="2"/>
        <v>0</v>
      </c>
      <c r="J33" s="54">
        <f t="shared" si="1"/>
        <v>0</v>
      </c>
    </row>
    <row r="34" spans="1:10" ht="225.75" customHeight="1">
      <c r="A34" s="39" t="s">
        <v>376</v>
      </c>
      <c r="B34" s="32"/>
      <c r="C34" s="22" t="s">
        <v>295</v>
      </c>
      <c r="D34" s="26"/>
      <c r="E34" s="23">
        <v>10</v>
      </c>
      <c r="F34" s="226">
        <v>0</v>
      </c>
      <c r="G34" s="54">
        <f t="shared" si="0"/>
        <v>0</v>
      </c>
      <c r="H34" s="223">
        <v>8</v>
      </c>
      <c r="I34" s="159">
        <f t="shared" si="2"/>
        <v>0</v>
      </c>
      <c r="J34" s="54">
        <f t="shared" si="1"/>
        <v>0</v>
      </c>
    </row>
    <row r="35" spans="1:10" ht="315.75" customHeight="1">
      <c r="A35" s="39" t="s">
        <v>377</v>
      </c>
      <c r="B35" s="32"/>
      <c r="C35" s="22" t="s">
        <v>296</v>
      </c>
      <c r="D35" s="26"/>
      <c r="E35" s="23">
        <v>10</v>
      </c>
      <c r="F35" s="226">
        <v>0</v>
      </c>
      <c r="G35" s="54">
        <f t="shared" si="0"/>
        <v>0</v>
      </c>
      <c r="H35" s="223">
        <v>8</v>
      </c>
      <c r="I35" s="159">
        <f t="shared" si="2"/>
        <v>0</v>
      </c>
      <c r="J35" s="54">
        <f t="shared" si="1"/>
        <v>0</v>
      </c>
    </row>
    <row r="36" spans="1:10" ht="280.5">
      <c r="A36" s="39" t="s">
        <v>378</v>
      </c>
      <c r="B36" s="32"/>
      <c r="C36" s="22" t="s">
        <v>297</v>
      </c>
      <c r="D36" s="26"/>
      <c r="E36" s="23">
        <v>10</v>
      </c>
      <c r="F36" s="226">
        <v>0</v>
      </c>
      <c r="G36" s="54">
        <f t="shared" si="0"/>
        <v>0</v>
      </c>
      <c r="H36" s="223">
        <v>8</v>
      </c>
      <c r="I36" s="159">
        <f t="shared" si="2"/>
        <v>0</v>
      </c>
      <c r="J36" s="54">
        <f t="shared" si="1"/>
        <v>0</v>
      </c>
    </row>
    <row r="37" spans="1:10" ht="216.75">
      <c r="A37" s="39" t="s">
        <v>379</v>
      </c>
      <c r="B37" s="32"/>
      <c r="C37" s="28" t="s">
        <v>227</v>
      </c>
      <c r="D37" s="26"/>
      <c r="E37" s="23">
        <v>5</v>
      </c>
      <c r="F37" s="226">
        <v>0</v>
      </c>
      <c r="G37" s="54">
        <f t="shared" si="0"/>
        <v>0</v>
      </c>
      <c r="H37" s="223">
        <v>8</v>
      </c>
      <c r="I37" s="159">
        <f t="shared" si="2"/>
        <v>0</v>
      </c>
      <c r="J37" s="54">
        <f t="shared" si="1"/>
        <v>0</v>
      </c>
    </row>
    <row r="38" spans="1:10" ht="51">
      <c r="A38" s="39" t="s">
        <v>380</v>
      </c>
      <c r="B38" s="32"/>
      <c r="C38" s="28" t="s">
        <v>228</v>
      </c>
      <c r="D38" s="26"/>
      <c r="E38" s="23">
        <v>15</v>
      </c>
      <c r="F38" s="226">
        <v>0</v>
      </c>
      <c r="G38" s="54">
        <f t="shared" si="0"/>
        <v>0</v>
      </c>
      <c r="H38" s="223">
        <v>8</v>
      </c>
      <c r="I38" s="159">
        <f t="shared" si="2"/>
        <v>0</v>
      </c>
      <c r="J38" s="54">
        <f t="shared" si="1"/>
        <v>0</v>
      </c>
    </row>
    <row r="39" spans="1:10" ht="51">
      <c r="A39" s="39" t="s">
        <v>446</v>
      </c>
      <c r="B39" s="32"/>
      <c r="C39" s="28" t="s">
        <v>298</v>
      </c>
      <c r="D39" s="26"/>
      <c r="E39" s="23">
        <v>35</v>
      </c>
      <c r="F39" s="226">
        <v>0</v>
      </c>
      <c r="G39" s="54">
        <f t="shared" si="0"/>
        <v>0</v>
      </c>
      <c r="H39" s="223">
        <v>8</v>
      </c>
      <c r="I39" s="159">
        <f t="shared" si="2"/>
        <v>0</v>
      </c>
      <c r="J39" s="54">
        <f t="shared" si="1"/>
        <v>0</v>
      </c>
    </row>
    <row r="40" spans="1:10" ht="51">
      <c r="A40" s="39" t="s">
        <v>447</v>
      </c>
      <c r="B40" s="32"/>
      <c r="C40" s="28" t="s">
        <v>229</v>
      </c>
      <c r="D40" s="26"/>
      <c r="E40" s="23">
        <v>35</v>
      </c>
      <c r="F40" s="226">
        <v>0</v>
      </c>
      <c r="G40" s="54">
        <f t="shared" si="0"/>
        <v>0</v>
      </c>
      <c r="H40" s="223">
        <v>8</v>
      </c>
      <c r="I40" s="159">
        <f t="shared" si="2"/>
        <v>0</v>
      </c>
      <c r="J40" s="54">
        <f t="shared" si="1"/>
        <v>0</v>
      </c>
    </row>
    <row r="41" spans="1:10" ht="38.25">
      <c r="A41" s="39" t="s">
        <v>448</v>
      </c>
      <c r="B41" s="32"/>
      <c r="C41" s="28" t="s">
        <v>395</v>
      </c>
      <c r="D41" s="26"/>
      <c r="E41" s="23">
        <v>35</v>
      </c>
      <c r="F41" s="226">
        <v>0</v>
      </c>
      <c r="G41" s="54">
        <f t="shared" si="0"/>
        <v>0</v>
      </c>
      <c r="H41" s="223">
        <v>8</v>
      </c>
      <c r="I41" s="159">
        <f t="shared" si="2"/>
        <v>0</v>
      </c>
      <c r="J41" s="54">
        <f t="shared" si="1"/>
        <v>0</v>
      </c>
    </row>
    <row r="42" spans="1:10" ht="51">
      <c r="A42" s="39" t="s">
        <v>449</v>
      </c>
      <c r="B42" s="32"/>
      <c r="C42" s="28" t="s">
        <v>230</v>
      </c>
      <c r="D42" s="26"/>
      <c r="E42" s="23">
        <v>35</v>
      </c>
      <c r="F42" s="226">
        <v>0</v>
      </c>
      <c r="G42" s="54">
        <f t="shared" si="0"/>
        <v>0</v>
      </c>
      <c r="H42" s="223">
        <v>8</v>
      </c>
      <c r="I42" s="159">
        <f t="shared" si="2"/>
        <v>0</v>
      </c>
      <c r="J42" s="54">
        <f t="shared" si="1"/>
        <v>0</v>
      </c>
    </row>
    <row r="43" spans="1:10" ht="51">
      <c r="A43" s="39" t="s">
        <v>450</v>
      </c>
      <c r="B43" s="32"/>
      <c r="C43" s="28" t="s">
        <v>231</v>
      </c>
      <c r="D43" s="26"/>
      <c r="E43" s="23">
        <v>35</v>
      </c>
      <c r="F43" s="226">
        <v>0</v>
      </c>
      <c r="G43" s="54">
        <f t="shared" si="0"/>
        <v>0</v>
      </c>
      <c r="H43" s="223">
        <v>8</v>
      </c>
      <c r="I43" s="159">
        <f t="shared" si="2"/>
        <v>0</v>
      </c>
      <c r="J43" s="54">
        <f t="shared" si="1"/>
        <v>0</v>
      </c>
    </row>
    <row r="44" spans="1:10" ht="51">
      <c r="A44" s="39" t="s">
        <v>451</v>
      </c>
      <c r="B44" s="32"/>
      <c r="C44" s="28" t="s">
        <v>232</v>
      </c>
      <c r="D44" s="26"/>
      <c r="E44" s="23">
        <v>35</v>
      </c>
      <c r="F44" s="226">
        <v>0</v>
      </c>
      <c r="G44" s="54">
        <f t="shared" si="0"/>
        <v>0</v>
      </c>
      <c r="H44" s="223">
        <v>8</v>
      </c>
      <c r="I44" s="159">
        <f t="shared" si="2"/>
        <v>0</v>
      </c>
      <c r="J44" s="54">
        <f t="shared" si="1"/>
        <v>0</v>
      </c>
    </row>
    <row r="45" spans="1:10" ht="51">
      <c r="A45" s="39" t="s">
        <v>452</v>
      </c>
      <c r="B45" s="32"/>
      <c r="C45" s="28" t="s">
        <v>233</v>
      </c>
      <c r="D45" s="26"/>
      <c r="E45" s="23">
        <v>35</v>
      </c>
      <c r="F45" s="226">
        <v>0</v>
      </c>
      <c r="G45" s="54">
        <f t="shared" si="0"/>
        <v>0</v>
      </c>
      <c r="H45" s="223">
        <v>8</v>
      </c>
      <c r="I45" s="159">
        <f t="shared" si="2"/>
        <v>0</v>
      </c>
      <c r="J45" s="54">
        <f t="shared" si="1"/>
        <v>0</v>
      </c>
    </row>
    <row r="46" spans="1:10" ht="38.25">
      <c r="A46" s="39" t="s">
        <v>453</v>
      </c>
      <c r="B46" s="32"/>
      <c r="C46" s="28" t="s">
        <v>234</v>
      </c>
      <c r="D46" s="26"/>
      <c r="E46" s="23">
        <v>35</v>
      </c>
      <c r="F46" s="226">
        <v>0</v>
      </c>
      <c r="G46" s="54">
        <f t="shared" si="0"/>
        <v>0</v>
      </c>
      <c r="H46" s="223">
        <v>8</v>
      </c>
      <c r="I46" s="159">
        <f t="shared" si="2"/>
        <v>0</v>
      </c>
      <c r="J46" s="54">
        <f t="shared" si="1"/>
        <v>0</v>
      </c>
    </row>
    <row r="47" spans="1:10" ht="51">
      <c r="A47" s="39" t="s">
        <v>454</v>
      </c>
      <c r="B47" s="32"/>
      <c r="C47" s="28" t="s">
        <v>235</v>
      </c>
      <c r="D47" s="26"/>
      <c r="E47" s="23">
        <v>35</v>
      </c>
      <c r="F47" s="226">
        <v>0</v>
      </c>
      <c r="G47" s="54">
        <f t="shared" si="0"/>
        <v>0</v>
      </c>
      <c r="H47" s="223">
        <v>8</v>
      </c>
      <c r="I47" s="159">
        <f t="shared" si="2"/>
        <v>0</v>
      </c>
      <c r="J47" s="54">
        <f t="shared" si="1"/>
        <v>0</v>
      </c>
    </row>
    <row r="48" spans="1:10" ht="38.25">
      <c r="A48" s="39" t="s">
        <v>455</v>
      </c>
      <c r="B48" s="32"/>
      <c r="C48" s="28" t="s">
        <v>236</v>
      </c>
      <c r="D48" s="26"/>
      <c r="E48" s="23">
        <v>35</v>
      </c>
      <c r="F48" s="226">
        <v>0</v>
      </c>
      <c r="G48" s="54">
        <f t="shared" si="0"/>
        <v>0</v>
      </c>
      <c r="H48" s="223">
        <v>8</v>
      </c>
      <c r="I48" s="159">
        <f t="shared" si="2"/>
        <v>0</v>
      </c>
      <c r="J48" s="54">
        <f t="shared" si="1"/>
        <v>0</v>
      </c>
    </row>
    <row r="49" spans="1:10" ht="38.25">
      <c r="A49" s="39" t="s">
        <v>456</v>
      </c>
      <c r="B49" s="32"/>
      <c r="C49" s="28" t="s">
        <v>237</v>
      </c>
      <c r="D49" s="26"/>
      <c r="E49" s="23">
        <v>35</v>
      </c>
      <c r="F49" s="226">
        <v>0</v>
      </c>
      <c r="G49" s="54">
        <f t="shared" si="0"/>
        <v>0</v>
      </c>
      <c r="H49" s="223">
        <v>8</v>
      </c>
      <c r="I49" s="159">
        <f t="shared" si="2"/>
        <v>0</v>
      </c>
      <c r="J49" s="54">
        <f t="shared" si="1"/>
        <v>0</v>
      </c>
    </row>
    <row r="50" spans="1:10" ht="153">
      <c r="A50" s="39" t="s">
        <v>457</v>
      </c>
      <c r="B50" s="32"/>
      <c r="C50" s="40" t="s">
        <v>321</v>
      </c>
      <c r="D50" s="26"/>
      <c r="E50" s="23">
        <v>2</v>
      </c>
      <c r="F50" s="226">
        <v>0</v>
      </c>
      <c r="G50" s="54">
        <f t="shared" si="0"/>
        <v>0</v>
      </c>
      <c r="H50" s="223">
        <v>8</v>
      </c>
      <c r="I50" s="159">
        <f t="shared" si="2"/>
        <v>0</v>
      </c>
      <c r="J50" s="54">
        <f t="shared" si="1"/>
        <v>0</v>
      </c>
    </row>
    <row r="51" spans="1:10" ht="36" customHeight="1">
      <c r="A51" s="39" t="s">
        <v>458</v>
      </c>
      <c r="B51" s="32"/>
      <c r="C51" s="22" t="s">
        <v>238</v>
      </c>
      <c r="D51" s="26"/>
      <c r="E51" s="23">
        <v>15</v>
      </c>
      <c r="F51" s="226">
        <v>0</v>
      </c>
      <c r="G51" s="54">
        <f t="shared" si="0"/>
        <v>0</v>
      </c>
      <c r="H51" s="223">
        <v>8</v>
      </c>
      <c r="I51" s="159">
        <f t="shared" si="2"/>
        <v>0</v>
      </c>
      <c r="J51" s="54">
        <f t="shared" si="1"/>
        <v>0</v>
      </c>
    </row>
    <row r="52" spans="1:10" ht="38.25">
      <c r="A52" s="39" t="s">
        <v>459</v>
      </c>
      <c r="B52" s="32"/>
      <c r="C52" s="221" t="s">
        <v>492</v>
      </c>
      <c r="D52" s="26"/>
      <c r="E52" s="23">
        <v>5</v>
      </c>
      <c r="F52" s="226">
        <v>0</v>
      </c>
      <c r="G52" s="54">
        <f t="shared" si="0"/>
        <v>0</v>
      </c>
      <c r="H52" s="223">
        <v>8</v>
      </c>
      <c r="I52" s="159">
        <f t="shared" si="2"/>
        <v>0</v>
      </c>
      <c r="J52" s="54">
        <f t="shared" si="1"/>
        <v>0</v>
      </c>
    </row>
    <row r="53" spans="1:10" ht="38.25">
      <c r="A53" s="39" t="s">
        <v>460</v>
      </c>
      <c r="B53" s="32"/>
      <c r="C53" s="221" t="s">
        <v>493</v>
      </c>
      <c r="D53" s="26"/>
      <c r="E53" s="23">
        <v>5</v>
      </c>
      <c r="F53" s="226">
        <v>0</v>
      </c>
      <c r="G53" s="54">
        <f t="shared" si="0"/>
        <v>0</v>
      </c>
      <c r="H53" s="223">
        <v>8</v>
      </c>
      <c r="I53" s="159">
        <f t="shared" si="2"/>
        <v>0</v>
      </c>
      <c r="J53" s="54">
        <f t="shared" si="1"/>
        <v>0</v>
      </c>
    </row>
    <row r="54" spans="1:10" s="225" customFormat="1" ht="30" customHeight="1">
      <c r="A54" s="222" t="s">
        <v>461</v>
      </c>
      <c r="B54" s="224"/>
      <c r="C54" s="41" t="s">
        <v>385</v>
      </c>
      <c r="D54" s="23"/>
      <c r="E54" s="23">
        <v>50</v>
      </c>
      <c r="F54" s="226">
        <v>0</v>
      </c>
      <c r="G54" s="54">
        <f t="shared" si="0"/>
        <v>0</v>
      </c>
      <c r="H54" s="223">
        <v>8</v>
      </c>
      <c r="I54" s="159">
        <f t="shared" si="2"/>
        <v>0</v>
      </c>
      <c r="J54" s="54">
        <f t="shared" si="1"/>
        <v>0</v>
      </c>
    </row>
    <row r="55" spans="1:10" s="225" customFormat="1" ht="30" customHeight="1">
      <c r="A55" s="222" t="s">
        <v>462</v>
      </c>
      <c r="B55" s="224"/>
      <c r="C55" s="41" t="s">
        <v>386</v>
      </c>
      <c r="D55" s="23"/>
      <c r="E55" s="23">
        <v>50</v>
      </c>
      <c r="F55" s="226">
        <v>0</v>
      </c>
      <c r="G55" s="54">
        <f t="shared" si="0"/>
        <v>0</v>
      </c>
      <c r="H55" s="223">
        <v>8</v>
      </c>
      <c r="I55" s="159">
        <f t="shared" si="2"/>
        <v>0</v>
      </c>
      <c r="J55" s="54">
        <f t="shared" si="1"/>
        <v>0</v>
      </c>
    </row>
    <row r="56" spans="1:10" s="225" customFormat="1" ht="30" customHeight="1">
      <c r="A56" s="222" t="s">
        <v>463</v>
      </c>
      <c r="B56" s="224"/>
      <c r="C56" s="41" t="s">
        <v>387</v>
      </c>
      <c r="D56" s="23"/>
      <c r="E56" s="23">
        <v>50</v>
      </c>
      <c r="F56" s="226">
        <v>0</v>
      </c>
      <c r="G56" s="54">
        <f t="shared" si="0"/>
        <v>0</v>
      </c>
      <c r="H56" s="223">
        <v>8</v>
      </c>
      <c r="I56" s="159">
        <f t="shared" si="2"/>
        <v>0</v>
      </c>
      <c r="J56" s="54">
        <f t="shared" si="1"/>
        <v>0</v>
      </c>
    </row>
    <row r="57" spans="1:10" ht="38.25">
      <c r="A57" s="39" t="s">
        <v>464</v>
      </c>
      <c r="B57" s="32"/>
      <c r="C57" s="221" t="s">
        <v>388</v>
      </c>
      <c r="D57" s="26"/>
      <c r="E57" s="23">
        <v>5</v>
      </c>
      <c r="F57" s="226">
        <v>0</v>
      </c>
      <c r="G57" s="54">
        <f t="shared" si="0"/>
        <v>0</v>
      </c>
      <c r="H57" s="223">
        <v>8</v>
      </c>
      <c r="I57" s="159">
        <f t="shared" si="2"/>
        <v>0</v>
      </c>
      <c r="J57" s="54">
        <f t="shared" si="1"/>
        <v>0</v>
      </c>
    </row>
    <row r="58" spans="1:10" ht="38.25">
      <c r="A58" s="39" t="s">
        <v>465</v>
      </c>
      <c r="B58" s="32"/>
      <c r="C58" s="221" t="s">
        <v>389</v>
      </c>
      <c r="D58" s="26"/>
      <c r="E58" s="23">
        <v>5</v>
      </c>
      <c r="F58" s="226">
        <v>0</v>
      </c>
      <c r="G58" s="54">
        <f t="shared" si="0"/>
        <v>0</v>
      </c>
      <c r="H58" s="223">
        <v>8</v>
      </c>
      <c r="I58" s="159">
        <f t="shared" si="2"/>
        <v>0</v>
      </c>
      <c r="J58" s="54">
        <f t="shared" si="1"/>
        <v>0</v>
      </c>
    </row>
    <row r="59" spans="1:10" ht="38.25">
      <c r="A59" s="39" t="s">
        <v>466</v>
      </c>
      <c r="B59" s="32"/>
      <c r="C59" s="221" t="s">
        <v>390</v>
      </c>
      <c r="D59" s="26"/>
      <c r="E59" s="23">
        <v>5</v>
      </c>
      <c r="F59" s="226">
        <v>0</v>
      </c>
      <c r="G59" s="54">
        <f t="shared" si="0"/>
        <v>0</v>
      </c>
      <c r="H59" s="223">
        <v>8</v>
      </c>
      <c r="I59" s="159">
        <f t="shared" si="2"/>
        <v>0</v>
      </c>
      <c r="J59" s="54">
        <f t="shared" si="1"/>
        <v>0</v>
      </c>
    </row>
    <row r="60" spans="1:10" ht="38.25">
      <c r="A60" s="39" t="s">
        <v>467</v>
      </c>
      <c r="B60" s="32"/>
      <c r="C60" s="221" t="s">
        <v>391</v>
      </c>
      <c r="D60" s="26"/>
      <c r="E60" s="23">
        <v>5</v>
      </c>
      <c r="F60" s="226">
        <v>0</v>
      </c>
      <c r="G60" s="54">
        <f t="shared" si="0"/>
        <v>0</v>
      </c>
      <c r="H60" s="223">
        <v>8</v>
      </c>
      <c r="I60" s="159">
        <f t="shared" si="2"/>
        <v>0</v>
      </c>
      <c r="J60" s="54">
        <f t="shared" si="1"/>
        <v>0</v>
      </c>
    </row>
    <row r="61" spans="1:10" ht="38.25">
      <c r="A61" s="39" t="s">
        <v>468</v>
      </c>
      <c r="B61" s="32"/>
      <c r="C61" s="221" t="s">
        <v>392</v>
      </c>
      <c r="D61" s="26"/>
      <c r="E61" s="23">
        <v>5</v>
      </c>
      <c r="F61" s="226">
        <v>0</v>
      </c>
      <c r="G61" s="54">
        <f t="shared" si="0"/>
        <v>0</v>
      </c>
      <c r="H61" s="223">
        <v>8</v>
      </c>
      <c r="I61" s="159">
        <f t="shared" si="2"/>
        <v>0</v>
      </c>
      <c r="J61" s="54">
        <f t="shared" si="1"/>
        <v>0</v>
      </c>
    </row>
    <row r="62" spans="1:10" ht="38.25">
      <c r="A62" s="39" t="s">
        <v>469</v>
      </c>
      <c r="B62" s="32"/>
      <c r="C62" s="221" t="s">
        <v>393</v>
      </c>
      <c r="D62" s="26"/>
      <c r="E62" s="23">
        <v>5</v>
      </c>
      <c r="F62" s="226">
        <v>0</v>
      </c>
      <c r="G62" s="54">
        <f t="shared" si="0"/>
        <v>0</v>
      </c>
      <c r="H62" s="223">
        <v>8</v>
      </c>
      <c r="I62" s="159">
        <f t="shared" si="2"/>
        <v>0</v>
      </c>
      <c r="J62" s="54">
        <f t="shared" si="1"/>
        <v>0</v>
      </c>
    </row>
    <row r="63" spans="1:10" ht="64.5" thickBot="1">
      <c r="A63" s="39" t="s">
        <v>470</v>
      </c>
      <c r="B63" s="42"/>
      <c r="C63" s="43" t="s">
        <v>243</v>
      </c>
      <c r="D63" s="29"/>
      <c r="E63" s="23">
        <v>24</v>
      </c>
      <c r="F63" s="230">
        <v>0</v>
      </c>
      <c r="G63" s="169">
        <f>F63*24</f>
        <v>0</v>
      </c>
      <c r="H63" s="209">
        <v>23</v>
      </c>
      <c r="I63" s="168">
        <f t="shared" si="2"/>
        <v>0</v>
      </c>
      <c r="J63" s="169">
        <f t="shared" si="1"/>
        <v>0</v>
      </c>
    </row>
    <row r="64" spans="1:10" ht="38.25" customHeight="1" thickBot="1">
      <c r="A64" s="71"/>
      <c r="B64" s="229"/>
      <c r="C64" s="205"/>
      <c r="D64" s="74"/>
      <c r="E64" s="210"/>
      <c r="F64" s="212" t="s">
        <v>416</v>
      </c>
      <c r="G64" s="174">
        <f>SUM(G12:G63)</f>
        <v>0</v>
      </c>
      <c r="H64" s="211"/>
      <c r="I64" s="176">
        <f>SUM(I12:I63)</f>
        <v>0</v>
      </c>
      <c r="J64" s="177">
        <f>SUM(J12:J63)</f>
        <v>0</v>
      </c>
    </row>
    <row r="65" spans="1:10" ht="12.75">
      <c r="A65" s="12"/>
      <c r="B65" s="12"/>
      <c r="C65" s="12"/>
      <c r="D65" s="13"/>
      <c r="E65" s="13"/>
      <c r="F65" s="14"/>
      <c r="G65" s="14"/>
      <c r="H65" s="15"/>
      <c r="I65" s="13"/>
      <c r="J65" s="14"/>
    </row>
    <row r="66" spans="1:10" ht="12.75">
      <c r="A66" s="12"/>
      <c r="B66" s="12"/>
      <c r="C66" s="12"/>
      <c r="D66" s="13"/>
      <c r="E66" s="13"/>
      <c r="F66" s="14"/>
      <c r="G66" s="14"/>
      <c r="H66" s="15"/>
      <c r="I66" s="13"/>
      <c r="J66" s="14"/>
    </row>
    <row r="67" spans="1:10" ht="12.75">
      <c r="A67" s="12"/>
      <c r="B67" s="12"/>
      <c r="C67" s="12"/>
      <c r="D67" s="13"/>
      <c r="E67" s="13"/>
      <c r="F67" s="14"/>
      <c r="G67" s="14"/>
      <c r="H67" s="15"/>
      <c r="I67" s="13"/>
      <c r="J67" s="14"/>
    </row>
    <row r="68" spans="1:10" ht="12.75">
      <c r="A68" s="12"/>
      <c r="B68" s="12"/>
      <c r="C68" s="12"/>
      <c r="D68" s="13"/>
      <c r="E68" s="13"/>
      <c r="F68" s="14"/>
      <c r="G68" s="14"/>
      <c r="H68" s="15"/>
      <c r="I68" s="13"/>
      <c r="J68" s="14"/>
    </row>
    <row r="69" spans="1:10" ht="12.75">
      <c r="A69" s="12"/>
      <c r="B69" s="12"/>
      <c r="C69" s="12"/>
      <c r="D69" s="13"/>
      <c r="E69" s="13"/>
      <c r="F69" s="14"/>
      <c r="G69" s="14"/>
      <c r="H69" s="15"/>
      <c r="I69" s="13"/>
      <c r="J69" s="14"/>
    </row>
    <row r="70" spans="1:10" ht="12.75">
      <c r="A70" s="12"/>
      <c r="B70" s="12"/>
      <c r="C70" s="12"/>
      <c r="D70" s="13"/>
      <c r="E70" s="13"/>
      <c r="F70" s="14"/>
      <c r="G70" s="14"/>
      <c r="H70" s="15"/>
      <c r="I70" s="13"/>
      <c r="J70" s="14"/>
    </row>
    <row r="71" spans="1:10" ht="12.75">
      <c r="A71" s="12"/>
      <c r="B71" s="12"/>
      <c r="C71" s="12"/>
      <c r="D71" s="13"/>
      <c r="E71" s="13"/>
      <c r="F71" s="14"/>
      <c r="G71" s="14"/>
      <c r="H71" s="15"/>
      <c r="I71" s="13"/>
      <c r="J71" s="14"/>
    </row>
    <row r="72" spans="1:10" ht="12.75" customHeight="1">
      <c r="A72" s="106" t="s">
        <v>483</v>
      </c>
      <c r="B72" s="106"/>
      <c r="C72" s="106"/>
      <c r="D72" s="185"/>
      <c r="E72" s="185"/>
      <c r="F72" s="107" t="s">
        <v>484</v>
      </c>
      <c r="G72" s="107"/>
      <c r="H72" s="107"/>
      <c r="I72" s="107"/>
      <c r="J72" s="107"/>
    </row>
    <row r="73" spans="1:10" ht="12.75">
      <c r="A73" s="12"/>
      <c r="B73" s="12"/>
      <c r="C73" s="12"/>
      <c r="D73" s="13"/>
      <c r="E73" s="13"/>
      <c r="F73" s="107"/>
      <c r="G73" s="107"/>
      <c r="H73" s="107"/>
      <c r="I73" s="107"/>
      <c r="J73" s="107"/>
    </row>
    <row r="74" spans="6:10" ht="12.75">
      <c r="F74" s="107"/>
      <c r="G74" s="107"/>
      <c r="H74" s="107"/>
      <c r="I74" s="107"/>
      <c r="J74" s="107"/>
    </row>
    <row r="75" spans="6:10" ht="12.75">
      <c r="F75" s="107"/>
      <c r="G75" s="107"/>
      <c r="H75" s="107"/>
      <c r="I75" s="107"/>
      <c r="J75" s="107"/>
    </row>
    <row r="76" spans="6:10" ht="12.75">
      <c r="F76" s="107"/>
      <c r="G76" s="107"/>
      <c r="H76" s="107"/>
      <c r="I76" s="107"/>
      <c r="J76" s="107"/>
    </row>
  </sheetData>
  <sheetProtection/>
  <mergeCells count="7">
    <mergeCell ref="A72:C72"/>
    <mergeCell ref="F72:J76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6.140625" style="0" customWidth="1"/>
    <col min="2" max="2" width="8.28125" style="0" customWidth="1"/>
    <col min="3" max="3" width="37.00390625" style="0" customWidth="1"/>
    <col min="4" max="4" width="21.421875" style="0" customWidth="1"/>
    <col min="5" max="5" width="6.8515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533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534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475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54" customFormat="1" ht="34.5" customHeight="1">
      <c r="A9" s="198" t="s">
        <v>1</v>
      </c>
      <c r="B9" s="198" t="s">
        <v>2</v>
      </c>
      <c r="C9" s="198" t="s">
        <v>412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531</v>
      </c>
    </row>
    <row r="11" spans="1:10" ht="280.5">
      <c r="A11" s="27" t="s">
        <v>10</v>
      </c>
      <c r="B11" s="32"/>
      <c r="C11" s="22" t="s">
        <v>239</v>
      </c>
      <c r="D11" s="26"/>
      <c r="E11" s="23">
        <v>20</v>
      </c>
      <c r="F11" s="54">
        <v>0</v>
      </c>
      <c r="G11" s="54">
        <f>D11*F11</f>
        <v>0</v>
      </c>
      <c r="H11" s="55">
        <v>8</v>
      </c>
      <c r="I11" s="159">
        <f>G11*H11%</f>
        <v>0</v>
      </c>
      <c r="J11" s="54">
        <f>G11+I11</f>
        <v>0</v>
      </c>
    </row>
    <row r="12" spans="1:10" ht="30.75" customHeight="1">
      <c r="A12" s="27" t="s">
        <v>278</v>
      </c>
      <c r="B12" s="32"/>
      <c r="C12" s="22" t="s">
        <v>327</v>
      </c>
      <c r="D12" s="26"/>
      <c r="E12" s="23">
        <v>10</v>
      </c>
      <c r="F12" s="54">
        <v>0</v>
      </c>
      <c r="G12" s="54">
        <f>D12*F12</f>
        <v>0</v>
      </c>
      <c r="H12" s="55">
        <v>8</v>
      </c>
      <c r="I12" s="159">
        <f>G12*H12%</f>
        <v>0</v>
      </c>
      <c r="J12" s="54">
        <f>G12+I12</f>
        <v>0</v>
      </c>
    </row>
    <row r="13" spans="1:10" ht="36.75" customHeight="1">
      <c r="A13" s="27" t="s">
        <v>279</v>
      </c>
      <c r="B13" s="32"/>
      <c r="C13" s="22" t="s">
        <v>328</v>
      </c>
      <c r="D13" s="26"/>
      <c r="E13" s="23">
        <v>2</v>
      </c>
      <c r="F13" s="54">
        <v>0</v>
      </c>
      <c r="G13" s="54">
        <f>D13*F13</f>
        <v>0</v>
      </c>
      <c r="H13" s="55">
        <v>8</v>
      </c>
      <c r="I13" s="159">
        <f>G13*H13%</f>
        <v>0</v>
      </c>
      <c r="J13" s="54">
        <f>G13+I13</f>
        <v>0</v>
      </c>
    </row>
    <row r="14" spans="1:10" ht="49.5" customHeight="1" thickBot="1">
      <c r="A14" s="27" t="s">
        <v>280</v>
      </c>
      <c r="B14" s="32"/>
      <c r="C14" s="22" t="s">
        <v>240</v>
      </c>
      <c r="D14" s="26"/>
      <c r="E14" s="23">
        <v>15</v>
      </c>
      <c r="F14" s="169">
        <v>0</v>
      </c>
      <c r="G14" s="169">
        <f>D14*F14</f>
        <v>0</v>
      </c>
      <c r="H14" s="209">
        <v>8</v>
      </c>
      <c r="I14" s="168">
        <f>G14*H14%</f>
        <v>0</v>
      </c>
      <c r="J14" s="169">
        <f>G14+I14</f>
        <v>0</v>
      </c>
    </row>
    <row r="15" spans="1:10" ht="30" customHeight="1" thickBot="1">
      <c r="A15" s="71"/>
      <c r="B15" s="204"/>
      <c r="C15" s="218"/>
      <c r="D15" s="74"/>
      <c r="E15" s="210"/>
      <c r="F15" s="212" t="s">
        <v>416</v>
      </c>
      <c r="G15" s="174">
        <f>SUM(G11:G14)</f>
        <v>0</v>
      </c>
      <c r="H15" s="211"/>
      <c r="I15" s="176">
        <f>SUM(I11:I14)</f>
        <v>0</v>
      </c>
      <c r="J15" s="177">
        <f>G15+I15</f>
        <v>0</v>
      </c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 customHeight="1">
      <c r="A21" s="106" t="s">
        <v>483</v>
      </c>
      <c r="B21" s="106"/>
      <c r="C21" s="106"/>
      <c r="D21" s="185"/>
      <c r="E21" s="185"/>
      <c r="F21" s="107" t="s">
        <v>484</v>
      </c>
      <c r="G21" s="107"/>
      <c r="H21" s="107"/>
      <c r="I21" s="107"/>
      <c r="J21" s="107"/>
    </row>
    <row r="22" spans="1:10" ht="12.75">
      <c r="A22" s="12"/>
      <c r="B22" s="12"/>
      <c r="C22" s="12"/>
      <c r="D22" s="13"/>
      <c r="E22" s="13"/>
      <c r="F22" s="107"/>
      <c r="G22" s="107"/>
      <c r="H22" s="107"/>
      <c r="I22" s="107"/>
      <c r="J22" s="107"/>
    </row>
    <row r="23" spans="6:10" ht="12.75">
      <c r="F23" s="107"/>
      <c r="G23" s="107"/>
      <c r="H23" s="107"/>
      <c r="I23" s="107"/>
      <c r="J23" s="107"/>
    </row>
    <row r="24" spans="6:10" ht="12.75">
      <c r="F24" s="107"/>
      <c r="G24" s="107"/>
      <c r="H24" s="107"/>
      <c r="I24" s="107"/>
      <c r="J24" s="107"/>
    </row>
    <row r="25" spans="6:10" ht="12.75">
      <c r="F25" s="107"/>
      <c r="G25" s="107"/>
      <c r="H25" s="107"/>
      <c r="I25" s="107"/>
      <c r="J25" s="107"/>
    </row>
  </sheetData>
  <sheetProtection/>
  <mergeCells count="6">
    <mergeCell ref="A21:C21"/>
    <mergeCell ref="F21:J25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3" width="47.57421875" style="0" customWidth="1"/>
    <col min="4" max="4" width="20.57421875" style="0" customWidth="1"/>
    <col min="5" max="5" width="7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528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529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215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154" customFormat="1" ht="31.5" customHeight="1">
      <c r="A9" s="213" t="s">
        <v>1</v>
      </c>
      <c r="B9" s="213" t="s">
        <v>2</v>
      </c>
      <c r="C9" s="198" t="s">
        <v>413</v>
      </c>
      <c r="D9" s="214" t="s">
        <v>496</v>
      </c>
      <c r="E9" s="214" t="s">
        <v>3</v>
      </c>
      <c r="F9" s="215" t="s">
        <v>4</v>
      </c>
      <c r="G9" s="215" t="s">
        <v>5</v>
      </c>
      <c r="H9" s="216" t="s">
        <v>6</v>
      </c>
      <c r="I9" s="214" t="s">
        <v>7</v>
      </c>
      <c r="J9" s="215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532</v>
      </c>
      <c r="J10" s="20" t="s">
        <v>531</v>
      </c>
    </row>
    <row r="11" spans="1:10" ht="192" thickBot="1">
      <c r="A11" s="57" t="s">
        <v>10</v>
      </c>
      <c r="B11" s="27"/>
      <c r="C11" s="59" t="s">
        <v>406</v>
      </c>
      <c r="D11" s="26"/>
      <c r="E11" s="23">
        <v>5</v>
      </c>
      <c r="F11" s="167">
        <v>0</v>
      </c>
      <c r="G11" s="167">
        <f>D11*F11</f>
        <v>0</v>
      </c>
      <c r="H11" s="209">
        <v>8</v>
      </c>
      <c r="I11" s="184">
        <f>G11*H11%</f>
        <v>0</v>
      </c>
      <c r="J11" s="167">
        <f>G11+I11</f>
        <v>0</v>
      </c>
    </row>
    <row r="12" spans="1:10" ht="26.25" customHeight="1" thickBot="1">
      <c r="A12" s="71"/>
      <c r="B12" s="71"/>
      <c r="C12" s="217"/>
      <c r="D12" s="74"/>
      <c r="E12" s="74"/>
      <c r="F12" s="207" t="s">
        <v>416</v>
      </c>
      <c r="G12" s="170">
        <f>G11</f>
        <v>0</v>
      </c>
      <c r="H12" s="208"/>
      <c r="I12" s="171">
        <f>I11</f>
        <v>0</v>
      </c>
      <c r="J12" s="172">
        <f>J11</f>
        <v>0</v>
      </c>
    </row>
    <row r="13" spans="1:10" ht="12.75">
      <c r="A13" s="12"/>
      <c r="B13" s="12"/>
      <c r="C13" s="12"/>
      <c r="D13" s="13"/>
      <c r="E13" s="13"/>
      <c r="F13" s="14"/>
      <c r="G13" s="14"/>
      <c r="H13" s="15"/>
      <c r="I13" s="13"/>
      <c r="J13" s="14"/>
    </row>
    <row r="14" spans="1:10" ht="12.75">
      <c r="A14" s="12"/>
      <c r="B14" s="12"/>
      <c r="C14" s="12"/>
      <c r="D14" s="13"/>
      <c r="E14" s="13"/>
      <c r="F14" s="14"/>
      <c r="G14" s="14"/>
      <c r="H14" s="15"/>
      <c r="I14" s="13"/>
      <c r="J14" s="14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 customHeight="1">
      <c r="A17" s="185" t="s">
        <v>483</v>
      </c>
      <c r="B17" s="185"/>
      <c r="C17" s="185"/>
      <c r="D17" s="185"/>
      <c r="E17" s="185"/>
      <c r="F17" s="107" t="s">
        <v>484</v>
      </c>
      <c r="G17" s="107"/>
      <c r="H17" s="107"/>
      <c r="I17" s="107"/>
      <c r="J17" s="107"/>
    </row>
    <row r="18" spans="1:10" ht="12.75">
      <c r="A18" s="12"/>
      <c r="B18" s="12"/>
      <c r="C18" s="12"/>
      <c r="D18" s="13"/>
      <c r="E18" s="13"/>
      <c r="F18" s="107"/>
      <c r="G18" s="107"/>
      <c r="H18" s="107"/>
      <c r="I18" s="107"/>
      <c r="J18" s="107"/>
    </row>
    <row r="19" spans="6:10" ht="12.75">
      <c r="F19" s="107"/>
      <c r="G19" s="107"/>
      <c r="H19" s="107"/>
      <c r="I19" s="107"/>
      <c r="J19" s="107"/>
    </row>
    <row r="20" spans="6:10" ht="12.75">
      <c r="F20" s="107"/>
      <c r="G20" s="107"/>
      <c r="H20" s="107"/>
      <c r="I20" s="107"/>
      <c r="J20" s="107"/>
    </row>
    <row r="21" spans="6:10" ht="20.25" customHeight="1">
      <c r="F21" s="107"/>
      <c r="G21" s="107"/>
      <c r="H21" s="107"/>
      <c r="I21" s="107"/>
      <c r="J21" s="107"/>
    </row>
  </sheetData>
  <sheetProtection/>
  <mergeCells count="5">
    <mergeCell ref="F17:J21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50.8515625" style="0" customWidth="1"/>
    <col min="4" max="4" width="18.28125" style="0" customWidth="1"/>
    <col min="5" max="5" width="6.28125" style="0" customWidth="1"/>
    <col min="7" max="7" width="10.7109375" style="0" customWidth="1"/>
    <col min="8" max="8" width="5.140625" style="0" customWidth="1"/>
    <col min="10" max="10" width="10.8515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523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524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410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ht="50.25" customHeight="1">
      <c r="A9" s="155" t="s">
        <v>245</v>
      </c>
      <c r="B9" s="156"/>
      <c r="C9" s="156"/>
      <c r="D9" s="156"/>
      <c r="E9" s="156"/>
      <c r="F9" s="156"/>
      <c r="G9" s="156"/>
      <c r="H9" s="156"/>
      <c r="I9" s="156"/>
      <c r="J9" s="157"/>
    </row>
    <row r="10" spans="1:10" s="154" customFormat="1" ht="44.25" customHeight="1">
      <c r="A10" s="198" t="s">
        <v>1</v>
      </c>
      <c r="B10" s="198" t="s">
        <v>2</v>
      </c>
      <c r="C10" s="198" t="s">
        <v>241</v>
      </c>
      <c r="D10" s="199" t="s">
        <v>496</v>
      </c>
      <c r="E10" s="199" t="s">
        <v>3</v>
      </c>
      <c r="F10" s="200" t="s">
        <v>4</v>
      </c>
      <c r="G10" s="200" t="s">
        <v>5</v>
      </c>
      <c r="H10" s="201" t="s">
        <v>6</v>
      </c>
      <c r="I10" s="199" t="s">
        <v>7</v>
      </c>
      <c r="J10" s="200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/>
      <c r="F11" s="19" t="s">
        <v>281</v>
      </c>
      <c r="G11" s="19" t="s">
        <v>282</v>
      </c>
      <c r="H11" s="18" t="s">
        <v>283</v>
      </c>
      <c r="I11" s="16" t="s">
        <v>284</v>
      </c>
      <c r="J11" s="20" t="s">
        <v>285</v>
      </c>
    </row>
    <row r="12" spans="1:10" ht="112.5" customHeight="1">
      <c r="A12" s="27" t="s">
        <v>10</v>
      </c>
      <c r="B12" s="32"/>
      <c r="C12" s="202" t="s">
        <v>527</v>
      </c>
      <c r="D12" s="26"/>
      <c r="E12" s="23">
        <v>40</v>
      </c>
      <c r="F12" s="54">
        <v>0</v>
      </c>
      <c r="G12" s="54">
        <f>D12*F12</f>
        <v>0</v>
      </c>
      <c r="H12" s="55">
        <v>8</v>
      </c>
      <c r="I12" s="159">
        <f>G12*H12%</f>
        <v>0</v>
      </c>
      <c r="J12" s="54">
        <f>G12+I12</f>
        <v>0</v>
      </c>
    </row>
    <row r="13" spans="1:10" ht="177.75" customHeight="1">
      <c r="A13" s="27" t="s">
        <v>278</v>
      </c>
      <c r="B13" s="32"/>
      <c r="C13" s="202" t="s">
        <v>334</v>
      </c>
      <c r="D13" s="26"/>
      <c r="E13" s="23">
        <v>40</v>
      </c>
      <c r="F13" s="54">
        <v>0</v>
      </c>
      <c r="G13" s="54">
        <f>D13*F13</f>
        <v>0</v>
      </c>
      <c r="H13" s="55">
        <v>8</v>
      </c>
      <c r="I13" s="159">
        <f>G13*H13%</f>
        <v>0</v>
      </c>
      <c r="J13" s="54">
        <f>G13+I13</f>
        <v>0</v>
      </c>
    </row>
    <row r="14" spans="1:10" ht="53.25" customHeight="1">
      <c r="A14" s="27" t="s">
        <v>279</v>
      </c>
      <c r="B14" s="32"/>
      <c r="C14" s="202" t="s">
        <v>335</v>
      </c>
      <c r="D14" s="26"/>
      <c r="E14" s="23">
        <v>40</v>
      </c>
      <c r="F14" s="54">
        <v>0</v>
      </c>
      <c r="G14" s="54">
        <f>D14*F14</f>
        <v>0</v>
      </c>
      <c r="H14" s="55">
        <v>8</v>
      </c>
      <c r="I14" s="159">
        <f>G14*H14%</f>
        <v>0</v>
      </c>
      <c r="J14" s="54">
        <f>G14+I14</f>
        <v>0</v>
      </c>
    </row>
    <row r="15" spans="1:10" ht="41.25" customHeight="1">
      <c r="A15" s="27" t="s">
        <v>280</v>
      </c>
      <c r="B15" s="32"/>
      <c r="C15" s="202" t="s">
        <v>336</v>
      </c>
      <c r="D15" s="26"/>
      <c r="E15" s="23">
        <v>40</v>
      </c>
      <c r="F15" s="54">
        <v>0</v>
      </c>
      <c r="G15" s="54">
        <f>D15*F15</f>
        <v>0</v>
      </c>
      <c r="H15" s="55">
        <v>8</v>
      </c>
      <c r="I15" s="159">
        <f>G15*H15%</f>
        <v>0</v>
      </c>
      <c r="J15" s="54">
        <f>G15+I15</f>
        <v>0</v>
      </c>
    </row>
    <row r="16" spans="1:10" ht="29.25" customHeight="1">
      <c r="A16" s="27" t="s">
        <v>281</v>
      </c>
      <c r="B16" s="32"/>
      <c r="C16" s="202" t="s">
        <v>337</v>
      </c>
      <c r="D16" s="26"/>
      <c r="E16" s="23">
        <v>40</v>
      </c>
      <c r="F16" s="54">
        <v>0</v>
      </c>
      <c r="G16" s="54">
        <f>D16*F16</f>
        <v>0</v>
      </c>
      <c r="H16" s="55">
        <v>8</v>
      </c>
      <c r="I16" s="159">
        <f>G16*H16%</f>
        <v>0</v>
      </c>
      <c r="J16" s="54">
        <f>G16+I16</f>
        <v>0</v>
      </c>
    </row>
    <row r="17" spans="1:10" ht="76.5" customHeight="1" thickBot="1">
      <c r="A17" s="27" t="s">
        <v>360</v>
      </c>
      <c r="B17" s="33"/>
      <c r="C17" s="203" t="s">
        <v>243</v>
      </c>
      <c r="D17" s="29"/>
      <c r="E17" s="23">
        <v>24</v>
      </c>
      <c r="F17" s="54">
        <v>0</v>
      </c>
      <c r="G17" s="169"/>
      <c r="H17" s="209"/>
      <c r="I17" s="168"/>
      <c r="J17" s="169"/>
    </row>
    <row r="18" spans="1:10" ht="23.25" customHeight="1" thickBot="1">
      <c r="A18" s="71"/>
      <c r="B18" s="204"/>
      <c r="C18" s="205"/>
      <c r="D18" s="74"/>
      <c r="E18" s="210"/>
      <c r="F18" s="212" t="s">
        <v>416</v>
      </c>
      <c r="G18" s="174">
        <f>SUM(G12:G17)</f>
        <v>0</v>
      </c>
      <c r="H18" s="211"/>
      <c r="I18" s="176">
        <f>SUM(I12:I17)</f>
        <v>0</v>
      </c>
      <c r="J18" s="177">
        <f>SUM(J12:J17)</f>
        <v>0</v>
      </c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>
      <c r="A22" s="12"/>
      <c r="B22" s="12"/>
      <c r="C22" s="12"/>
      <c r="D22" s="13"/>
      <c r="E22" s="13"/>
      <c r="F22" s="14"/>
      <c r="G22" s="14"/>
      <c r="H22" s="15"/>
      <c r="I22" s="13"/>
      <c r="J22" s="14"/>
    </row>
    <row r="23" spans="1:10" ht="12.75">
      <c r="A23" s="12"/>
      <c r="B23" s="12"/>
      <c r="C23" s="12"/>
      <c r="D23" s="13"/>
      <c r="E23" s="13"/>
      <c r="F23" s="14"/>
      <c r="G23" s="14"/>
      <c r="H23" s="15"/>
      <c r="I23" s="13"/>
      <c r="J23" s="14"/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>
      <c r="A25" s="12"/>
      <c r="B25" s="12"/>
      <c r="C25" s="12"/>
      <c r="D25" s="13"/>
      <c r="E25" s="13"/>
      <c r="F25" s="14"/>
      <c r="G25" s="14"/>
      <c r="H25" s="15"/>
      <c r="I25" s="13"/>
      <c r="J25" s="14"/>
    </row>
    <row r="26" spans="1:10" ht="12.75" customHeight="1">
      <c r="A26" s="186" t="s">
        <v>483</v>
      </c>
      <c r="B26" s="186"/>
      <c r="C26" s="186"/>
      <c r="D26" s="185"/>
      <c r="E26" s="185"/>
      <c r="F26" s="107" t="s">
        <v>484</v>
      </c>
      <c r="G26" s="107"/>
      <c r="H26" s="107"/>
      <c r="I26" s="107"/>
      <c r="J26" s="107"/>
    </row>
    <row r="27" spans="1:10" ht="12.75">
      <c r="A27" s="12"/>
      <c r="B27" s="12"/>
      <c r="C27" s="12"/>
      <c r="D27" s="13"/>
      <c r="E27" s="13"/>
      <c r="F27" s="107"/>
      <c r="G27" s="107"/>
      <c r="H27" s="107"/>
      <c r="I27" s="107"/>
      <c r="J27" s="107"/>
    </row>
    <row r="28" spans="6:10" ht="12.75">
      <c r="F28" s="107"/>
      <c r="G28" s="107"/>
      <c r="H28" s="107"/>
      <c r="I28" s="107"/>
      <c r="J28" s="107"/>
    </row>
    <row r="29" spans="6:10" ht="12.75">
      <c r="F29" s="107"/>
      <c r="G29" s="107"/>
      <c r="H29" s="107"/>
      <c r="I29" s="107"/>
      <c r="J29" s="107"/>
    </row>
    <row r="30" spans="6:10" ht="12.75">
      <c r="F30" s="107"/>
      <c r="G30" s="107"/>
      <c r="H30" s="107"/>
      <c r="I30" s="107"/>
      <c r="J30" s="107"/>
    </row>
  </sheetData>
  <sheetProtection/>
  <mergeCells count="7">
    <mergeCell ref="A26:C26"/>
    <mergeCell ref="F26:J30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3" max="3" width="45.8515625" style="0" customWidth="1"/>
    <col min="4" max="4" width="22.00390625" style="0" customWidth="1"/>
    <col min="5" max="5" width="7.8515625" style="0" customWidth="1"/>
    <col min="8" max="8" width="6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522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521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1" t="s">
        <v>411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ht="71.25" customHeight="1">
      <c r="A9" s="191" t="s">
        <v>431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33.75" customHeight="1">
      <c r="A10" s="130" t="s">
        <v>1</v>
      </c>
      <c r="B10" s="130" t="s">
        <v>246</v>
      </c>
      <c r="C10" s="188" t="s">
        <v>247</v>
      </c>
      <c r="D10" s="132" t="s">
        <v>496</v>
      </c>
      <c r="E10" s="132" t="s">
        <v>3</v>
      </c>
      <c r="F10" s="133" t="s">
        <v>4</v>
      </c>
      <c r="G10" s="133" t="s">
        <v>5</v>
      </c>
      <c r="H10" s="134" t="s">
        <v>6</v>
      </c>
      <c r="I10" s="132" t="s">
        <v>7</v>
      </c>
      <c r="J10" s="133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>
        <v>5</v>
      </c>
      <c r="F11" s="18">
        <v>6</v>
      </c>
      <c r="G11" s="19" t="s">
        <v>481</v>
      </c>
      <c r="H11" s="18">
        <v>8</v>
      </c>
      <c r="I11" s="16" t="s">
        <v>525</v>
      </c>
      <c r="J11" s="20" t="s">
        <v>526</v>
      </c>
    </row>
    <row r="12" spans="1:10" ht="97.5" customHeight="1">
      <c r="A12" s="27" t="s">
        <v>10</v>
      </c>
      <c r="B12" s="35"/>
      <c r="C12" s="189" t="s">
        <v>248</v>
      </c>
      <c r="D12" s="36"/>
      <c r="E12" s="192">
        <v>5</v>
      </c>
      <c r="F12" s="54">
        <v>0</v>
      </c>
      <c r="G12" s="54">
        <f aca="true" t="shared" si="0" ref="G12:G57">D12*F12</f>
        <v>0</v>
      </c>
      <c r="H12" s="55">
        <v>8</v>
      </c>
      <c r="I12" s="159">
        <f aca="true" t="shared" si="1" ref="I12:I58">G12*H12%</f>
        <v>0</v>
      </c>
      <c r="J12" s="54">
        <f aca="true" t="shared" si="2" ref="J12:J58">G12+I12</f>
        <v>0</v>
      </c>
    </row>
    <row r="13" spans="1:10" ht="114.75">
      <c r="A13" s="27" t="s">
        <v>278</v>
      </c>
      <c r="B13" s="35"/>
      <c r="C13" s="190" t="s">
        <v>329</v>
      </c>
      <c r="D13" s="36"/>
      <c r="E13" s="192">
        <v>5</v>
      </c>
      <c r="F13" s="54">
        <v>0</v>
      </c>
      <c r="G13" s="54">
        <f>D13*F13</f>
        <v>0</v>
      </c>
      <c r="H13" s="55">
        <v>8</v>
      </c>
      <c r="I13" s="159">
        <f>G13*H13%</f>
        <v>0</v>
      </c>
      <c r="J13" s="54">
        <f>G13+I13</f>
        <v>0</v>
      </c>
    </row>
    <row r="14" spans="1:10" ht="29.25" customHeight="1">
      <c r="A14" s="27" t="s">
        <v>279</v>
      </c>
      <c r="B14" s="35"/>
      <c r="C14" s="189" t="s">
        <v>249</v>
      </c>
      <c r="D14" s="36"/>
      <c r="E14" s="192">
        <v>15</v>
      </c>
      <c r="F14" s="54">
        <v>0</v>
      </c>
      <c r="G14" s="54">
        <f t="shared" si="0"/>
        <v>0</v>
      </c>
      <c r="H14" s="55">
        <v>8</v>
      </c>
      <c r="I14" s="159">
        <f t="shared" si="1"/>
        <v>0</v>
      </c>
      <c r="J14" s="54">
        <f t="shared" si="2"/>
        <v>0</v>
      </c>
    </row>
    <row r="15" spans="1:10" ht="30.75" customHeight="1">
      <c r="A15" s="27" t="s">
        <v>280</v>
      </c>
      <c r="B15" s="35"/>
      <c r="C15" s="189" t="s">
        <v>250</v>
      </c>
      <c r="D15" s="36"/>
      <c r="E15" s="192">
        <v>15</v>
      </c>
      <c r="F15" s="54">
        <v>0</v>
      </c>
      <c r="G15" s="54">
        <f t="shared" si="0"/>
        <v>0</v>
      </c>
      <c r="H15" s="55">
        <v>8</v>
      </c>
      <c r="I15" s="159">
        <f t="shared" si="1"/>
        <v>0</v>
      </c>
      <c r="J15" s="54">
        <f t="shared" si="2"/>
        <v>0</v>
      </c>
    </row>
    <row r="16" spans="1:10" ht="30" customHeight="1">
      <c r="A16" s="27" t="s">
        <v>281</v>
      </c>
      <c r="B16" s="35"/>
      <c r="C16" s="189" t="s">
        <v>251</v>
      </c>
      <c r="D16" s="36"/>
      <c r="E16" s="192">
        <v>15</v>
      </c>
      <c r="F16" s="54">
        <v>0</v>
      </c>
      <c r="G16" s="54">
        <f t="shared" si="0"/>
        <v>0</v>
      </c>
      <c r="H16" s="55">
        <v>8</v>
      </c>
      <c r="I16" s="159">
        <f t="shared" si="1"/>
        <v>0</v>
      </c>
      <c r="J16" s="54">
        <f t="shared" si="2"/>
        <v>0</v>
      </c>
    </row>
    <row r="17" spans="1:10" ht="30.75" customHeight="1">
      <c r="A17" s="27" t="s">
        <v>360</v>
      </c>
      <c r="B17" s="35"/>
      <c r="C17" s="189" t="s">
        <v>252</v>
      </c>
      <c r="D17" s="36"/>
      <c r="E17" s="192">
        <v>15</v>
      </c>
      <c r="F17" s="54">
        <v>0</v>
      </c>
      <c r="G17" s="54">
        <f t="shared" si="0"/>
        <v>0</v>
      </c>
      <c r="H17" s="55">
        <v>8</v>
      </c>
      <c r="I17" s="159">
        <f t="shared" si="1"/>
        <v>0</v>
      </c>
      <c r="J17" s="54">
        <f t="shared" si="2"/>
        <v>0</v>
      </c>
    </row>
    <row r="18" spans="1:10" ht="31.5" customHeight="1">
      <c r="A18" s="27" t="s">
        <v>283</v>
      </c>
      <c r="B18" s="35"/>
      <c r="C18" s="189" t="s">
        <v>253</v>
      </c>
      <c r="D18" s="36"/>
      <c r="E18" s="192">
        <v>15</v>
      </c>
      <c r="F18" s="54">
        <v>0</v>
      </c>
      <c r="G18" s="54">
        <f t="shared" si="0"/>
        <v>0</v>
      </c>
      <c r="H18" s="55">
        <v>8</v>
      </c>
      <c r="I18" s="159">
        <f t="shared" si="1"/>
        <v>0</v>
      </c>
      <c r="J18" s="54">
        <f t="shared" si="2"/>
        <v>0</v>
      </c>
    </row>
    <row r="19" spans="1:10" ht="51">
      <c r="A19" s="27" t="s">
        <v>361</v>
      </c>
      <c r="B19" s="35"/>
      <c r="C19" s="44" t="s">
        <v>403</v>
      </c>
      <c r="D19" s="36"/>
      <c r="E19" s="192">
        <v>15</v>
      </c>
      <c r="F19" s="54">
        <v>0</v>
      </c>
      <c r="G19" s="54">
        <f t="shared" si="0"/>
        <v>0</v>
      </c>
      <c r="H19" s="55">
        <v>8</v>
      </c>
      <c r="I19" s="159">
        <f t="shared" si="1"/>
        <v>0</v>
      </c>
      <c r="J19" s="54">
        <f t="shared" si="2"/>
        <v>0</v>
      </c>
    </row>
    <row r="20" spans="1:10" ht="31.5" customHeight="1">
      <c r="A20" s="27" t="s">
        <v>362</v>
      </c>
      <c r="B20" s="35"/>
      <c r="C20" s="44" t="s">
        <v>396</v>
      </c>
      <c r="D20" s="36"/>
      <c r="E20" s="192">
        <v>45</v>
      </c>
      <c r="F20" s="54">
        <v>0</v>
      </c>
      <c r="G20" s="54">
        <f t="shared" si="0"/>
        <v>0</v>
      </c>
      <c r="H20" s="55">
        <v>8</v>
      </c>
      <c r="I20" s="159">
        <f t="shared" si="1"/>
        <v>0</v>
      </c>
      <c r="J20" s="54">
        <f t="shared" si="2"/>
        <v>0</v>
      </c>
    </row>
    <row r="21" spans="1:10" ht="25.5">
      <c r="A21" s="27" t="s">
        <v>363</v>
      </c>
      <c r="B21" s="35"/>
      <c r="C21" s="44" t="s">
        <v>397</v>
      </c>
      <c r="D21" s="36"/>
      <c r="E21" s="192">
        <v>10</v>
      </c>
      <c r="F21" s="54">
        <v>0</v>
      </c>
      <c r="G21" s="54">
        <f t="shared" si="0"/>
        <v>0</v>
      </c>
      <c r="H21" s="55">
        <v>8</v>
      </c>
      <c r="I21" s="159">
        <f t="shared" si="1"/>
        <v>0</v>
      </c>
      <c r="J21" s="54">
        <f t="shared" si="2"/>
        <v>0</v>
      </c>
    </row>
    <row r="22" spans="1:10" ht="30" customHeight="1">
      <c r="A22" s="27" t="s">
        <v>364</v>
      </c>
      <c r="B22" s="35"/>
      <c r="C22" s="189" t="s">
        <v>398</v>
      </c>
      <c r="D22" s="36"/>
      <c r="E22" s="192">
        <v>10</v>
      </c>
      <c r="F22" s="54">
        <v>0</v>
      </c>
      <c r="G22" s="54">
        <f t="shared" si="0"/>
        <v>0</v>
      </c>
      <c r="H22" s="55">
        <v>8</v>
      </c>
      <c r="I22" s="159">
        <f t="shared" si="1"/>
        <v>0</v>
      </c>
      <c r="J22" s="54">
        <f t="shared" si="2"/>
        <v>0</v>
      </c>
    </row>
    <row r="23" spans="1:10" ht="31.5" customHeight="1">
      <c r="A23" s="27" t="s">
        <v>365</v>
      </c>
      <c r="B23" s="35"/>
      <c r="C23" s="189" t="s">
        <v>301</v>
      </c>
      <c r="D23" s="36"/>
      <c r="E23" s="192">
        <v>15</v>
      </c>
      <c r="F23" s="54">
        <v>0</v>
      </c>
      <c r="G23" s="54">
        <f t="shared" si="0"/>
        <v>0</v>
      </c>
      <c r="H23" s="55">
        <v>8</v>
      </c>
      <c r="I23" s="159">
        <f t="shared" si="1"/>
        <v>0</v>
      </c>
      <c r="J23" s="54">
        <f t="shared" si="2"/>
        <v>0</v>
      </c>
    </row>
    <row r="24" spans="1:10" ht="42" customHeight="1">
      <c r="A24" s="27" t="s">
        <v>366</v>
      </c>
      <c r="B24" s="35"/>
      <c r="C24" s="189" t="s">
        <v>404</v>
      </c>
      <c r="D24" s="36"/>
      <c r="E24" s="192">
        <v>10</v>
      </c>
      <c r="F24" s="54">
        <v>0</v>
      </c>
      <c r="G24" s="54">
        <f t="shared" si="0"/>
        <v>0</v>
      </c>
      <c r="H24" s="55">
        <v>8</v>
      </c>
      <c r="I24" s="159">
        <f t="shared" si="1"/>
        <v>0</v>
      </c>
      <c r="J24" s="54">
        <f t="shared" si="2"/>
        <v>0</v>
      </c>
    </row>
    <row r="25" spans="1:10" ht="409.5" customHeight="1">
      <c r="A25" s="27" t="s">
        <v>367</v>
      </c>
      <c r="B25" s="35"/>
      <c r="C25" s="189" t="s">
        <v>299</v>
      </c>
      <c r="D25" s="36"/>
      <c r="E25" s="192">
        <v>25</v>
      </c>
      <c r="F25" s="54">
        <v>0</v>
      </c>
      <c r="G25" s="54">
        <f t="shared" si="0"/>
        <v>0</v>
      </c>
      <c r="H25" s="55">
        <v>8</v>
      </c>
      <c r="I25" s="159">
        <f t="shared" si="1"/>
        <v>0</v>
      </c>
      <c r="J25" s="54">
        <f t="shared" si="2"/>
        <v>0</v>
      </c>
    </row>
    <row r="26" spans="1:10" ht="33" customHeight="1">
      <c r="A26" s="27" t="s">
        <v>368</v>
      </c>
      <c r="B26" s="35"/>
      <c r="C26" s="189" t="s">
        <v>254</v>
      </c>
      <c r="D26" s="36"/>
      <c r="E26" s="192">
        <v>20</v>
      </c>
      <c r="F26" s="54">
        <v>0</v>
      </c>
      <c r="G26" s="54">
        <f t="shared" si="0"/>
        <v>0</v>
      </c>
      <c r="H26" s="55">
        <v>8</v>
      </c>
      <c r="I26" s="159">
        <f t="shared" si="1"/>
        <v>0</v>
      </c>
      <c r="J26" s="54">
        <f t="shared" si="2"/>
        <v>0</v>
      </c>
    </row>
    <row r="27" spans="1:10" ht="32.25" customHeight="1">
      <c r="A27" s="27" t="s">
        <v>369</v>
      </c>
      <c r="B27" s="35"/>
      <c r="C27" s="189" t="s">
        <v>255</v>
      </c>
      <c r="D27" s="36"/>
      <c r="E27" s="192">
        <v>20</v>
      </c>
      <c r="F27" s="54">
        <v>0</v>
      </c>
      <c r="G27" s="54">
        <f t="shared" si="0"/>
        <v>0</v>
      </c>
      <c r="H27" s="55">
        <v>8</v>
      </c>
      <c r="I27" s="159">
        <f t="shared" si="1"/>
        <v>0</v>
      </c>
      <c r="J27" s="54">
        <f t="shared" si="2"/>
        <v>0</v>
      </c>
    </row>
    <row r="28" spans="1:10" ht="39" customHeight="1">
      <c r="A28" s="27" t="s">
        <v>370</v>
      </c>
      <c r="B28" s="35"/>
      <c r="C28" s="189" t="s">
        <v>256</v>
      </c>
      <c r="D28" s="36"/>
      <c r="E28" s="192">
        <v>20</v>
      </c>
      <c r="F28" s="54">
        <v>0</v>
      </c>
      <c r="G28" s="54">
        <f t="shared" si="0"/>
        <v>0</v>
      </c>
      <c r="H28" s="55">
        <v>8</v>
      </c>
      <c r="I28" s="159">
        <f t="shared" si="1"/>
        <v>0</v>
      </c>
      <c r="J28" s="54">
        <f t="shared" si="2"/>
        <v>0</v>
      </c>
    </row>
    <row r="29" spans="1:10" ht="38.25" customHeight="1">
      <c r="A29" s="27" t="s">
        <v>371</v>
      </c>
      <c r="B29" s="35"/>
      <c r="C29" s="189" t="s">
        <v>257</v>
      </c>
      <c r="D29" s="36"/>
      <c r="E29" s="192">
        <v>20</v>
      </c>
      <c r="F29" s="54">
        <v>0</v>
      </c>
      <c r="G29" s="54">
        <f t="shared" si="0"/>
        <v>0</v>
      </c>
      <c r="H29" s="55">
        <v>8</v>
      </c>
      <c r="I29" s="159">
        <f t="shared" si="1"/>
        <v>0</v>
      </c>
      <c r="J29" s="54">
        <f t="shared" si="2"/>
        <v>0</v>
      </c>
    </row>
    <row r="30" spans="1:10" ht="42" customHeight="1">
      <c r="A30" s="27" t="s">
        <v>372</v>
      </c>
      <c r="B30" s="35"/>
      <c r="C30" s="189" t="s">
        <v>258</v>
      </c>
      <c r="D30" s="36"/>
      <c r="E30" s="192">
        <v>20</v>
      </c>
      <c r="F30" s="54">
        <v>0</v>
      </c>
      <c r="G30" s="54">
        <f t="shared" si="0"/>
        <v>0</v>
      </c>
      <c r="H30" s="55">
        <v>8</v>
      </c>
      <c r="I30" s="159">
        <f t="shared" si="1"/>
        <v>0</v>
      </c>
      <c r="J30" s="54">
        <f t="shared" si="2"/>
        <v>0</v>
      </c>
    </row>
    <row r="31" spans="1:10" ht="32.25" customHeight="1">
      <c r="A31" s="27" t="s">
        <v>373</v>
      </c>
      <c r="B31" s="35"/>
      <c r="C31" s="189" t="s">
        <v>259</v>
      </c>
      <c r="D31" s="36"/>
      <c r="E31" s="192">
        <v>25</v>
      </c>
      <c r="F31" s="54">
        <v>0</v>
      </c>
      <c r="G31" s="54">
        <f t="shared" si="0"/>
        <v>0</v>
      </c>
      <c r="H31" s="55">
        <v>8</v>
      </c>
      <c r="I31" s="159">
        <f t="shared" si="1"/>
        <v>0</v>
      </c>
      <c r="J31" s="54">
        <f t="shared" si="2"/>
        <v>0</v>
      </c>
    </row>
    <row r="32" spans="1:10" ht="288.75" customHeight="1">
      <c r="A32" s="27" t="s">
        <v>374</v>
      </c>
      <c r="B32" s="35"/>
      <c r="C32" s="189" t="s">
        <v>520</v>
      </c>
      <c r="D32" s="36"/>
      <c r="E32" s="192">
        <v>70</v>
      </c>
      <c r="F32" s="54">
        <v>0</v>
      </c>
      <c r="G32" s="54">
        <f t="shared" si="0"/>
        <v>0</v>
      </c>
      <c r="H32" s="55">
        <v>8</v>
      </c>
      <c r="I32" s="159">
        <f t="shared" si="1"/>
        <v>0</v>
      </c>
      <c r="J32" s="54">
        <f t="shared" si="2"/>
        <v>0</v>
      </c>
    </row>
    <row r="33" spans="1:10" ht="30" customHeight="1">
      <c r="A33" s="27" t="s">
        <v>375</v>
      </c>
      <c r="B33" s="35"/>
      <c r="C33" s="189" t="s">
        <v>260</v>
      </c>
      <c r="D33" s="36"/>
      <c r="E33" s="192">
        <v>70</v>
      </c>
      <c r="F33" s="54">
        <v>0</v>
      </c>
      <c r="G33" s="54">
        <f t="shared" si="0"/>
        <v>0</v>
      </c>
      <c r="H33" s="55">
        <v>8</v>
      </c>
      <c r="I33" s="159">
        <f t="shared" si="1"/>
        <v>0</v>
      </c>
      <c r="J33" s="54">
        <f t="shared" si="2"/>
        <v>0</v>
      </c>
    </row>
    <row r="34" spans="1:10" ht="30" customHeight="1">
      <c r="A34" s="27" t="s">
        <v>376</v>
      </c>
      <c r="B34" s="35"/>
      <c r="C34" s="189" t="s">
        <v>261</v>
      </c>
      <c r="D34" s="36"/>
      <c r="E34" s="192">
        <v>70</v>
      </c>
      <c r="F34" s="54">
        <v>0</v>
      </c>
      <c r="G34" s="54">
        <f t="shared" si="0"/>
        <v>0</v>
      </c>
      <c r="H34" s="55">
        <v>8</v>
      </c>
      <c r="I34" s="159">
        <f t="shared" si="1"/>
        <v>0</v>
      </c>
      <c r="J34" s="54">
        <f t="shared" si="2"/>
        <v>0</v>
      </c>
    </row>
    <row r="35" spans="1:10" ht="30" customHeight="1">
      <c r="A35" s="27" t="s">
        <v>377</v>
      </c>
      <c r="B35" s="35"/>
      <c r="C35" s="189" t="s">
        <v>262</v>
      </c>
      <c r="D35" s="36"/>
      <c r="E35" s="192">
        <v>70</v>
      </c>
      <c r="F35" s="54">
        <v>0</v>
      </c>
      <c r="G35" s="54">
        <f t="shared" si="0"/>
        <v>0</v>
      </c>
      <c r="H35" s="55">
        <v>8</v>
      </c>
      <c r="I35" s="159">
        <f t="shared" si="1"/>
        <v>0</v>
      </c>
      <c r="J35" s="54">
        <f t="shared" si="2"/>
        <v>0</v>
      </c>
    </row>
    <row r="36" spans="1:10" ht="30" customHeight="1">
      <c r="A36" s="27" t="s">
        <v>378</v>
      </c>
      <c r="B36" s="35"/>
      <c r="C36" s="189" t="s">
        <v>263</v>
      </c>
      <c r="D36" s="36"/>
      <c r="E36" s="192">
        <v>70</v>
      </c>
      <c r="F36" s="54">
        <v>0</v>
      </c>
      <c r="G36" s="54">
        <f t="shared" si="0"/>
        <v>0</v>
      </c>
      <c r="H36" s="55">
        <v>8</v>
      </c>
      <c r="I36" s="159">
        <f t="shared" si="1"/>
        <v>0</v>
      </c>
      <c r="J36" s="54">
        <f t="shared" si="2"/>
        <v>0</v>
      </c>
    </row>
    <row r="37" spans="1:10" ht="30" customHeight="1">
      <c r="A37" s="27" t="s">
        <v>379</v>
      </c>
      <c r="B37" s="35"/>
      <c r="C37" s="189" t="s">
        <v>251</v>
      </c>
      <c r="D37" s="36"/>
      <c r="E37" s="192">
        <v>70</v>
      </c>
      <c r="F37" s="54">
        <v>0</v>
      </c>
      <c r="G37" s="54">
        <f t="shared" si="0"/>
        <v>0</v>
      </c>
      <c r="H37" s="55">
        <v>8</v>
      </c>
      <c r="I37" s="159">
        <f t="shared" si="1"/>
        <v>0</v>
      </c>
      <c r="J37" s="54">
        <f t="shared" si="2"/>
        <v>0</v>
      </c>
    </row>
    <row r="38" spans="1:10" ht="30" customHeight="1">
      <c r="A38" s="27" t="s">
        <v>380</v>
      </c>
      <c r="B38" s="35"/>
      <c r="C38" s="189" t="s">
        <v>264</v>
      </c>
      <c r="D38" s="36"/>
      <c r="E38" s="192">
        <v>70</v>
      </c>
      <c r="F38" s="54">
        <v>0</v>
      </c>
      <c r="G38" s="54">
        <f t="shared" si="0"/>
        <v>0</v>
      </c>
      <c r="H38" s="55">
        <v>8</v>
      </c>
      <c r="I38" s="159">
        <f t="shared" si="1"/>
        <v>0</v>
      </c>
      <c r="J38" s="54">
        <f t="shared" si="2"/>
        <v>0</v>
      </c>
    </row>
    <row r="39" spans="1:10" ht="33" customHeight="1">
      <c r="A39" s="27" t="s">
        <v>446</v>
      </c>
      <c r="B39" s="35"/>
      <c r="C39" s="189" t="s">
        <v>265</v>
      </c>
      <c r="D39" s="36"/>
      <c r="E39" s="192">
        <v>70</v>
      </c>
      <c r="F39" s="54">
        <v>0</v>
      </c>
      <c r="G39" s="54">
        <f t="shared" si="0"/>
        <v>0</v>
      </c>
      <c r="H39" s="55">
        <v>8</v>
      </c>
      <c r="I39" s="159">
        <f t="shared" si="1"/>
        <v>0</v>
      </c>
      <c r="J39" s="54">
        <f t="shared" si="2"/>
        <v>0</v>
      </c>
    </row>
    <row r="40" spans="1:10" ht="28.5" customHeight="1">
      <c r="A40" s="27" t="s">
        <v>447</v>
      </c>
      <c r="B40" s="35"/>
      <c r="C40" s="189" t="s">
        <v>266</v>
      </c>
      <c r="D40" s="36"/>
      <c r="E40" s="192">
        <v>140</v>
      </c>
      <c r="F40" s="54">
        <v>0</v>
      </c>
      <c r="G40" s="54">
        <f t="shared" si="0"/>
        <v>0</v>
      </c>
      <c r="H40" s="55">
        <v>8</v>
      </c>
      <c r="I40" s="159">
        <f t="shared" si="1"/>
        <v>0</v>
      </c>
      <c r="J40" s="54">
        <f t="shared" si="2"/>
        <v>0</v>
      </c>
    </row>
    <row r="41" spans="1:10" ht="30.75" customHeight="1">
      <c r="A41" s="27" t="s">
        <v>448</v>
      </c>
      <c r="B41" s="35"/>
      <c r="C41" s="189" t="s">
        <v>267</v>
      </c>
      <c r="D41" s="36"/>
      <c r="E41" s="192">
        <v>140</v>
      </c>
      <c r="F41" s="54">
        <v>0</v>
      </c>
      <c r="G41" s="54">
        <f t="shared" si="0"/>
        <v>0</v>
      </c>
      <c r="H41" s="55">
        <v>8</v>
      </c>
      <c r="I41" s="159">
        <f t="shared" si="1"/>
        <v>0</v>
      </c>
      <c r="J41" s="54">
        <f t="shared" si="2"/>
        <v>0</v>
      </c>
    </row>
    <row r="42" spans="1:10" ht="289.5" customHeight="1">
      <c r="A42" s="27" t="s">
        <v>449</v>
      </c>
      <c r="B42" s="35"/>
      <c r="C42" s="195" t="s">
        <v>300</v>
      </c>
      <c r="D42" s="36"/>
      <c r="E42" s="192">
        <v>5</v>
      </c>
      <c r="F42" s="54">
        <v>0</v>
      </c>
      <c r="G42" s="54">
        <f t="shared" si="0"/>
        <v>0</v>
      </c>
      <c r="H42" s="55">
        <v>8</v>
      </c>
      <c r="I42" s="159">
        <f t="shared" si="1"/>
        <v>0</v>
      </c>
      <c r="J42" s="54">
        <f t="shared" si="2"/>
        <v>0</v>
      </c>
    </row>
    <row r="43" spans="1:10" ht="23.25" customHeight="1">
      <c r="A43" s="27" t="s">
        <v>450</v>
      </c>
      <c r="B43" s="35"/>
      <c r="C43" s="189" t="s">
        <v>268</v>
      </c>
      <c r="D43" s="36"/>
      <c r="E43" s="192">
        <v>20</v>
      </c>
      <c r="F43" s="54">
        <v>0</v>
      </c>
      <c r="G43" s="54">
        <f t="shared" si="0"/>
        <v>0</v>
      </c>
      <c r="H43" s="55">
        <v>8</v>
      </c>
      <c r="I43" s="159">
        <f t="shared" si="1"/>
        <v>0</v>
      </c>
      <c r="J43" s="54">
        <f t="shared" si="2"/>
        <v>0</v>
      </c>
    </row>
    <row r="44" spans="1:10" ht="19.5" customHeight="1">
      <c r="A44" s="27" t="s">
        <v>451</v>
      </c>
      <c r="B44" s="35"/>
      <c r="C44" s="189" t="s">
        <v>269</v>
      </c>
      <c r="D44" s="36"/>
      <c r="E44" s="192">
        <v>5</v>
      </c>
      <c r="F44" s="54">
        <v>0</v>
      </c>
      <c r="G44" s="54">
        <f t="shared" si="0"/>
        <v>0</v>
      </c>
      <c r="H44" s="55">
        <v>8</v>
      </c>
      <c r="I44" s="159">
        <f t="shared" si="1"/>
        <v>0</v>
      </c>
      <c r="J44" s="54">
        <f t="shared" si="2"/>
        <v>0</v>
      </c>
    </row>
    <row r="45" spans="1:10" ht="32.25" customHeight="1">
      <c r="A45" s="27" t="s">
        <v>452</v>
      </c>
      <c r="B45" s="35"/>
      <c r="C45" s="189" t="s">
        <v>270</v>
      </c>
      <c r="D45" s="36"/>
      <c r="E45" s="192">
        <v>5</v>
      </c>
      <c r="F45" s="54">
        <v>0</v>
      </c>
      <c r="G45" s="54">
        <f t="shared" si="0"/>
        <v>0</v>
      </c>
      <c r="H45" s="55">
        <v>8</v>
      </c>
      <c r="I45" s="159">
        <f t="shared" si="1"/>
        <v>0</v>
      </c>
      <c r="J45" s="54">
        <f t="shared" si="2"/>
        <v>0</v>
      </c>
    </row>
    <row r="46" spans="1:10" ht="21" customHeight="1">
      <c r="A46" s="27" t="s">
        <v>453</v>
      </c>
      <c r="B46" s="45"/>
      <c r="C46" s="189" t="s">
        <v>271</v>
      </c>
      <c r="D46" s="46"/>
      <c r="E46" s="125">
        <v>5</v>
      </c>
      <c r="F46" s="54">
        <v>0</v>
      </c>
      <c r="G46" s="54">
        <f t="shared" si="0"/>
        <v>0</v>
      </c>
      <c r="H46" s="55">
        <v>8</v>
      </c>
      <c r="I46" s="159">
        <f t="shared" si="1"/>
        <v>0</v>
      </c>
      <c r="J46" s="54">
        <f t="shared" si="2"/>
        <v>0</v>
      </c>
    </row>
    <row r="47" spans="1:10" ht="204">
      <c r="A47" s="27" t="s">
        <v>454</v>
      </c>
      <c r="B47" s="45"/>
      <c r="C47" s="189" t="s">
        <v>330</v>
      </c>
      <c r="D47" s="46"/>
      <c r="E47" s="125">
        <v>15</v>
      </c>
      <c r="F47" s="54">
        <v>0</v>
      </c>
      <c r="G47" s="54">
        <f t="shared" si="0"/>
        <v>0</v>
      </c>
      <c r="H47" s="55">
        <v>8</v>
      </c>
      <c r="I47" s="159">
        <f t="shared" si="1"/>
        <v>0</v>
      </c>
      <c r="J47" s="54">
        <f t="shared" si="2"/>
        <v>0</v>
      </c>
    </row>
    <row r="48" spans="1:10" ht="27" customHeight="1">
      <c r="A48" s="27" t="s">
        <v>455</v>
      </c>
      <c r="B48" s="45"/>
      <c r="C48" s="189" t="s">
        <v>272</v>
      </c>
      <c r="D48" s="46"/>
      <c r="E48" s="125">
        <v>10</v>
      </c>
      <c r="F48" s="54">
        <v>0</v>
      </c>
      <c r="G48" s="54">
        <f t="shared" si="0"/>
        <v>0</v>
      </c>
      <c r="H48" s="55">
        <v>8</v>
      </c>
      <c r="I48" s="159">
        <f t="shared" si="1"/>
        <v>0</v>
      </c>
      <c r="J48" s="54">
        <f t="shared" si="2"/>
        <v>0</v>
      </c>
    </row>
    <row r="49" spans="1:10" ht="26.25" customHeight="1">
      <c r="A49" s="27" t="s">
        <v>456</v>
      </c>
      <c r="B49" s="45"/>
      <c r="C49" s="189" t="s">
        <v>273</v>
      </c>
      <c r="D49" s="46"/>
      <c r="E49" s="125">
        <v>60</v>
      </c>
      <c r="F49" s="54">
        <v>0</v>
      </c>
      <c r="G49" s="54">
        <f t="shared" si="0"/>
        <v>0</v>
      </c>
      <c r="H49" s="55">
        <v>8</v>
      </c>
      <c r="I49" s="159">
        <f t="shared" si="1"/>
        <v>0</v>
      </c>
      <c r="J49" s="54">
        <f t="shared" si="2"/>
        <v>0</v>
      </c>
    </row>
    <row r="50" spans="1:10" ht="33.75" customHeight="1">
      <c r="A50" s="27" t="s">
        <v>457</v>
      </c>
      <c r="B50" s="45"/>
      <c r="C50" s="189" t="s">
        <v>274</v>
      </c>
      <c r="D50" s="46"/>
      <c r="E50" s="125">
        <v>15</v>
      </c>
      <c r="F50" s="54">
        <v>0</v>
      </c>
      <c r="G50" s="54">
        <f t="shared" si="0"/>
        <v>0</v>
      </c>
      <c r="H50" s="55">
        <v>8</v>
      </c>
      <c r="I50" s="159">
        <f t="shared" si="1"/>
        <v>0</v>
      </c>
      <c r="J50" s="54">
        <f t="shared" si="2"/>
        <v>0</v>
      </c>
    </row>
    <row r="51" spans="1:10" ht="36.75" customHeight="1">
      <c r="A51" s="27" t="s">
        <v>458</v>
      </c>
      <c r="B51" s="45"/>
      <c r="C51" s="189" t="s">
        <v>275</v>
      </c>
      <c r="D51" s="46"/>
      <c r="E51" s="125">
        <v>15</v>
      </c>
      <c r="F51" s="54">
        <v>0</v>
      </c>
      <c r="G51" s="54">
        <f t="shared" si="0"/>
        <v>0</v>
      </c>
      <c r="H51" s="55">
        <v>8</v>
      </c>
      <c r="I51" s="159">
        <f t="shared" si="1"/>
        <v>0</v>
      </c>
      <c r="J51" s="54">
        <f t="shared" si="2"/>
        <v>0</v>
      </c>
    </row>
    <row r="52" spans="1:10" ht="200.25" customHeight="1">
      <c r="A52" s="27" t="s">
        <v>459</v>
      </c>
      <c r="B52" s="45"/>
      <c r="C52" s="189" t="s">
        <v>399</v>
      </c>
      <c r="D52" s="46"/>
      <c r="E52" s="125">
        <v>4</v>
      </c>
      <c r="F52" s="54">
        <v>0</v>
      </c>
      <c r="G52" s="54">
        <f t="shared" si="0"/>
        <v>0</v>
      </c>
      <c r="H52" s="55">
        <v>8</v>
      </c>
      <c r="I52" s="159">
        <f t="shared" si="1"/>
        <v>0</v>
      </c>
      <c r="J52" s="54">
        <f t="shared" si="2"/>
        <v>0</v>
      </c>
    </row>
    <row r="53" spans="1:10" ht="28.5" customHeight="1">
      <c r="A53" s="27" t="s">
        <v>460</v>
      </c>
      <c r="B53" s="45"/>
      <c r="C53" s="189" t="s">
        <v>400</v>
      </c>
      <c r="D53" s="46"/>
      <c r="E53" s="125">
        <v>4</v>
      </c>
      <c r="F53" s="54">
        <v>0</v>
      </c>
      <c r="G53" s="54">
        <f t="shared" si="0"/>
        <v>0</v>
      </c>
      <c r="H53" s="55">
        <v>8</v>
      </c>
      <c r="I53" s="159">
        <f t="shared" si="1"/>
        <v>0</v>
      </c>
      <c r="J53" s="54">
        <f t="shared" si="2"/>
        <v>0</v>
      </c>
    </row>
    <row r="54" spans="1:10" ht="27" customHeight="1">
      <c r="A54" s="27" t="s">
        <v>461</v>
      </c>
      <c r="B54" s="45"/>
      <c r="C54" s="189" t="s">
        <v>70</v>
      </c>
      <c r="D54" s="46"/>
      <c r="E54" s="125">
        <v>4</v>
      </c>
      <c r="F54" s="54">
        <v>0</v>
      </c>
      <c r="G54" s="54">
        <f t="shared" si="0"/>
        <v>0</v>
      </c>
      <c r="H54" s="55">
        <v>8</v>
      </c>
      <c r="I54" s="159">
        <f t="shared" si="1"/>
        <v>0</v>
      </c>
      <c r="J54" s="54">
        <f t="shared" si="2"/>
        <v>0</v>
      </c>
    </row>
    <row r="55" spans="1:10" ht="32.25" customHeight="1">
      <c r="A55" s="27" t="s">
        <v>462</v>
      </c>
      <c r="B55" s="45"/>
      <c r="C55" s="189" t="s">
        <v>401</v>
      </c>
      <c r="D55" s="46"/>
      <c r="E55" s="125">
        <v>10</v>
      </c>
      <c r="F55" s="54">
        <v>0</v>
      </c>
      <c r="G55" s="54">
        <f t="shared" si="0"/>
        <v>0</v>
      </c>
      <c r="H55" s="55">
        <v>8</v>
      </c>
      <c r="I55" s="159">
        <f t="shared" si="1"/>
        <v>0</v>
      </c>
      <c r="J55" s="54">
        <f t="shared" si="2"/>
        <v>0</v>
      </c>
    </row>
    <row r="56" spans="1:10" ht="35.25" customHeight="1">
      <c r="A56" s="27" t="s">
        <v>463</v>
      </c>
      <c r="B56" s="45"/>
      <c r="C56" s="189" t="s">
        <v>402</v>
      </c>
      <c r="D56" s="46"/>
      <c r="E56" s="125">
        <v>10</v>
      </c>
      <c r="F56" s="54">
        <v>0</v>
      </c>
      <c r="G56" s="54">
        <f t="shared" si="0"/>
        <v>0</v>
      </c>
      <c r="H56" s="55">
        <v>8</v>
      </c>
      <c r="I56" s="159">
        <f t="shared" si="1"/>
        <v>0</v>
      </c>
      <c r="J56" s="54">
        <f t="shared" si="2"/>
        <v>0</v>
      </c>
    </row>
    <row r="57" spans="1:10" ht="376.5" customHeight="1">
      <c r="A57" s="27" t="s">
        <v>464</v>
      </c>
      <c r="B57" s="45"/>
      <c r="C57" s="196" t="s">
        <v>405</v>
      </c>
      <c r="D57" s="46"/>
      <c r="E57" s="125">
        <v>2</v>
      </c>
      <c r="F57" s="54">
        <v>0</v>
      </c>
      <c r="G57" s="54">
        <f t="shared" si="0"/>
        <v>0</v>
      </c>
      <c r="H57" s="55">
        <v>8</v>
      </c>
      <c r="I57" s="159">
        <f t="shared" si="1"/>
        <v>0</v>
      </c>
      <c r="J57" s="54">
        <f t="shared" si="2"/>
        <v>0</v>
      </c>
    </row>
    <row r="58" spans="1:10" ht="73.5" customHeight="1">
      <c r="A58" s="27" t="s">
        <v>465</v>
      </c>
      <c r="B58" s="47"/>
      <c r="C58" s="197" t="s">
        <v>276</v>
      </c>
      <c r="D58" s="49"/>
      <c r="E58" s="125">
        <v>24</v>
      </c>
      <c r="F58" s="54">
        <v>0</v>
      </c>
      <c r="G58" s="127">
        <f>F58*24</f>
        <v>0</v>
      </c>
      <c r="H58" s="128">
        <v>23</v>
      </c>
      <c r="I58" s="129">
        <f t="shared" si="1"/>
        <v>0</v>
      </c>
      <c r="J58" s="127">
        <f t="shared" si="2"/>
        <v>0</v>
      </c>
    </row>
    <row r="59" spans="1:10" ht="38.25" customHeight="1">
      <c r="A59" s="45"/>
      <c r="B59" s="45"/>
      <c r="C59" s="48"/>
      <c r="D59" s="46"/>
      <c r="E59" s="125"/>
      <c r="F59" s="193" t="s">
        <v>416</v>
      </c>
      <c r="G59" s="193">
        <f>SUM(G12:G58)</f>
        <v>0</v>
      </c>
      <c r="H59" s="138"/>
      <c r="I59" s="194">
        <f>SUM(I12:I58)</f>
        <v>0</v>
      </c>
      <c r="J59" s="193">
        <f>SUM(J12:J58)</f>
        <v>0</v>
      </c>
    </row>
    <row r="60" spans="1:10" ht="12.75">
      <c r="A60" s="12"/>
      <c r="B60" s="12"/>
      <c r="C60" s="12"/>
      <c r="D60" s="13"/>
      <c r="E60" s="13"/>
      <c r="F60" s="14"/>
      <c r="G60" s="14"/>
      <c r="H60" s="15"/>
      <c r="I60" s="13"/>
      <c r="J60" s="14"/>
    </row>
    <row r="61" spans="1:10" ht="12.75">
      <c r="A61" s="12"/>
      <c r="B61" s="12"/>
      <c r="C61" s="12"/>
      <c r="D61" s="13"/>
      <c r="E61" s="13"/>
      <c r="F61" s="14"/>
      <c r="G61" s="14"/>
      <c r="H61" s="15"/>
      <c r="I61" s="13"/>
      <c r="J61" s="14"/>
    </row>
    <row r="62" spans="1:10" ht="12.75" customHeight="1">
      <c r="A62" s="106" t="s">
        <v>483</v>
      </c>
      <c r="B62" s="106"/>
      <c r="C62" s="106"/>
      <c r="D62" s="185"/>
      <c r="E62" s="185"/>
      <c r="F62" s="107" t="s">
        <v>484</v>
      </c>
      <c r="G62" s="107"/>
      <c r="H62" s="107"/>
      <c r="I62" s="107"/>
      <c r="J62" s="107"/>
    </row>
    <row r="63" spans="1:10" ht="12.75">
      <c r="A63" s="12"/>
      <c r="B63" s="12"/>
      <c r="C63" s="12"/>
      <c r="D63" s="13"/>
      <c r="E63" s="13"/>
      <c r="F63" s="107"/>
      <c r="G63" s="107"/>
      <c r="H63" s="107"/>
      <c r="I63" s="107"/>
      <c r="J63" s="107"/>
    </row>
    <row r="64" spans="6:10" ht="12.75">
      <c r="F64" s="107"/>
      <c r="G64" s="107"/>
      <c r="H64" s="107"/>
      <c r="I64" s="107"/>
      <c r="J64" s="107"/>
    </row>
    <row r="65" spans="6:10" ht="12.75">
      <c r="F65" s="107"/>
      <c r="G65" s="107"/>
      <c r="H65" s="107"/>
      <c r="I65" s="107"/>
      <c r="J65" s="107"/>
    </row>
    <row r="66" spans="6:10" ht="12.75">
      <c r="F66" s="107"/>
      <c r="G66" s="107"/>
      <c r="H66" s="107"/>
      <c r="I66" s="107"/>
      <c r="J66" s="107"/>
    </row>
  </sheetData>
  <sheetProtection/>
  <mergeCells count="7">
    <mergeCell ref="A62:C62"/>
    <mergeCell ref="F62:J66"/>
    <mergeCell ref="A8:J8"/>
    <mergeCell ref="A9:J9"/>
    <mergeCell ref="H1:J1"/>
    <mergeCell ref="A3:J3"/>
    <mergeCell ref="A5:J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9">
      <selection activeCell="C60" sqref="C60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6.7109375" style="0" customWidth="1"/>
    <col min="7" max="7" width="10.7109375" style="0" customWidth="1"/>
    <col min="8" max="8" width="6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498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497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5">
      <c r="A9" s="63"/>
      <c r="B9" s="64"/>
      <c r="C9" s="65"/>
      <c r="D9" s="66"/>
      <c r="E9" s="66"/>
      <c r="F9" s="67"/>
      <c r="G9" s="67"/>
      <c r="H9" s="68"/>
      <c r="I9" s="69"/>
      <c r="J9" s="70"/>
    </row>
    <row r="10" spans="1:10" ht="12.75">
      <c r="A10" s="114" t="s">
        <v>49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50.25" customHeight="1">
      <c r="A11" s="246" t="s">
        <v>50</v>
      </c>
      <c r="B11" s="247"/>
      <c r="C11" s="247"/>
      <c r="D11" s="247"/>
      <c r="E11" s="247"/>
      <c r="F11" s="247"/>
      <c r="G11" s="247"/>
      <c r="H11" s="247"/>
      <c r="I11" s="247"/>
      <c r="J11" s="248"/>
    </row>
    <row r="12" spans="1:10" ht="167.25" customHeight="1">
      <c r="A12" s="82" t="s">
        <v>1</v>
      </c>
      <c r="B12" s="82" t="s">
        <v>500</v>
      </c>
      <c r="C12" s="245" t="s">
        <v>51</v>
      </c>
      <c r="D12" s="82" t="s">
        <v>496</v>
      </c>
      <c r="E12" s="86" t="s">
        <v>3</v>
      </c>
      <c r="F12" s="84" t="s">
        <v>499</v>
      </c>
      <c r="G12" s="84" t="s">
        <v>5</v>
      </c>
      <c r="H12" s="85" t="s">
        <v>6</v>
      </c>
      <c r="I12" s="82" t="s">
        <v>7</v>
      </c>
      <c r="J12" s="84" t="s">
        <v>8</v>
      </c>
    </row>
    <row r="13" spans="1:10" ht="12.75">
      <c r="A13" s="16" t="s">
        <v>10</v>
      </c>
      <c r="B13" s="16" t="s">
        <v>278</v>
      </c>
      <c r="C13" s="17" t="s">
        <v>279</v>
      </c>
      <c r="D13" s="16" t="s">
        <v>280</v>
      </c>
      <c r="E13" s="16">
        <v>5</v>
      </c>
      <c r="F13" s="18">
        <v>6</v>
      </c>
      <c r="G13" s="19" t="s">
        <v>503</v>
      </c>
      <c r="H13" s="18">
        <v>8</v>
      </c>
      <c r="I13" s="16" t="s">
        <v>502</v>
      </c>
      <c r="J13" s="20" t="s">
        <v>501</v>
      </c>
    </row>
    <row r="14" spans="1:10" ht="25.5">
      <c r="A14" s="27" t="s">
        <v>10</v>
      </c>
      <c r="B14" s="32"/>
      <c r="C14" s="187" t="s">
        <v>52</v>
      </c>
      <c r="D14" s="26"/>
      <c r="E14" s="26">
        <v>1</v>
      </c>
      <c r="F14" s="24">
        <v>0</v>
      </c>
      <c r="G14" s="24">
        <f aca="true" t="shared" si="0" ref="G14:G34">D14*F14</f>
        <v>0</v>
      </c>
      <c r="H14" s="25">
        <v>8</v>
      </c>
      <c r="I14" s="26">
        <f aca="true" t="shared" si="1" ref="I14:I35">G14*H14%</f>
        <v>0</v>
      </c>
      <c r="J14" s="24">
        <f aca="true" t="shared" si="2" ref="J14:J35">G14+I14</f>
        <v>0</v>
      </c>
    </row>
    <row r="15" spans="1:10" ht="25.5">
      <c r="A15" s="27" t="s">
        <v>278</v>
      </c>
      <c r="B15" s="32"/>
      <c r="C15" s="187" t="s">
        <v>53</v>
      </c>
      <c r="D15" s="26"/>
      <c r="E15" s="26">
        <v>2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25.5">
      <c r="A16" s="27" t="s">
        <v>279</v>
      </c>
      <c r="B16" s="32"/>
      <c r="C16" s="187" t="s">
        <v>54</v>
      </c>
      <c r="D16" s="26"/>
      <c r="E16" s="26">
        <v>2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25.5">
      <c r="A17" s="27" t="s">
        <v>280</v>
      </c>
      <c r="B17" s="32"/>
      <c r="C17" s="187" t="s">
        <v>55</v>
      </c>
      <c r="D17" s="26"/>
      <c r="E17" s="26">
        <v>1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25.5">
      <c r="A18" s="27" t="s">
        <v>281</v>
      </c>
      <c r="B18" s="32"/>
      <c r="C18" s="187" t="s">
        <v>56</v>
      </c>
      <c r="D18" s="26"/>
      <c r="E18" s="26">
        <v>1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38.25">
      <c r="A19" s="27" t="s">
        <v>360</v>
      </c>
      <c r="B19" s="32"/>
      <c r="C19" s="187" t="s">
        <v>57</v>
      </c>
      <c r="D19" s="26"/>
      <c r="E19" s="26">
        <v>20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8.25">
      <c r="A20" s="27" t="s">
        <v>283</v>
      </c>
      <c r="B20" s="32"/>
      <c r="C20" s="187" t="s">
        <v>58</v>
      </c>
      <c r="D20" s="26"/>
      <c r="E20" s="26">
        <v>20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8.25">
      <c r="A21" s="27" t="s">
        <v>361</v>
      </c>
      <c r="B21" s="32"/>
      <c r="C21" s="187" t="s">
        <v>59</v>
      </c>
      <c r="D21" s="26"/>
      <c r="E21" s="26">
        <v>20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8.25">
      <c r="A22" s="27" t="s">
        <v>362</v>
      </c>
      <c r="B22" s="32"/>
      <c r="C22" s="187" t="s">
        <v>60</v>
      </c>
      <c r="D22" s="26"/>
      <c r="E22" s="26">
        <v>5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8.25">
      <c r="A23" s="27" t="s">
        <v>363</v>
      </c>
      <c r="B23" s="32"/>
      <c r="C23" s="187" t="s">
        <v>61</v>
      </c>
      <c r="D23" s="26"/>
      <c r="E23" s="26">
        <v>2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8.25">
      <c r="A24" s="27" t="s">
        <v>364</v>
      </c>
      <c r="B24" s="32"/>
      <c r="C24" s="187" t="s">
        <v>62</v>
      </c>
      <c r="D24" s="26"/>
      <c r="E24" s="26">
        <v>1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8.25">
      <c r="A25" s="27" t="s">
        <v>365</v>
      </c>
      <c r="B25" s="32"/>
      <c r="C25" s="187" t="s">
        <v>63</v>
      </c>
      <c r="D25" s="26"/>
      <c r="E25" s="26">
        <v>10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8.25">
      <c r="A26" s="27" t="s">
        <v>366</v>
      </c>
      <c r="B26" s="32"/>
      <c r="C26" s="187" t="s">
        <v>64</v>
      </c>
      <c r="D26" s="26"/>
      <c r="E26" s="26">
        <v>20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8.25">
      <c r="A27" s="27" t="s">
        <v>367</v>
      </c>
      <c r="B27" s="32"/>
      <c r="C27" s="187" t="s">
        <v>65</v>
      </c>
      <c r="D27" s="26"/>
      <c r="E27" s="26">
        <v>15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8.25">
      <c r="A28" s="27" t="s">
        <v>368</v>
      </c>
      <c r="B28" s="32"/>
      <c r="C28" s="187" t="s">
        <v>66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6.75" customHeight="1">
      <c r="A29" s="27" t="s">
        <v>369</v>
      </c>
      <c r="B29" s="32"/>
      <c r="C29" s="187" t="s">
        <v>67</v>
      </c>
      <c r="D29" s="26"/>
      <c r="E29" s="26">
        <v>10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ht="25.5">
      <c r="A30" s="27" t="s">
        <v>370</v>
      </c>
      <c r="B30" s="32"/>
      <c r="C30" s="187" t="s">
        <v>325</v>
      </c>
      <c r="D30" s="26"/>
      <c r="E30" s="26">
        <v>15</v>
      </c>
      <c r="F30" s="24">
        <v>0</v>
      </c>
      <c r="G30" s="24">
        <f t="shared" si="0"/>
        <v>0</v>
      </c>
      <c r="H30" s="25">
        <v>8</v>
      </c>
      <c r="I30" s="26">
        <f t="shared" si="1"/>
        <v>0</v>
      </c>
      <c r="J30" s="24">
        <f t="shared" si="2"/>
        <v>0</v>
      </c>
    </row>
    <row r="31" spans="1:10" ht="25.5">
      <c r="A31" s="27" t="s">
        <v>371</v>
      </c>
      <c r="B31" s="32"/>
      <c r="C31" s="187" t="s">
        <v>326</v>
      </c>
      <c r="D31" s="26"/>
      <c r="E31" s="26">
        <v>15</v>
      </c>
      <c r="F31" s="24">
        <v>0</v>
      </c>
      <c r="G31" s="24">
        <f t="shared" si="0"/>
        <v>0</v>
      </c>
      <c r="H31" s="25">
        <v>8</v>
      </c>
      <c r="I31" s="26">
        <f t="shared" si="1"/>
        <v>0</v>
      </c>
      <c r="J31" s="24">
        <f t="shared" si="2"/>
        <v>0</v>
      </c>
    </row>
    <row r="32" spans="1:10" ht="30.75" customHeight="1">
      <c r="A32" s="27" t="s">
        <v>372</v>
      </c>
      <c r="B32" s="32"/>
      <c r="C32" s="187" t="s">
        <v>68</v>
      </c>
      <c r="D32" s="26"/>
      <c r="E32" s="26">
        <v>15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0.75" customHeight="1">
      <c r="A33" s="27" t="s">
        <v>373</v>
      </c>
      <c r="B33" s="32"/>
      <c r="C33" s="187" t="s">
        <v>69</v>
      </c>
      <c r="D33" s="26"/>
      <c r="E33" s="26">
        <v>25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3" customHeight="1">
      <c r="A34" s="27" t="s">
        <v>374</v>
      </c>
      <c r="B34" s="32"/>
      <c r="C34" s="187" t="s">
        <v>70</v>
      </c>
      <c r="D34" s="26"/>
      <c r="E34" s="26">
        <v>30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64.5" thickBot="1">
      <c r="A35" s="27" t="s">
        <v>375</v>
      </c>
      <c r="B35" s="33"/>
      <c r="C35" s="87" t="s">
        <v>243</v>
      </c>
      <c r="D35" s="29"/>
      <c r="E35" s="26">
        <v>24</v>
      </c>
      <c r="F35" s="24">
        <v>0</v>
      </c>
      <c r="G35" s="38">
        <f>F35*24</f>
        <v>0</v>
      </c>
      <c r="H35" s="206">
        <v>23</v>
      </c>
      <c r="I35" s="183">
        <f t="shared" si="1"/>
        <v>0</v>
      </c>
      <c r="J35" s="38">
        <f t="shared" si="2"/>
        <v>0</v>
      </c>
    </row>
    <row r="36" spans="1:10" ht="28.5" customHeight="1" thickBot="1">
      <c r="A36" s="71"/>
      <c r="B36" s="204"/>
      <c r="C36" s="73"/>
      <c r="D36" s="74"/>
      <c r="E36" s="74"/>
      <c r="F36" s="207" t="s">
        <v>416</v>
      </c>
      <c r="G36" s="170">
        <f>SUM(G14:G35)</f>
        <v>0</v>
      </c>
      <c r="H36" s="208"/>
      <c r="I36" s="171">
        <f>SUM(I14:I35)</f>
        <v>0</v>
      </c>
      <c r="J36" s="172">
        <f>SUM(J14:J35)</f>
        <v>0</v>
      </c>
    </row>
    <row r="37" spans="1:10" ht="12.75">
      <c r="A37" s="12"/>
      <c r="B37" s="12"/>
      <c r="C37" s="12"/>
      <c r="D37" s="13"/>
      <c r="E37" s="13"/>
      <c r="F37" s="14"/>
      <c r="G37" s="14"/>
      <c r="H37" s="15"/>
      <c r="I37" s="13"/>
      <c r="J37" s="14"/>
    </row>
    <row r="38" spans="1:10" ht="12.75">
      <c r="A38" s="12"/>
      <c r="B38" s="12"/>
      <c r="C38" s="12"/>
      <c r="D38" s="13"/>
      <c r="E38" s="13"/>
      <c r="F38" s="14"/>
      <c r="G38" s="14"/>
      <c r="H38" s="15"/>
      <c r="I38" s="13"/>
      <c r="J38" s="14"/>
    </row>
    <row r="39" spans="1:10" ht="12.75">
      <c r="A39" s="12"/>
      <c r="B39" s="12"/>
      <c r="C39" s="12"/>
      <c r="D39" s="13"/>
      <c r="E39" s="13"/>
      <c r="F39" s="14"/>
      <c r="G39" s="14"/>
      <c r="H39" s="15"/>
      <c r="I39" s="13"/>
      <c r="J39" s="14"/>
    </row>
    <row r="40" spans="1:10" ht="12.75">
      <c r="A40" s="12"/>
      <c r="B40" s="12"/>
      <c r="C40" s="12"/>
      <c r="D40" s="13"/>
      <c r="E40" s="13"/>
      <c r="F40" s="14"/>
      <c r="G40" s="14"/>
      <c r="H40" s="15"/>
      <c r="I40" s="13"/>
      <c r="J40" s="14"/>
    </row>
    <row r="41" spans="1:10" ht="12.75">
      <c r="A41" s="12"/>
      <c r="B41" s="12"/>
      <c r="C41" s="12"/>
      <c r="D41" s="13"/>
      <c r="E41" s="13"/>
      <c r="F41" s="14"/>
      <c r="G41" s="14"/>
      <c r="H41" s="15"/>
      <c r="I41" s="13"/>
      <c r="J41" s="14"/>
    </row>
    <row r="42" spans="1:10" ht="12.75">
      <c r="A42" s="12"/>
      <c r="B42" s="12"/>
      <c r="C42" s="12"/>
      <c r="D42" s="13"/>
      <c r="E42" s="13"/>
      <c r="F42" s="14"/>
      <c r="G42" s="14"/>
      <c r="H42" s="15"/>
      <c r="I42" s="13"/>
      <c r="J42" s="14"/>
    </row>
    <row r="43" spans="1:10" ht="12.75">
      <c r="A43" s="12"/>
      <c r="B43" s="12"/>
      <c r="C43" s="12"/>
      <c r="D43" s="13"/>
      <c r="E43" s="13"/>
      <c r="F43" s="14"/>
      <c r="G43" s="14"/>
      <c r="H43" s="15"/>
      <c r="I43" s="13"/>
      <c r="J43" s="14"/>
    </row>
    <row r="44" spans="1:10" ht="12.75" customHeight="1">
      <c r="A44" s="106" t="s">
        <v>483</v>
      </c>
      <c r="B44" s="106"/>
      <c r="C44" s="106"/>
      <c r="D44" s="185"/>
      <c r="E44" s="185"/>
      <c r="F44" s="107" t="s">
        <v>484</v>
      </c>
      <c r="G44" s="107"/>
      <c r="H44" s="107"/>
      <c r="I44" s="107"/>
      <c r="J44" s="107"/>
    </row>
    <row r="45" spans="1:10" ht="12.75">
      <c r="A45" s="12"/>
      <c r="B45" s="12"/>
      <c r="C45" s="12"/>
      <c r="D45" s="13"/>
      <c r="E45" s="13"/>
      <c r="F45" s="107"/>
      <c r="G45" s="107"/>
      <c r="H45" s="107"/>
      <c r="I45" s="107"/>
      <c r="J45" s="107"/>
    </row>
    <row r="46" spans="6:10" ht="12.75">
      <c r="F46" s="107"/>
      <c r="G46" s="107"/>
      <c r="H46" s="107"/>
      <c r="I46" s="107"/>
      <c r="J46" s="107"/>
    </row>
    <row r="47" spans="6:10" ht="12.75">
      <c r="F47" s="107"/>
      <c r="G47" s="107"/>
      <c r="H47" s="107"/>
      <c r="I47" s="107"/>
      <c r="J47" s="107"/>
    </row>
    <row r="48" spans="6:10" ht="12.75">
      <c r="F48" s="107"/>
      <c r="G48" s="107"/>
      <c r="H48" s="107"/>
      <c r="I48" s="107"/>
      <c r="J48" s="107"/>
    </row>
    <row r="49" spans="6:10" ht="12.75">
      <c r="F49" s="107"/>
      <c r="G49" s="107"/>
      <c r="H49" s="107"/>
      <c r="I49" s="107"/>
      <c r="J49" s="107"/>
    </row>
  </sheetData>
  <sheetProtection/>
  <mergeCells count="7">
    <mergeCell ref="A44:C44"/>
    <mergeCell ref="F44:J49"/>
    <mergeCell ref="H1:J1"/>
    <mergeCell ref="A3:J3"/>
    <mergeCell ref="A5:J6"/>
    <mergeCell ref="A10:J10"/>
    <mergeCell ref="A11:J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1.7109375" style="0" customWidth="1"/>
    <col min="4" max="4" width="21.140625" style="0" customWidth="1"/>
    <col min="5" max="5" width="7.7109375" style="0" customWidth="1"/>
    <col min="7" max="7" width="11.57421875" style="0" customWidth="1"/>
    <col min="8" max="8" width="5.57421875" style="0" customWidth="1"/>
    <col min="10" max="10" width="11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516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517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2.75">
      <c r="A9" s="108" t="s">
        <v>414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ht="33" customHeight="1">
      <c r="A10" s="155" t="s">
        <v>428</v>
      </c>
      <c r="B10" s="156"/>
      <c r="C10" s="156"/>
      <c r="D10" s="156"/>
      <c r="E10" s="156"/>
      <c r="F10" s="156"/>
      <c r="G10" s="156"/>
      <c r="H10" s="156"/>
      <c r="I10" s="156"/>
      <c r="J10" s="157"/>
    </row>
    <row r="11" spans="1:10" ht="41.25" customHeight="1">
      <c r="A11" s="130" t="s">
        <v>1</v>
      </c>
      <c r="B11" s="130" t="s">
        <v>246</v>
      </c>
      <c r="C11" s="131" t="s">
        <v>302</v>
      </c>
      <c r="D11" s="132" t="s">
        <v>496</v>
      </c>
      <c r="E11" s="132" t="s">
        <v>3</v>
      </c>
      <c r="F11" s="133" t="s">
        <v>4</v>
      </c>
      <c r="G11" s="133" t="s">
        <v>5</v>
      </c>
      <c r="H11" s="134" t="s">
        <v>6</v>
      </c>
      <c r="I11" s="132" t="s">
        <v>7</v>
      </c>
      <c r="J11" s="133" t="s">
        <v>8</v>
      </c>
    </row>
    <row r="12" spans="1:10" ht="12.75">
      <c r="A12" s="16" t="s">
        <v>10</v>
      </c>
      <c r="B12" s="16" t="s">
        <v>278</v>
      </c>
      <c r="C12" s="17" t="s">
        <v>279</v>
      </c>
      <c r="D12" s="16" t="s">
        <v>280</v>
      </c>
      <c r="E12" s="16">
        <v>5</v>
      </c>
      <c r="F12" s="18">
        <v>6</v>
      </c>
      <c r="G12" s="19" t="s">
        <v>519</v>
      </c>
      <c r="H12" s="18">
        <v>8</v>
      </c>
      <c r="I12" s="16" t="s">
        <v>518</v>
      </c>
      <c r="J12" s="20" t="s">
        <v>514</v>
      </c>
    </row>
    <row r="13" spans="1:10" ht="312.75" customHeight="1">
      <c r="A13" s="181" t="s">
        <v>10</v>
      </c>
      <c r="B13" s="50"/>
      <c r="C13" s="180" t="s">
        <v>494</v>
      </c>
      <c r="D13" s="51"/>
      <c r="E13" s="139">
        <v>20</v>
      </c>
      <c r="F13" s="146">
        <v>0</v>
      </c>
      <c r="G13" s="54">
        <f>D13*F13</f>
        <v>0</v>
      </c>
      <c r="H13" s="142">
        <v>8</v>
      </c>
      <c r="I13" s="159">
        <f>G13*H13%</f>
        <v>0</v>
      </c>
      <c r="J13" s="54">
        <f>G13+I13</f>
        <v>0</v>
      </c>
    </row>
    <row r="14" spans="1:10" ht="36" customHeight="1">
      <c r="A14" s="181" t="s">
        <v>278</v>
      </c>
      <c r="B14" s="50"/>
      <c r="C14" s="153" t="s">
        <v>407</v>
      </c>
      <c r="D14" s="51"/>
      <c r="E14" s="139">
        <v>80</v>
      </c>
      <c r="F14" s="146">
        <v>0</v>
      </c>
      <c r="G14" s="54">
        <f>D14*F14</f>
        <v>0</v>
      </c>
      <c r="H14" s="142">
        <v>8</v>
      </c>
      <c r="I14" s="159">
        <f>G14*H14%</f>
        <v>0</v>
      </c>
      <c r="J14" s="54">
        <f>G14+I14</f>
        <v>0</v>
      </c>
    </row>
    <row r="15" spans="1:10" ht="36" customHeight="1" thickBot="1">
      <c r="A15" s="45" t="s">
        <v>279</v>
      </c>
      <c r="B15" s="45"/>
      <c r="C15" s="153" t="s">
        <v>408</v>
      </c>
      <c r="D15" s="46"/>
      <c r="E15" s="125">
        <v>40</v>
      </c>
      <c r="F15" s="146">
        <v>0</v>
      </c>
      <c r="G15" s="169">
        <f>D15*F15</f>
        <v>0</v>
      </c>
      <c r="H15" s="142">
        <v>8</v>
      </c>
      <c r="I15" s="168">
        <f>G15*H15%</f>
        <v>0</v>
      </c>
      <c r="J15" s="169">
        <f>G15+I15</f>
        <v>0</v>
      </c>
    </row>
    <row r="16" spans="1:10" ht="28.5" customHeight="1" thickBot="1">
      <c r="A16" s="79"/>
      <c r="B16" s="79"/>
      <c r="C16" s="182"/>
      <c r="D16" s="80"/>
      <c r="E16" s="140"/>
      <c r="F16" s="173" t="s">
        <v>416</v>
      </c>
      <c r="G16" s="174">
        <f>SUM(G13:G15)</f>
        <v>0</v>
      </c>
      <c r="H16" s="145"/>
      <c r="I16" s="176">
        <f>SUM(I13:I15)</f>
        <v>0</v>
      </c>
      <c r="J16" s="177">
        <f>SUM(J13:J15)</f>
        <v>0</v>
      </c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 customHeight="1">
      <c r="A21" s="185" t="s">
        <v>483</v>
      </c>
      <c r="B21" s="185"/>
      <c r="C21" s="185"/>
      <c r="D21" s="185"/>
      <c r="E21" s="185"/>
      <c r="F21" s="107" t="s">
        <v>484</v>
      </c>
      <c r="G21" s="107"/>
      <c r="H21" s="107"/>
      <c r="I21" s="107"/>
      <c r="J21" s="107"/>
    </row>
    <row r="22" spans="1:10" ht="12.75">
      <c r="A22" s="12"/>
      <c r="B22" s="12"/>
      <c r="C22" s="12"/>
      <c r="D22" s="13"/>
      <c r="E22" s="13"/>
      <c r="F22" s="107"/>
      <c r="G22" s="107"/>
      <c r="H22" s="107"/>
      <c r="I22" s="107"/>
      <c r="J22" s="107"/>
    </row>
    <row r="23" spans="6:10" ht="12.75">
      <c r="F23" s="107"/>
      <c r="G23" s="107"/>
      <c r="H23" s="107"/>
      <c r="I23" s="107"/>
      <c r="J23" s="107"/>
    </row>
    <row r="24" spans="6:10" ht="12.75">
      <c r="F24" s="107"/>
      <c r="G24" s="107"/>
      <c r="H24" s="107"/>
      <c r="I24" s="107"/>
      <c r="J24" s="107"/>
    </row>
    <row r="25" spans="6:10" ht="12.75">
      <c r="F25" s="107"/>
      <c r="G25" s="107"/>
      <c r="H25" s="107"/>
      <c r="I25" s="107"/>
      <c r="J25" s="107"/>
    </row>
    <row r="26" spans="6:10" ht="12.75">
      <c r="F26" s="107"/>
      <c r="G26" s="107"/>
      <c r="H26" s="107"/>
      <c r="I26" s="107"/>
      <c r="J26" s="107"/>
    </row>
  </sheetData>
  <sheetProtection/>
  <mergeCells count="6">
    <mergeCell ref="F21:J26"/>
    <mergeCell ref="A10:J10"/>
    <mergeCell ref="A9:J9"/>
    <mergeCell ref="H1:J1"/>
    <mergeCell ref="A3:J3"/>
    <mergeCell ref="A5:J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0" customWidth="1"/>
    <col min="3" max="3" width="41.00390625" style="0" customWidth="1"/>
    <col min="4" max="4" width="18.28125" style="0" customWidth="1"/>
    <col min="7" max="7" width="10.7109375" style="0" customWidth="1"/>
    <col min="8" max="8" width="6.8515625" style="0" customWidth="1"/>
    <col min="10" max="10" width="10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509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510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08" t="s">
        <v>476</v>
      </c>
      <c r="B8" s="109"/>
      <c r="C8" s="109"/>
      <c r="D8" s="109"/>
      <c r="E8" s="109"/>
      <c r="F8" s="109"/>
      <c r="G8" s="109"/>
      <c r="H8" s="109"/>
      <c r="I8" s="109"/>
      <c r="J8" s="110"/>
    </row>
    <row r="9" spans="1:10" ht="43.5" customHeight="1">
      <c r="A9" s="155" t="s">
        <v>428</v>
      </c>
      <c r="B9" s="156"/>
      <c r="C9" s="156"/>
      <c r="D9" s="156"/>
      <c r="E9" s="156"/>
      <c r="F9" s="156"/>
      <c r="G9" s="156"/>
      <c r="H9" s="156"/>
      <c r="I9" s="156"/>
      <c r="J9" s="157"/>
    </row>
    <row r="10" spans="1:10" s="154" customFormat="1" ht="42" customHeight="1">
      <c r="A10" s="130" t="s">
        <v>1</v>
      </c>
      <c r="B10" s="130" t="s">
        <v>246</v>
      </c>
      <c r="C10" s="131" t="s">
        <v>511</v>
      </c>
      <c r="D10" s="132" t="s">
        <v>496</v>
      </c>
      <c r="E10" s="132" t="s">
        <v>3</v>
      </c>
      <c r="F10" s="133" t="s">
        <v>4</v>
      </c>
      <c r="G10" s="133" t="s">
        <v>5</v>
      </c>
      <c r="H10" s="134" t="s">
        <v>6</v>
      </c>
      <c r="I10" s="132" t="s">
        <v>7</v>
      </c>
      <c r="J10" s="133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>
        <v>5</v>
      </c>
      <c r="F11" s="18">
        <v>6</v>
      </c>
      <c r="G11" s="19" t="s">
        <v>512</v>
      </c>
      <c r="H11" s="18">
        <v>8</v>
      </c>
      <c r="I11" s="16" t="s">
        <v>513</v>
      </c>
      <c r="J11" s="20" t="s">
        <v>514</v>
      </c>
    </row>
    <row r="12" spans="1:10" ht="23.25" customHeight="1">
      <c r="A12" s="160" t="s">
        <v>331</v>
      </c>
      <c r="B12" s="161"/>
      <c r="C12" s="161"/>
      <c r="D12" s="161"/>
      <c r="E12" s="161"/>
      <c r="F12" s="161"/>
      <c r="G12" s="161"/>
      <c r="H12" s="161"/>
      <c r="I12" s="161"/>
      <c r="J12" s="162"/>
    </row>
    <row r="13" spans="1:10" ht="76.5">
      <c r="A13" s="45" t="s">
        <v>10</v>
      </c>
      <c r="B13" s="45"/>
      <c r="C13" s="153" t="s">
        <v>303</v>
      </c>
      <c r="D13" s="46"/>
      <c r="E13" s="125">
        <v>10</v>
      </c>
      <c r="F13" s="127">
        <v>0</v>
      </c>
      <c r="G13" s="54">
        <f>D13*F13</f>
        <v>0</v>
      </c>
      <c r="H13" s="128">
        <v>8</v>
      </c>
      <c r="I13" s="54">
        <f>G13*H13%</f>
        <v>0</v>
      </c>
      <c r="J13" s="54">
        <f>G13+I13</f>
        <v>0</v>
      </c>
    </row>
    <row r="14" spans="1:10" ht="58.5" customHeight="1">
      <c r="A14" s="45" t="s">
        <v>278</v>
      </c>
      <c r="B14" s="45"/>
      <c r="C14" s="153" t="s">
        <v>304</v>
      </c>
      <c r="D14" s="46"/>
      <c r="E14" s="125">
        <v>10</v>
      </c>
      <c r="F14" s="127">
        <v>0</v>
      </c>
      <c r="G14" s="54">
        <f>D14*F14</f>
        <v>0</v>
      </c>
      <c r="H14" s="128">
        <v>8</v>
      </c>
      <c r="I14" s="54">
        <f>G14*H14%</f>
        <v>0</v>
      </c>
      <c r="J14" s="54">
        <f>G14+I14</f>
        <v>0</v>
      </c>
    </row>
    <row r="15" spans="1:10" ht="89.25">
      <c r="A15" s="45" t="s">
        <v>279</v>
      </c>
      <c r="B15" s="45"/>
      <c r="C15" s="52" t="s">
        <v>305</v>
      </c>
      <c r="D15" s="46"/>
      <c r="E15" s="125">
        <v>10</v>
      </c>
      <c r="F15" s="127">
        <v>0</v>
      </c>
      <c r="G15" s="54">
        <f>D15*F15</f>
        <v>0</v>
      </c>
      <c r="H15" s="128">
        <v>8</v>
      </c>
      <c r="I15" s="54">
        <f>G15*H15%</f>
        <v>0</v>
      </c>
      <c r="J15" s="54">
        <f>G15+I15</f>
        <v>0</v>
      </c>
    </row>
    <row r="16" spans="1:10" ht="25.5" customHeight="1">
      <c r="A16" s="45" t="s">
        <v>280</v>
      </c>
      <c r="B16" s="45"/>
      <c r="C16" s="153" t="s">
        <v>306</v>
      </c>
      <c r="D16" s="46"/>
      <c r="E16" s="125">
        <v>10</v>
      </c>
      <c r="F16" s="127">
        <v>0</v>
      </c>
      <c r="G16" s="54">
        <f>D16*F16</f>
        <v>0</v>
      </c>
      <c r="H16" s="128">
        <v>8</v>
      </c>
      <c r="I16" s="54">
        <f>G16*H16%</f>
        <v>0</v>
      </c>
      <c r="J16" s="54">
        <f>G16+I16</f>
        <v>0</v>
      </c>
    </row>
    <row r="17" spans="1:10" ht="31.5" customHeight="1">
      <c r="A17" s="45" t="s">
        <v>281</v>
      </c>
      <c r="B17" s="45"/>
      <c r="C17" s="153" t="s">
        <v>307</v>
      </c>
      <c r="D17" s="46"/>
      <c r="E17" s="125">
        <v>10</v>
      </c>
      <c r="F17" s="127">
        <v>0</v>
      </c>
      <c r="G17" s="54">
        <f>D17*F17</f>
        <v>0</v>
      </c>
      <c r="H17" s="128">
        <v>8</v>
      </c>
      <c r="I17" s="54">
        <f>G17*H17%</f>
        <v>0</v>
      </c>
      <c r="J17" s="54">
        <f>G17+I17</f>
        <v>0</v>
      </c>
    </row>
    <row r="18" spans="1:10" ht="21.75" customHeight="1">
      <c r="A18" s="163" t="s">
        <v>332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78.75" customHeight="1">
      <c r="A19" s="45" t="s">
        <v>360</v>
      </c>
      <c r="B19" s="45"/>
      <c r="C19" s="153" t="s">
        <v>308</v>
      </c>
      <c r="D19" s="46"/>
      <c r="E19" s="125">
        <v>5</v>
      </c>
      <c r="F19" s="127">
        <v>0</v>
      </c>
      <c r="G19" s="54">
        <f>D19*F19</f>
        <v>0</v>
      </c>
      <c r="H19" s="128">
        <v>8</v>
      </c>
      <c r="I19" s="54">
        <f>G19*H19%</f>
        <v>0</v>
      </c>
      <c r="J19" s="54">
        <f>G19+I19</f>
        <v>0</v>
      </c>
    </row>
    <row r="20" spans="1:10" ht="91.5" customHeight="1">
      <c r="A20" s="45" t="s">
        <v>283</v>
      </c>
      <c r="B20" s="45"/>
      <c r="C20" s="153" t="s">
        <v>309</v>
      </c>
      <c r="D20" s="46"/>
      <c r="E20" s="125">
        <v>5</v>
      </c>
      <c r="F20" s="127">
        <v>0</v>
      </c>
      <c r="G20" s="54">
        <f>D20*F20</f>
        <v>0</v>
      </c>
      <c r="H20" s="128">
        <v>8</v>
      </c>
      <c r="I20" s="54">
        <f>G20*H20%</f>
        <v>0</v>
      </c>
      <c r="J20" s="54">
        <f>G20+I20</f>
        <v>0</v>
      </c>
    </row>
    <row r="21" spans="1:10" ht="96.75" customHeight="1">
      <c r="A21" s="45" t="s">
        <v>361</v>
      </c>
      <c r="B21" s="45"/>
      <c r="C21" s="153" t="s">
        <v>310</v>
      </c>
      <c r="D21" s="46"/>
      <c r="E21" s="125">
        <v>5</v>
      </c>
      <c r="F21" s="127">
        <v>0</v>
      </c>
      <c r="G21" s="54">
        <f>D21*F21</f>
        <v>0</v>
      </c>
      <c r="H21" s="128">
        <v>8</v>
      </c>
      <c r="I21" s="54">
        <f>G21*H21%</f>
        <v>0</v>
      </c>
      <c r="J21" s="54">
        <f>G21+I21</f>
        <v>0</v>
      </c>
    </row>
    <row r="22" spans="1:10" ht="33.75" customHeight="1">
      <c r="A22" s="45" t="s">
        <v>362</v>
      </c>
      <c r="B22" s="45"/>
      <c r="C22" s="153" t="s">
        <v>306</v>
      </c>
      <c r="D22" s="46"/>
      <c r="E22" s="125">
        <v>5</v>
      </c>
      <c r="F22" s="127">
        <v>0</v>
      </c>
      <c r="G22" s="54">
        <f>D22*F22</f>
        <v>0</v>
      </c>
      <c r="H22" s="128">
        <v>8</v>
      </c>
      <c r="I22" s="54">
        <f>G22*H22%</f>
        <v>0</v>
      </c>
      <c r="J22" s="54">
        <f>G22+I22</f>
        <v>0</v>
      </c>
    </row>
    <row r="23" spans="1:10" ht="32.25" customHeight="1">
      <c r="A23" s="45" t="s">
        <v>363</v>
      </c>
      <c r="B23" s="45"/>
      <c r="C23" s="153" t="s">
        <v>307</v>
      </c>
      <c r="D23" s="46"/>
      <c r="E23" s="125">
        <v>5</v>
      </c>
      <c r="F23" s="127">
        <v>0</v>
      </c>
      <c r="G23" s="54">
        <f>D23*F23</f>
        <v>0</v>
      </c>
      <c r="H23" s="128">
        <v>8</v>
      </c>
      <c r="I23" s="54">
        <f>G23*H23%</f>
        <v>0</v>
      </c>
      <c r="J23" s="54">
        <f>G23+I23</f>
        <v>0</v>
      </c>
    </row>
    <row r="24" spans="1:10" ht="20.25" customHeight="1">
      <c r="A24" s="163" t="s">
        <v>333</v>
      </c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ht="91.5" customHeight="1">
      <c r="A25" s="45" t="s">
        <v>364</v>
      </c>
      <c r="B25" s="45"/>
      <c r="C25" s="153" t="s">
        <v>311</v>
      </c>
      <c r="D25" s="46"/>
      <c r="E25" s="125">
        <v>5</v>
      </c>
      <c r="F25" s="126">
        <v>0</v>
      </c>
      <c r="G25" s="158">
        <f>D25*F25</f>
        <v>0</v>
      </c>
      <c r="H25" s="128">
        <v>8</v>
      </c>
      <c r="I25" s="54">
        <f>G25*H25%</f>
        <v>0</v>
      </c>
      <c r="J25" s="54">
        <f>G25+I25</f>
        <v>0</v>
      </c>
    </row>
    <row r="26" spans="1:10" ht="99.75" customHeight="1">
      <c r="A26" s="45" t="s">
        <v>365</v>
      </c>
      <c r="B26" s="45"/>
      <c r="C26" s="153" t="s">
        <v>312</v>
      </c>
      <c r="D26" s="46"/>
      <c r="E26" s="125">
        <v>5</v>
      </c>
      <c r="F26" s="126">
        <v>0</v>
      </c>
      <c r="G26" s="158">
        <f>D26*F26</f>
        <v>0</v>
      </c>
      <c r="H26" s="128">
        <v>8</v>
      </c>
      <c r="I26" s="54">
        <f>G26*H26%</f>
        <v>0</v>
      </c>
      <c r="J26" s="54">
        <f>G26+I26</f>
        <v>0</v>
      </c>
    </row>
    <row r="27" spans="1:10" ht="98.25" customHeight="1" thickBot="1">
      <c r="A27" s="45" t="s">
        <v>366</v>
      </c>
      <c r="B27" s="45"/>
      <c r="C27" s="153" t="s">
        <v>313</v>
      </c>
      <c r="D27" s="46"/>
      <c r="E27" s="125">
        <v>5</v>
      </c>
      <c r="F27" s="141">
        <v>0</v>
      </c>
      <c r="G27" s="167">
        <f>D27*F27</f>
        <v>0</v>
      </c>
      <c r="H27" s="142">
        <v>8</v>
      </c>
      <c r="I27" s="169">
        <f>G27*H27%</f>
        <v>0</v>
      </c>
      <c r="J27" s="169">
        <f>G27+I27</f>
        <v>0</v>
      </c>
    </row>
    <row r="28" spans="1:10" ht="27.75" customHeight="1" thickBot="1">
      <c r="A28" s="79"/>
      <c r="B28" s="79"/>
      <c r="C28" s="166"/>
      <c r="D28" s="80"/>
      <c r="E28" s="80"/>
      <c r="F28" s="173" t="s">
        <v>416</v>
      </c>
      <c r="G28" s="174">
        <f>(G13+G14+G15+G16+G17+G19+G20+G21+G22+G23+G25+G26+G27)</f>
        <v>0</v>
      </c>
      <c r="H28" s="175"/>
      <c r="I28" s="174">
        <f>I13+I14+I15+I16+I17+I19+I20+I21+I22+I23+I25+I26+I27</f>
        <v>0</v>
      </c>
      <c r="J28" s="177">
        <f>G28+I28</f>
        <v>0</v>
      </c>
    </row>
    <row r="29" spans="1:10" ht="27.75" customHeight="1">
      <c r="A29" s="79"/>
      <c r="B29" s="79"/>
      <c r="C29" s="166"/>
      <c r="D29" s="80"/>
      <c r="E29" s="80"/>
      <c r="F29" s="152"/>
      <c r="G29" s="178"/>
      <c r="H29" s="179"/>
      <c r="I29" s="178"/>
      <c r="J29" s="178"/>
    </row>
    <row r="30" spans="1:10" ht="27.75" customHeight="1">
      <c r="A30" s="79"/>
      <c r="B30" s="79"/>
      <c r="C30" s="166"/>
      <c r="D30" s="80"/>
      <c r="E30" s="80"/>
      <c r="F30" s="152"/>
      <c r="G30" s="178"/>
      <c r="H30" s="179"/>
      <c r="I30" s="178"/>
      <c r="J30" s="178"/>
    </row>
    <row r="31" spans="1:10" ht="12" customHeight="1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 customHeight="1">
      <c r="A33" s="106" t="s">
        <v>483</v>
      </c>
      <c r="B33" s="106"/>
      <c r="C33" s="106"/>
      <c r="D33" s="106"/>
      <c r="E33" s="106"/>
      <c r="F33" s="106"/>
      <c r="G33" s="107" t="s">
        <v>515</v>
      </c>
      <c r="H33" s="107"/>
      <c r="I33" s="107"/>
      <c r="J33" s="107"/>
    </row>
    <row r="34" spans="1:10" ht="12.75">
      <c r="A34" s="12"/>
      <c r="B34" s="12"/>
      <c r="C34" s="12"/>
      <c r="D34" s="13"/>
      <c r="E34" s="13"/>
      <c r="F34" s="14"/>
      <c r="G34" s="107"/>
      <c r="H34" s="107"/>
      <c r="I34" s="107"/>
      <c r="J34" s="107"/>
    </row>
    <row r="35" spans="7:10" ht="12.75">
      <c r="G35" s="107"/>
      <c r="H35" s="107"/>
      <c r="I35" s="107"/>
      <c r="J35" s="107"/>
    </row>
    <row r="36" spans="7:10" ht="12.75">
      <c r="G36" s="107"/>
      <c r="H36" s="107"/>
      <c r="I36" s="107"/>
      <c r="J36" s="107"/>
    </row>
    <row r="37" spans="7:10" ht="12.75">
      <c r="G37" s="107"/>
      <c r="H37" s="107"/>
      <c r="I37" s="107"/>
      <c r="J37" s="107"/>
    </row>
    <row r="38" spans="7:10" ht="12.75">
      <c r="G38" s="107"/>
      <c r="H38" s="107"/>
      <c r="I38" s="107"/>
      <c r="J38" s="107"/>
    </row>
  </sheetData>
  <sheetProtection/>
  <mergeCells count="10">
    <mergeCell ref="A8:J8"/>
    <mergeCell ref="A9:J9"/>
    <mergeCell ref="A33:F33"/>
    <mergeCell ref="A12:J12"/>
    <mergeCell ref="A18:J18"/>
    <mergeCell ref="A24:J24"/>
    <mergeCell ref="G33:J3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51.57421875" style="0" customWidth="1"/>
    <col min="4" max="4" width="18.7109375" style="0" customWidth="1"/>
    <col min="5" max="5" width="5.421875" style="0" customWidth="1"/>
    <col min="7" max="7" width="11.00390625" style="0" customWidth="1"/>
    <col min="8" max="8" width="6.8515625" style="0" customWidth="1"/>
    <col min="9" max="9" width="10.421875" style="0" customWidth="1"/>
    <col min="10" max="10" width="11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505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504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2.75">
      <c r="A9" s="108" t="s">
        <v>277</v>
      </c>
      <c r="B9" s="109"/>
      <c r="C9" s="109"/>
      <c r="D9" s="109"/>
      <c r="E9" s="109"/>
      <c r="F9" s="109"/>
      <c r="G9" s="109"/>
      <c r="H9" s="109"/>
      <c r="I9" s="109"/>
      <c r="J9" s="110"/>
    </row>
    <row r="10" spans="1:10" ht="25.5">
      <c r="A10" s="130" t="s">
        <v>1</v>
      </c>
      <c r="B10" s="130" t="s">
        <v>246</v>
      </c>
      <c r="C10" s="131" t="s">
        <v>415</v>
      </c>
      <c r="D10" s="132" t="s">
        <v>496</v>
      </c>
      <c r="E10" s="132" t="s">
        <v>3</v>
      </c>
      <c r="F10" s="133" t="s">
        <v>4</v>
      </c>
      <c r="G10" s="133" t="s">
        <v>5</v>
      </c>
      <c r="H10" s="134" t="s">
        <v>6</v>
      </c>
      <c r="I10" s="132" t="s">
        <v>7</v>
      </c>
      <c r="J10" s="133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>
        <v>5</v>
      </c>
      <c r="F11" s="18">
        <v>6</v>
      </c>
      <c r="G11" s="19" t="s">
        <v>481</v>
      </c>
      <c r="H11" s="18">
        <v>8</v>
      </c>
      <c r="I11" s="16" t="s">
        <v>506</v>
      </c>
      <c r="J11" s="20" t="s">
        <v>507</v>
      </c>
    </row>
    <row r="12" spans="1:10" ht="405" customHeight="1">
      <c r="A12" s="125" t="s">
        <v>10</v>
      </c>
      <c r="B12" s="45"/>
      <c r="C12" s="137" t="s">
        <v>351</v>
      </c>
      <c r="D12" s="46"/>
      <c r="E12" s="125">
        <v>5</v>
      </c>
      <c r="F12" s="127">
        <v>0</v>
      </c>
      <c r="G12" s="127">
        <f>D12*F12</f>
        <v>0</v>
      </c>
      <c r="H12" s="128">
        <v>8</v>
      </c>
      <c r="I12" s="129">
        <f>G12*H12%</f>
        <v>0</v>
      </c>
      <c r="J12" s="127">
        <f>G12+I12</f>
        <v>0</v>
      </c>
    </row>
    <row r="13" spans="1:10" ht="355.5" customHeight="1">
      <c r="A13" s="125" t="s">
        <v>278</v>
      </c>
      <c r="B13" s="135"/>
      <c r="C13" s="153" t="s">
        <v>352</v>
      </c>
      <c r="D13" s="125"/>
      <c r="E13" s="125">
        <v>5</v>
      </c>
      <c r="F13" s="127">
        <v>0</v>
      </c>
      <c r="G13" s="127">
        <f>D13*F13</f>
        <v>0</v>
      </c>
      <c r="H13" s="128">
        <v>8</v>
      </c>
      <c r="I13" s="129">
        <f aca="true" t="shared" si="0" ref="I13:I34">G13*H13%</f>
        <v>0</v>
      </c>
      <c r="J13" s="127">
        <f aca="true" t="shared" si="1" ref="J13:J35">G13+I13</f>
        <v>0</v>
      </c>
    </row>
    <row r="14" spans="1:10" ht="232.5" customHeight="1">
      <c r="A14" s="135" t="s">
        <v>279</v>
      </c>
      <c r="B14" s="135"/>
      <c r="C14" s="136" t="s">
        <v>353</v>
      </c>
      <c r="D14" s="46"/>
      <c r="E14" s="125">
        <v>5</v>
      </c>
      <c r="F14" s="127">
        <v>0</v>
      </c>
      <c r="G14" s="127">
        <f aca="true" t="shared" si="2" ref="G13:G34">D14*F14</f>
        <v>0</v>
      </c>
      <c r="H14" s="128">
        <v>8</v>
      </c>
      <c r="I14" s="129">
        <f t="shared" si="0"/>
        <v>0</v>
      </c>
      <c r="J14" s="127">
        <f t="shared" si="1"/>
        <v>0</v>
      </c>
    </row>
    <row r="15" spans="1:10" ht="282.75" customHeight="1">
      <c r="A15" s="135" t="s">
        <v>280</v>
      </c>
      <c r="B15" s="45"/>
      <c r="C15" s="136" t="s">
        <v>354</v>
      </c>
      <c r="D15" s="46"/>
      <c r="E15" s="125">
        <v>5</v>
      </c>
      <c r="F15" s="127">
        <v>0</v>
      </c>
      <c r="G15" s="127">
        <f t="shared" si="2"/>
        <v>0</v>
      </c>
      <c r="H15" s="128">
        <v>8</v>
      </c>
      <c r="I15" s="129">
        <f t="shared" si="0"/>
        <v>0</v>
      </c>
      <c r="J15" s="127">
        <f t="shared" si="1"/>
        <v>0</v>
      </c>
    </row>
    <row r="16" spans="1:10" ht="294" customHeight="1">
      <c r="A16" s="135" t="s">
        <v>281</v>
      </c>
      <c r="B16" s="45"/>
      <c r="C16" s="136" t="s">
        <v>355</v>
      </c>
      <c r="D16" s="46"/>
      <c r="E16" s="125">
        <v>2</v>
      </c>
      <c r="F16" s="127">
        <v>0</v>
      </c>
      <c r="G16" s="127">
        <f t="shared" si="2"/>
        <v>0</v>
      </c>
      <c r="H16" s="128">
        <v>8</v>
      </c>
      <c r="I16" s="129">
        <f t="shared" si="0"/>
        <v>0</v>
      </c>
      <c r="J16" s="127">
        <f t="shared" si="1"/>
        <v>0</v>
      </c>
    </row>
    <row r="17" spans="1:10" ht="409.5" customHeight="1">
      <c r="A17" s="135" t="s">
        <v>360</v>
      </c>
      <c r="B17" s="45"/>
      <c r="C17" s="136" t="s">
        <v>508</v>
      </c>
      <c r="D17" s="46"/>
      <c r="E17" s="125">
        <v>5</v>
      </c>
      <c r="F17" s="127">
        <v>0</v>
      </c>
      <c r="G17" s="127">
        <f t="shared" si="2"/>
        <v>0</v>
      </c>
      <c r="H17" s="128">
        <v>8</v>
      </c>
      <c r="I17" s="129">
        <f t="shared" si="0"/>
        <v>0</v>
      </c>
      <c r="J17" s="127">
        <f t="shared" si="1"/>
        <v>0</v>
      </c>
    </row>
    <row r="18" spans="1:10" ht="93.75" customHeight="1">
      <c r="A18" s="135" t="s">
        <v>283</v>
      </c>
      <c r="B18" s="45"/>
      <c r="C18" s="136" t="s">
        <v>356</v>
      </c>
      <c r="D18" s="46"/>
      <c r="E18" s="125">
        <v>5</v>
      </c>
      <c r="F18" s="127">
        <v>0</v>
      </c>
      <c r="G18" s="127">
        <f t="shared" si="2"/>
        <v>0</v>
      </c>
      <c r="H18" s="128">
        <v>8</v>
      </c>
      <c r="I18" s="129">
        <f t="shared" si="0"/>
        <v>0</v>
      </c>
      <c r="J18" s="127">
        <f t="shared" si="1"/>
        <v>0</v>
      </c>
    </row>
    <row r="19" spans="1:10" ht="207.75" customHeight="1">
      <c r="A19" s="135" t="s">
        <v>361</v>
      </c>
      <c r="B19" s="45"/>
      <c r="C19" s="136" t="s">
        <v>357</v>
      </c>
      <c r="D19" s="46"/>
      <c r="E19" s="125">
        <v>5</v>
      </c>
      <c r="F19" s="127">
        <v>0</v>
      </c>
      <c r="G19" s="127">
        <f t="shared" si="2"/>
        <v>0</v>
      </c>
      <c r="H19" s="128">
        <v>8</v>
      </c>
      <c r="I19" s="129">
        <f t="shared" si="0"/>
        <v>0</v>
      </c>
      <c r="J19" s="127">
        <f t="shared" si="1"/>
        <v>0</v>
      </c>
    </row>
    <row r="20" spans="1:10" ht="301.5" customHeight="1">
      <c r="A20" s="135" t="s">
        <v>362</v>
      </c>
      <c r="B20" s="45"/>
      <c r="C20" s="136" t="s">
        <v>358</v>
      </c>
      <c r="D20" s="46"/>
      <c r="E20" s="125">
        <v>5</v>
      </c>
      <c r="F20" s="127">
        <v>0</v>
      </c>
      <c r="G20" s="127">
        <f t="shared" si="2"/>
        <v>0</v>
      </c>
      <c r="H20" s="128">
        <v>8</v>
      </c>
      <c r="I20" s="129">
        <f t="shared" si="0"/>
        <v>0</v>
      </c>
      <c r="J20" s="127">
        <f t="shared" si="1"/>
        <v>0</v>
      </c>
    </row>
    <row r="21" spans="1:10" ht="349.5" customHeight="1">
      <c r="A21" s="135">
        <v>10</v>
      </c>
      <c r="B21" s="45"/>
      <c r="C21" s="136" t="s">
        <v>338</v>
      </c>
      <c r="D21" s="46"/>
      <c r="E21" s="125">
        <v>5</v>
      </c>
      <c r="F21" s="127">
        <v>0</v>
      </c>
      <c r="G21" s="127">
        <f t="shared" si="2"/>
        <v>0</v>
      </c>
      <c r="H21" s="128">
        <v>8</v>
      </c>
      <c r="I21" s="129">
        <f t="shared" si="0"/>
        <v>0</v>
      </c>
      <c r="J21" s="127">
        <f t="shared" si="1"/>
        <v>0</v>
      </c>
    </row>
    <row r="22" spans="1:10" ht="346.5" customHeight="1">
      <c r="A22" s="135" t="s">
        <v>364</v>
      </c>
      <c r="B22" s="45"/>
      <c r="C22" s="53" t="s">
        <v>359</v>
      </c>
      <c r="D22" s="46"/>
      <c r="E22" s="125">
        <v>5</v>
      </c>
      <c r="F22" s="127">
        <v>0</v>
      </c>
      <c r="G22" s="127">
        <f t="shared" si="2"/>
        <v>0</v>
      </c>
      <c r="H22" s="128">
        <v>8</v>
      </c>
      <c r="I22" s="129">
        <f t="shared" si="0"/>
        <v>0</v>
      </c>
      <c r="J22" s="127">
        <f t="shared" si="1"/>
        <v>0</v>
      </c>
    </row>
    <row r="23" spans="1:10" ht="30" customHeight="1">
      <c r="A23" s="45" t="s">
        <v>365</v>
      </c>
      <c r="B23" s="45"/>
      <c r="C23" s="136" t="s">
        <v>339</v>
      </c>
      <c r="D23" s="46"/>
      <c r="E23" s="125">
        <v>10</v>
      </c>
      <c r="F23" s="127">
        <v>0</v>
      </c>
      <c r="G23" s="127">
        <f t="shared" si="2"/>
        <v>0</v>
      </c>
      <c r="H23" s="128">
        <v>8</v>
      </c>
      <c r="I23" s="127">
        <f t="shared" si="0"/>
        <v>0</v>
      </c>
      <c r="J23" s="127">
        <f t="shared" si="1"/>
        <v>0</v>
      </c>
    </row>
    <row r="24" spans="1:10" ht="30" customHeight="1">
      <c r="A24" s="45" t="s">
        <v>366</v>
      </c>
      <c r="B24" s="45"/>
      <c r="C24" s="136" t="s">
        <v>340</v>
      </c>
      <c r="D24" s="46"/>
      <c r="E24" s="125">
        <v>10</v>
      </c>
      <c r="F24" s="127">
        <v>0</v>
      </c>
      <c r="G24" s="127">
        <f t="shared" si="2"/>
        <v>0</v>
      </c>
      <c r="H24" s="128">
        <v>8</v>
      </c>
      <c r="I24" s="127">
        <f t="shared" si="0"/>
        <v>0</v>
      </c>
      <c r="J24" s="127">
        <f t="shared" si="1"/>
        <v>0</v>
      </c>
    </row>
    <row r="25" spans="1:10" ht="30" customHeight="1">
      <c r="A25" s="45" t="s">
        <v>367</v>
      </c>
      <c r="B25" s="45"/>
      <c r="C25" s="136" t="s">
        <v>341</v>
      </c>
      <c r="D25" s="46"/>
      <c r="E25" s="125">
        <v>10</v>
      </c>
      <c r="F25" s="127">
        <v>0</v>
      </c>
      <c r="G25" s="127">
        <f t="shared" si="2"/>
        <v>0</v>
      </c>
      <c r="H25" s="128">
        <v>8</v>
      </c>
      <c r="I25" s="127">
        <f t="shared" si="0"/>
        <v>0</v>
      </c>
      <c r="J25" s="127">
        <f t="shared" si="1"/>
        <v>0</v>
      </c>
    </row>
    <row r="26" spans="1:10" ht="30" customHeight="1">
      <c r="A26" s="45" t="s">
        <v>368</v>
      </c>
      <c r="B26" s="45"/>
      <c r="C26" s="136" t="s">
        <v>342</v>
      </c>
      <c r="D26" s="46"/>
      <c r="E26" s="125">
        <v>30</v>
      </c>
      <c r="F26" s="127">
        <v>0</v>
      </c>
      <c r="G26" s="127">
        <f t="shared" si="2"/>
        <v>0</v>
      </c>
      <c r="H26" s="128">
        <v>8</v>
      </c>
      <c r="I26" s="127">
        <f t="shared" si="0"/>
        <v>0</v>
      </c>
      <c r="J26" s="127">
        <f t="shared" si="1"/>
        <v>0</v>
      </c>
    </row>
    <row r="27" spans="1:10" ht="30" customHeight="1">
      <c r="A27" s="45" t="s">
        <v>369</v>
      </c>
      <c r="B27" s="45"/>
      <c r="C27" s="136" t="s">
        <v>343</v>
      </c>
      <c r="D27" s="46"/>
      <c r="E27" s="125">
        <v>10</v>
      </c>
      <c r="F27" s="127">
        <v>0</v>
      </c>
      <c r="G27" s="127">
        <f t="shared" si="2"/>
        <v>0</v>
      </c>
      <c r="H27" s="128">
        <v>8</v>
      </c>
      <c r="I27" s="127">
        <f t="shared" si="0"/>
        <v>0</v>
      </c>
      <c r="J27" s="127">
        <f t="shared" si="1"/>
        <v>0</v>
      </c>
    </row>
    <row r="28" spans="1:10" ht="47.25" customHeight="1">
      <c r="A28" s="45" t="s">
        <v>370</v>
      </c>
      <c r="B28" s="45"/>
      <c r="C28" s="136" t="s">
        <v>344</v>
      </c>
      <c r="D28" s="46"/>
      <c r="E28" s="125">
        <v>20</v>
      </c>
      <c r="F28" s="127">
        <v>0</v>
      </c>
      <c r="G28" s="127">
        <f t="shared" si="2"/>
        <v>0</v>
      </c>
      <c r="H28" s="128">
        <v>8</v>
      </c>
      <c r="I28" s="127">
        <f t="shared" si="0"/>
        <v>0</v>
      </c>
      <c r="J28" s="127">
        <f t="shared" si="1"/>
        <v>0</v>
      </c>
    </row>
    <row r="29" spans="1:10" ht="49.5" customHeight="1">
      <c r="A29" s="45" t="s">
        <v>371</v>
      </c>
      <c r="B29" s="45"/>
      <c r="C29" s="136" t="s">
        <v>345</v>
      </c>
      <c r="D29" s="46"/>
      <c r="E29" s="125">
        <v>30</v>
      </c>
      <c r="F29" s="127">
        <v>0</v>
      </c>
      <c r="G29" s="127">
        <f t="shared" si="2"/>
        <v>0</v>
      </c>
      <c r="H29" s="128">
        <v>8</v>
      </c>
      <c r="I29" s="127">
        <f t="shared" si="0"/>
        <v>0</v>
      </c>
      <c r="J29" s="127">
        <f t="shared" si="1"/>
        <v>0</v>
      </c>
    </row>
    <row r="30" spans="1:10" ht="30" customHeight="1">
      <c r="A30" s="45" t="s">
        <v>372</v>
      </c>
      <c r="B30" s="45"/>
      <c r="C30" s="136" t="s">
        <v>346</v>
      </c>
      <c r="D30" s="46"/>
      <c r="E30" s="125">
        <v>40</v>
      </c>
      <c r="F30" s="127">
        <v>0</v>
      </c>
      <c r="G30" s="127">
        <f t="shared" si="2"/>
        <v>0</v>
      </c>
      <c r="H30" s="128">
        <v>8</v>
      </c>
      <c r="I30" s="127">
        <f t="shared" si="0"/>
        <v>0</v>
      </c>
      <c r="J30" s="127">
        <f t="shared" si="1"/>
        <v>0</v>
      </c>
    </row>
    <row r="31" spans="1:10" ht="30" customHeight="1">
      <c r="A31" s="45" t="s">
        <v>373</v>
      </c>
      <c r="B31" s="45"/>
      <c r="C31" s="136" t="s">
        <v>347</v>
      </c>
      <c r="D31" s="46"/>
      <c r="E31" s="125">
        <v>30</v>
      </c>
      <c r="F31" s="127">
        <v>0</v>
      </c>
      <c r="G31" s="127">
        <f t="shared" si="2"/>
        <v>0</v>
      </c>
      <c r="H31" s="128">
        <v>8</v>
      </c>
      <c r="I31" s="127">
        <f t="shared" si="0"/>
        <v>0</v>
      </c>
      <c r="J31" s="127">
        <f t="shared" si="1"/>
        <v>0</v>
      </c>
    </row>
    <row r="32" spans="1:10" ht="30" customHeight="1">
      <c r="A32" s="45" t="s">
        <v>374</v>
      </c>
      <c r="B32" s="45"/>
      <c r="C32" s="136" t="s">
        <v>348</v>
      </c>
      <c r="D32" s="46"/>
      <c r="E32" s="125">
        <v>50</v>
      </c>
      <c r="F32" s="127">
        <v>0</v>
      </c>
      <c r="G32" s="127">
        <f t="shared" si="2"/>
        <v>0</v>
      </c>
      <c r="H32" s="128">
        <v>8</v>
      </c>
      <c r="I32" s="127">
        <f t="shared" si="0"/>
        <v>0</v>
      </c>
      <c r="J32" s="127">
        <f t="shared" si="1"/>
        <v>0</v>
      </c>
    </row>
    <row r="33" spans="1:10" ht="30" customHeight="1">
      <c r="A33" s="45" t="s">
        <v>375</v>
      </c>
      <c r="B33" s="45"/>
      <c r="C33" s="136" t="s">
        <v>349</v>
      </c>
      <c r="D33" s="46"/>
      <c r="E33" s="125">
        <v>20</v>
      </c>
      <c r="F33" s="127">
        <v>0</v>
      </c>
      <c r="G33" s="127">
        <f t="shared" si="2"/>
        <v>0</v>
      </c>
      <c r="H33" s="128">
        <v>8</v>
      </c>
      <c r="I33" s="127">
        <f t="shared" si="0"/>
        <v>0</v>
      </c>
      <c r="J33" s="127">
        <f t="shared" si="1"/>
        <v>0</v>
      </c>
    </row>
    <row r="34" spans="1:10" ht="30" customHeight="1" thickBot="1">
      <c r="A34" s="45" t="s">
        <v>376</v>
      </c>
      <c r="B34" s="45"/>
      <c r="C34" s="136" t="s">
        <v>350</v>
      </c>
      <c r="D34" s="46"/>
      <c r="E34" s="125">
        <v>20</v>
      </c>
      <c r="F34" s="146">
        <v>0</v>
      </c>
      <c r="G34" s="146">
        <f t="shared" si="2"/>
        <v>0</v>
      </c>
      <c r="H34" s="142">
        <v>8</v>
      </c>
      <c r="I34" s="146">
        <f t="shared" si="0"/>
        <v>0</v>
      </c>
      <c r="J34" s="146">
        <f t="shared" si="1"/>
        <v>0</v>
      </c>
    </row>
    <row r="35" spans="1:10" ht="39.75" customHeight="1" thickBot="1">
      <c r="A35" s="79"/>
      <c r="B35" s="79"/>
      <c r="C35" s="79"/>
      <c r="D35" s="80"/>
      <c r="E35" s="140"/>
      <c r="F35" s="143" t="s">
        <v>416</v>
      </c>
      <c r="G35" s="144">
        <f>SUM(G12:G34)</f>
        <v>0</v>
      </c>
      <c r="H35" s="145"/>
      <c r="I35" s="148">
        <f>SUM(I12:I34)</f>
        <v>0</v>
      </c>
      <c r="J35" s="147">
        <f t="shared" si="1"/>
        <v>0</v>
      </c>
    </row>
    <row r="36" spans="1:10" ht="39.75" customHeight="1">
      <c r="A36" s="79"/>
      <c r="B36" s="79"/>
      <c r="C36" s="79"/>
      <c r="D36" s="80"/>
      <c r="E36" s="140"/>
      <c r="F36" s="150"/>
      <c r="G36" s="150"/>
      <c r="H36" s="151"/>
      <c r="I36" s="152"/>
      <c r="J36" s="152"/>
    </row>
    <row r="37" spans="1:10" ht="12.75">
      <c r="A37" s="12"/>
      <c r="B37" s="12"/>
      <c r="C37" s="12"/>
      <c r="D37" s="13"/>
      <c r="E37" s="13"/>
      <c r="F37" s="14"/>
      <c r="G37" s="14"/>
      <c r="H37" s="15"/>
      <c r="I37" s="13"/>
      <c r="J37" s="14"/>
    </row>
    <row r="38" spans="1:10" ht="12.75">
      <c r="A38" s="12"/>
      <c r="B38" s="12"/>
      <c r="C38" s="12"/>
      <c r="D38" s="13"/>
      <c r="E38" s="13"/>
      <c r="F38" s="14"/>
      <c r="G38" s="14"/>
      <c r="H38" s="15"/>
      <c r="I38" s="13"/>
      <c r="J38" s="14"/>
    </row>
    <row r="39" spans="1:10" ht="12.75">
      <c r="A39" s="12"/>
      <c r="B39" s="12"/>
      <c r="C39" s="12"/>
      <c r="D39" s="13"/>
      <c r="E39" s="13"/>
      <c r="F39" s="14"/>
      <c r="G39" s="14"/>
      <c r="H39" s="15"/>
      <c r="I39" s="13"/>
      <c r="J39" s="14"/>
    </row>
    <row r="40" spans="1:10" ht="12.75">
      <c r="A40" s="12"/>
      <c r="B40" s="12"/>
      <c r="C40" s="12"/>
      <c r="D40" s="13"/>
      <c r="E40" s="13"/>
      <c r="F40" s="14"/>
      <c r="G40" s="14"/>
      <c r="H40" s="15"/>
      <c r="I40" s="13"/>
      <c r="J40" s="14"/>
    </row>
    <row r="41" spans="1:10" ht="12.75" customHeight="1">
      <c r="A41" s="106" t="s">
        <v>483</v>
      </c>
      <c r="B41" s="106"/>
      <c r="C41" s="106"/>
      <c r="D41" s="106"/>
      <c r="E41" s="106"/>
      <c r="F41" s="106"/>
      <c r="G41" s="107" t="s">
        <v>484</v>
      </c>
      <c r="H41" s="107"/>
      <c r="I41" s="107"/>
      <c r="J41" s="107"/>
    </row>
    <row r="42" spans="1:10" ht="12.75">
      <c r="A42" s="12"/>
      <c r="B42" s="12"/>
      <c r="C42" s="12"/>
      <c r="D42" s="13"/>
      <c r="E42" s="13"/>
      <c r="F42" s="14"/>
      <c r="G42" s="107"/>
      <c r="H42" s="107"/>
      <c r="I42" s="107"/>
      <c r="J42" s="107"/>
    </row>
    <row r="43" spans="7:10" ht="12.75">
      <c r="G43" s="107"/>
      <c r="H43" s="107"/>
      <c r="I43" s="107"/>
      <c r="J43" s="107"/>
    </row>
    <row r="44" spans="7:10" ht="12.75">
      <c r="G44" s="107"/>
      <c r="H44" s="107"/>
      <c r="I44" s="107"/>
      <c r="J44" s="107"/>
    </row>
    <row r="45" spans="7:10" ht="12.75">
      <c r="G45" s="107"/>
      <c r="H45" s="107"/>
      <c r="I45" s="107"/>
      <c r="J45" s="107"/>
    </row>
  </sheetData>
  <sheetProtection/>
  <mergeCells count="6">
    <mergeCell ref="A9:J9"/>
    <mergeCell ref="A41:F41"/>
    <mergeCell ref="G41:J45"/>
    <mergeCell ref="H1:J1"/>
    <mergeCell ref="A3:J3"/>
    <mergeCell ref="A5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34">
      <selection activeCell="A9" sqref="A9:J9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52.57421875" style="0" customWidth="1"/>
    <col min="4" max="4" width="18.7109375" style="0" customWidth="1"/>
    <col min="5" max="5" width="6.7109375" style="0" customWidth="1"/>
    <col min="8" max="8" width="6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561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562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71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35.25" customHeight="1">
      <c r="A9" s="121" t="s">
        <v>72</v>
      </c>
      <c r="B9" s="122"/>
      <c r="C9" s="122"/>
      <c r="D9" s="122"/>
      <c r="E9" s="122"/>
      <c r="F9" s="122"/>
      <c r="G9" s="122"/>
      <c r="H9" s="122"/>
      <c r="I9" s="122"/>
      <c r="J9" s="123"/>
    </row>
    <row r="10" spans="1:10" ht="12.75">
      <c r="A10" s="124" t="s">
        <v>73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46.5" customHeight="1">
      <c r="A11" s="198" t="s">
        <v>1</v>
      </c>
      <c r="B11" s="198" t="s">
        <v>2</v>
      </c>
      <c r="C11" s="198" t="s">
        <v>138</v>
      </c>
      <c r="D11" s="199" t="s">
        <v>496</v>
      </c>
      <c r="E11" s="199" t="s">
        <v>3</v>
      </c>
      <c r="F11" s="200" t="s">
        <v>4</v>
      </c>
      <c r="G11" s="200" t="s">
        <v>5</v>
      </c>
      <c r="H11" s="201" t="s">
        <v>6</v>
      </c>
      <c r="I11" s="199" t="s">
        <v>7</v>
      </c>
      <c r="J11" s="200" t="s">
        <v>8</v>
      </c>
    </row>
    <row r="12" spans="1:10" ht="12.75">
      <c r="A12" s="16" t="s">
        <v>10</v>
      </c>
      <c r="B12" s="16" t="s">
        <v>278</v>
      </c>
      <c r="C12" s="17" t="s">
        <v>279</v>
      </c>
      <c r="D12" s="16" t="s">
        <v>280</v>
      </c>
      <c r="E12" s="16">
        <v>5</v>
      </c>
      <c r="F12" s="18">
        <v>6</v>
      </c>
      <c r="G12" s="19" t="s">
        <v>512</v>
      </c>
      <c r="H12" s="18">
        <v>8</v>
      </c>
      <c r="I12" s="16" t="s">
        <v>530</v>
      </c>
      <c r="J12" s="20" t="s">
        <v>539</v>
      </c>
    </row>
    <row r="13" spans="1:10" ht="39.75" customHeight="1">
      <c r="A13" s="27" t="s">
        <v>10</v>
      </c>
      <c r="B13" s="32"/>
      <c r="C13" s="22" t="s">
        <v>74</v>
      </c>
      <c r="D13" s="26"/>
      <c r="E13" s="26">
        <v>270</v>
      </c>
      <c r="F13" s="24">
        <v>0</v>
      </c>
      <c r="G13" s="24">
        <f aca="true" t="shared" si="0" ref="G13:G39">D13*F13</f>
        <v>0</v>
      </c>
      <c r="H13" s="25">
        <v>8</v>
      </c>
      <c r="I13" s="26">
        <f aca="true" t="shared" si="1" ref="I13:I39">G13*H13%</f>
        <v>0</v>
      </c>
      <c r="J13" s="24">
        <f aca="true" t="shared" si="2" ref="J13:J39">G13+I13</f>
        <v>0</v>
      </c>
    </row>
    <row r="14" spans="1:10" ht="39.75" customHeight="1">
      <c r="A14" s="27" t="s">
        <v>278</v>
      </c>
      <c r="B14" s="32"/>
      <c r="C14" s="22" t="s">
        <v>75</v>
      </c>
      <c r="D14" s="26"/>
      <c r="E14" s="26">
        <v>270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9.75" customHeight="1">
      <c r="A15" s="27" t="s">
        <v>279</v>
      </c>
      <c r="B15" s="32"/>
      <c r="C15" s="28" t="s">
        <v>76</v>
      </c>
      <c r="D15" s="26"/>
      <c r="E15" s="26">
        <v>70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9.75" customHeight="1">
      <c r="A16" s="27" t="s">
        <v>280</v>
      </c>
      <c r="B16" s="32"/>
      <c r="C16" s="22" t="s">
        <v>77</v>
      </c>
      <c r="D16" s="26"/>
      <c r="E16" s="26">
        <v>15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9.75" customHeight="1">
      <c r="A17" s="27" t="s">
        <v>281</v>
      </c>
      <c r="B17" s="32"/>
      <c r="C17" s="21" t="s">
        <v>78</v>
      </c>
      <c r="D17" s="26"/>
      <c r="E17" s="26">
        <v>3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9.75" customHeight="1">
      <c r="A18" s="27" t="s">
        <v>360</v>
      </c>
      <c r="B18" s="32"/>
      <c r="C18" s="21" t="s">
        <v>79</v>
      </c>
      <c r="D18" s="26"/>
      <c r="E18" s="26">
        <v>3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27" customHeight="1">
      <c r="A19" s="27" t="s">
        <v>283</v>
      </c>
      <c r="B19" s="32"/>
      <c r="C19" s="21" t="s">
        <v>80</v>
      </c>
      <c r="D19" s="26"/>
      <c r="E19" s="26">
        <v>3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9.75" customHeight="1">
      <c r="A20" s="27" t="s">
        <v>361</v>
      </c>
      <c r="B20" s="32"/>
      <c r="C20" s="21" t="s">
        <v>81</v>
      </c>
      <c r="D20" s="26"/>
      <c r="E20" s="26">
        <v>3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9.75" customHeight="1">
      <c r="A21" s="27" t="s">
        <v>362</v>
      </c>
      <c r="B21" s="32"/>
      <c r="C21" s="21" t="s">
        <v>82</v>
      </c>
      <c r="D21" s="26"/>
      <c r="E21" s="26">
        <v>3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9.75" customHeight="1">
      <c r="A22" s="27" t="s">
        <v>363</v>
      </c>
      <c r="B22" s="32"/>
      <c r="C22" s="21" t="s">
        <v>83</v>
      </c>
      <c r="D22" s="26"/>
      <c r="E22" s="26">
        <v>3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9.75" customHeight="1">
      <c r="A23" s="27" t="s">
        <v>364</v>
      </c>
      <c r="B23" s="32"/>
      <c r="C23" s="21" t="s">
        <v>84</v>
      </c>
      <c r="D23" s="26"/>
      <c r="E23" s="26">
        <v>3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9.75" customHeight="1">
      <c r="A24" s="27" t="s">
        <v>365</v>
      </c>
      <c r="B24" s="32"/>
      <c r="C24" s="21" t="s">
        <v>85</v>
      </c>
      <c r="D24" s="26"/>
      <c r="E24" s="26">
        <v>3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9.75" customHeight="1">
      <c r="A25" s="27" t="s">
        <v>366</v>
      </c>
      <c r="B25" s="32"/>
      <c r="C25" s="21" t="s">
        <v>86</v>
      </c>
      <c r="D25" s="26"/>
      <c r="E25" s="26">
        <v>3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9.75" customHeight="1">
      <c r="A26" s="27" t="s">
        <v>367</v>
      </c>
      <c r="B26" s="32"/>
      <c r="C26" s="21" t="s">
        <v>87</v>
      </c>
      <c r="D26" s="26"/>
      <c r="E26" s="26">
        <v>15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9.75" customHeight="1">
      <c r="A27" s="27" t="s">
        <v>368</v>
      </c>
      <c r="B27" s="32"/>
      <c r="C27" s="21" t="s">
        <v>88</v>
      </c>
      <c r="D27" s="26"/>
      <c r="E27" s="26">
        <v>30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9.75" customHeight="1">
      <c r="A28" s="27" t="s">
        <v>369</v>
      </c>
      <c r="B28" s="32"/>
      <c r="C28" s="21" t="s">
        <v>89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9.75" customHeight="1">
      <c r="A29" s="27" t="s">
        <v>370</v>
      </c>
      <c r="B29" s="32"/>
      <c r="C29" s="21" t="s">
        <v>90</v>
      </c>
      <c r="D29" s="26"/>
      <c r="E29" s="26">
        <v>7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ht="39.75" customHeight="1">
      <c r="A30" s="27" t="s">
        <v>371</v>
      </c>
      <c r="B30" s="32"/>
      <c r="C30" s="21" t="s">
        <v>91</v>
      </c>
      <c r="D30" s="26"/>
      <c r="E30" s="26">
        <v>3</v>
      </c>
      <c r="F30" s="24">
        <v>0</v>
      </c>
      <c r="G30" s="24">
        <f t="shared" si="0"/>
        <v>0</v>
      </c>
      <c r="H30" s="25">
        <v>8</v>
      </c>
      <c r="I30" s="26">
        <f t="shared" si="1"/>
        <v>0</v>
      </c>
      <c r="J30" s="24">
        <f t="shared" si="2"/>
        <v>0</v>
      </c>
    </row>
    <row r="31" spans="1:10" ht="39.75" customHeight="1">
      <c r="A31" s="27" t="s">
        <v>372</v>
      </c>
      <c r="B31" s="32"/>
      <c r="C31" s="21" t="s">
        <v>92</v>
      </c>
      <c r="D31" s="26"/>
      <c r="E31" s="26">
        <v>3</v>
      </c>
      <c r="F31" s="24">
        <v>0</v>
      </c>
      <c r="G31" s="24">
        <f t="shared" si="0"/>
        <v>0</v>
      </c>
      <c r="H31" s="25">
        <v>8</v>
      </c>
      <c r="I31" s="26">
        <f t="shared" si="1"/>
        <v>0</v>
      </c>
      <c r="J31" s="24">
        <f t="shared" si="2"/>
        <v>0</v>
      </c>
    </row>
    <row r="32" spans="1:10" ht="39.75" customHeight="1">
      <c r="A32" s="27" t="s">
        <v>373</v>
      </c>
      <c r="B32" s="32"/>
      <c r="C32" s="21" t="s">
        <v>93</v>
      </c>
      <c r="D32" s="26"/>
      <c r="E32" s="26">
        <v>3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9.75" customHeight="1">
      <c r="A33" s="27" t="s">
        <v>374</v>
      </c>
      <c r="B33" s="32"/>
      <c r="C33" s="21" t="s">
        <v>94</v>
      </c>
      <c r="D33" s="26"/>
      <c r="E33" s="26">
        <v>3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2.25" customHeight="1">
      <c r="A34" s="27" t="s">
        <v>375</v>
      </c>
      <c r="B34" s="32"/>
      <c r="C34" s="22" t="s">
        <v>95</v>
      </c>
      <c r="D34" s="26"/>
      <c r="E34" s="26">
        <v>3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33" customHeight="1">
      <c r="A35" s="27" t="s">
        <v>376</v>
      </c>
      <c r="B35" s="32"/>
      <c r="C35" s="22" t="s">
        <v>96</v>
      </c>
      <c r="D35" s="26"/>
      <c r="E35" s="26">
        <v>3</v>
      </c>
      <c r="F35" s="24">
        <v>0</v>
      </c>
      <c r="G35" s="24">
        <f t="shared" si="0"/>
        <v>0</v>
      </c>
      <c r="H35" s="25">
        <v>8</v>
      </c>
      <c r="I35" s="26">
        <f t="shared" si="1"/>
        <v>0</v>
      </c>
      <c r="J35" s="24">
        <f t="shared" si="2"/>
        <v>0</v>
      </c>
    </row>
    <row r="36" spans="1:10" ht="32.25" customHeight="1">
      <c r="A36" s="27" t="s">
        <v>377</v>
      </c>
      <c r="B36" s="32"/>
      <c r="C36" s="22" t="s">
        <v>97</v>
      </c>
      <c r="D36" s="26"/>
      <c r="E36" s="26">
        <v>3</v>
      </c>
      <c r="F36" s="24">
        <v>0</v>
      </c>
      <c r="G36" s="24">
        <f t="shared" si="0"/>
        <v>0</v>
      </c>
      <c r="H36" s="25">
        <v>8</v>
      </c>
      <c r="I36" s="26">
        <f t="shared" si="1"/>
        <v>0</v>
      </c>
      <c r="J36" s="24">
        <f t="shared" si="2"/>
        <v>0</v>
      </c>
    </row>
    <row r="37" spans="1:10" ht="29.25" customHeight="1">
      <c r="A37" s="27" t="s">
        <v>378</v>
      </c>
      <c r="B37" s="32"/>
      <c r="C37" s="28" t="s">
        <v>98</v>
      </c>
      <c r="D37" s="26"/>
      <c r="E37" s="26">
        <v>3</v>
      </c>
      <c r="F37" s="24">
        <v>0</v>
      </c>
      <c r="G37" s="24">
        <f t="shared" si="0"/>
        <v>0</v>
      </c>
      <c r="H37" s="25">
        <v>8</v>
      </c>
      <c r="I37" s="26">
        <f t="shared" si="1"/>
        <v>0</v>
      </c>
      <c r="J37" s="24">
        <f t="shared" si="2"/>
        <v>0</v>
      </c>
    </row>
    <row r="38" spans="1:10" ht="23.25" customHeight="1">
      <c r="A38" s="27" t="s">
        <v>379</v>
      </c>
      <c r="B38" s="32"/>
      <c r="C38" s="21" t="s">
        <v>99</v>
      </c>
      <c r="D38" s="26"/>
      <c r="E38" s="26">
        <v>3</v>
      </c>
      <c r="F38" s="24">
        <v>0</v>
      </c>
      <c r="G38" s="24">
        <f t="shared" si="0"/>
        <v>0</v>
      </c>
      <c r="H38" s="25">
        <v>8</v>
      </c>
      <c r="I38" s="26">
        <f t="shared" si="1"/>
        <v>0</v>
      </c>
      <c r="J38" s="24">
        <f t="shared" si="2"/>
        <v>0</v>
      </c>
    </row>
    <row r="39" spans="1:10" ht="39.75" customHeight="1">
      <c r="A39" s="27" t="s">
        <v>380</v>
      </c>
      <c r="B39" s="32"/>
      <c r="C39" s="22" t="s">
        <v>100</v>
      </c>
      <c r="D39" s="26"/>
      <c r="E39" s="26">
        <v>15</v>
      </c>
      <c r="F39" s="24">
        <v>0</v>
      </c>
      <c r="G39" s="24">
        <f t="shared" si="0"/>
        <v>0</v>
      </c>
      <c r="H39" s="25">
        <v>8</v>
      </c>
      <c r="I39" s="26">
        <f t="shared" si="1"/>
        <v>0</v>
      </c>
      <c r="J39" s="24">
        <f t="shared" si="2"/>
        <v>0</v>
      </c>
    </row>
    <row r="40" spans="1:10" ht="23.25" customHeight="1">
      <c r="A40" s="27" t="s">
        <v>446</v>
      </c>
      <c r="B40" s="32"/>
      <c r="C40" s="21" t="s">
        <v>101</v>
      </c>
      <c r="D40" s="26"/>
      <c r="E40" s="26">
        <v>70</v>
      </c>
      <c r="F40" s="24">
        <v>0</v>
      </c>
      <c r="G40" s="24">
        <f>D40*F40</f>
        <v>0</v>
      </c>
      <c r="H40" s="25">
        <v>8</v>
      </c>
      <c r="I40" s="26">
        <f>G40*H40%</f>
        <v>0</v>
      </c>
      <c r="J40" s="24">
        <f>G40+I40</f>
        <v>0</v>
      </c>
    </row>
    <row r="41" spans="1:10" ht="22.5" customHeight="1">
      <c r="A41" s="27" t="s">
        <v>447</v>
      </c>
      <c r="B41" s="32"/>
      <c r="C41" s="21" t="s">
        <v>102</v>
      </c>
      <c r="D41" s="26"/>
      <c r="E41" s="26">
        <v>70</v>
      </c>
      <c r="F41" s="24">
        <v>0</v>
      </c>
      <c r="G41" s="24">
        <f>D41*F41</f>
        <v>0</v>
      </c>
      <c r="H41" s="25">
        <v>8</v>
      </c>
      <c r="I41" s="26">
        <f>G41*H41%</f>
        <v>0</v>
      </c>
      <c r="J41" s="24">
        <f>G41+I41</f>
        <v>0</v>
      </c>
    </row>
    <row r="42" spans="1:10" ht="24.75" customHeight="1" thickBot="1">
      <c r="A42" s="27" t="s">
        <v>448</v>
      </c>
      <c r="B42" s="32"/>
      <c r="C42" s="21" t="s">
        <v>103</v>
      </c>
      <c r="D42" s="26"/>
      <c r="E42" s="26">
        <v>30</v>
      </c>
      <c r="F42" s="38">
        <v>0</v>
      </c>
      <c r="G42" s="38">
        <f>D42*F42</f>
        <v>0</v>
      </c>
      <c r="H42" s="206">
        <v>8</v>
      </c>
      <c r="I42" s="183">
        <f>G42*H42%</f>
        <v>0</v>
      </c>
      <c r="J42" s="38">
        <f>G42+I42</f>
        <v>0</v>
      </c>
    </row>
    <row r="43" spans="1:10" ht="30.75" customHeight="1" thickBot="1">
      <c r="A43" s="71"/>
      <c r="B43" s="204"/>
      <c r="C43" s="229"/>
      <c r="D43" s="74"/>
      <c r="E43" s="74"/>
      <c r="F43" s="207" t="s">
        <v>416</v>
      </c>
      <c r="G43" s="170">
        <f>SUM(G13:G42)</f>
        <v>0</v>
      </c>
      <c r="H43" s="208"/>
      <c r="I43" s="171">
        <f>SUM(I13:I42)</f>
        <v>0</v>
      </c>
      <c r="J43" s="172">
        <f>SUM(J13:J42)</f>
        <v>0</v>
      </c>
    </row>
    <row r="44" spans="1:10" ht="12.75">
      <c r="A44" s="12"/>
      <c r="B44" s="12"/>
      <c r="C44" s="12"/>
      <c r="D44" s="13"/>
      <c r="E44" s="13"/>
      <c r="F44" s="14"/>
      <c r="G44" s="14"/>
      <c r="H44" s="15"/>
      <c r="I44" s="13"/>
      <c r="J44" s="14"/>
    </row>
    <row r="45" spans="1:10" ht="12.75">
      <c r="A45" s="12"/>
      <c r="B45" s="12"/>
      <c r="C45" s="12"/>
      <c r="D45" s="13"/>
      <c r="E45" s="13"/>
      <c r="F45" s="14"/>
      <c r="G45" s="14"/>
      <c r="H45" s="15"/>
      <c r="I45" s="13"/>
      <c r="J45" s="14"/>
    </row>
    <row r="46" spans="1:10" ht="12.75">
      <c r="A46" s="12"/>
      <c r="B46" s="12"/>
      <c r="C46" s="12"/>
      <c r="D46" s="13"/>
      <c r="E46" s="13"/>
      <c r="F46" s="14"/>
      <c r="G46" s="14"/>
      <c r="H46" s="15"/>
      <c r="I46" s="13"/>
      <c r="J46" s="14"/>
    </row>
    <row r="47" spans="1:10" ht="12.75">
      <c r="A47" s="12"/>
      <c r="B47" s="12"/>
      <c r="C47" s="12"/>
      <c r="D47" s="13"/>
      <c r="E47" s="13"/>
      <c r="F47" s="14"/>
      <c r="G47" s="14"/>
      <c r="H47" s="15"/>
      <c r="I47" s="13"/>
      <c r="J47" s="14"/>
    </row>
    <row r="48" spans="1:10" ht="12.75" customHeight="1">
      <c r="A48" s="106" t="s">
        <v>483</v>
      </c>
      <c r="B48" s="106"/>
      <c r="C48" s="106"/>
      <c r="D48" s="185"/>
      <c r="E48" s="185"/>
      <c r="F48" s="107" t="s">
        <v>484</v>
      </c>
      <c r="G48" s="107"/>
      <c r="H48" s="107"/>
      <c r="I48" s="107"/>
      <c r="J48" s="107"/>
    </row>
    <row r="49" spans="1:10" ht="12.75">
      <c r="A49" s="12"/>
      <c r="B49" s="12"/>
      <c r="C49" s="12"/>
      <c r="D49" s="13"/>
      <c r="E49" s="13"/>
      <c r="F49" s="107"/>
      <c r="G49" s="107"/>
      <c r="H49" s="107"/>
      <c r="I49" s="107"/>
      <c r="J49" s="107"/>
    </row>
    <row r="50" spans="6:10" ht="12.75">
      <c r="F50" s="107"/>
      <c r="G50" s="107"/>
      <c r="H50" s="107"/>
      <c r="I50" s="107"/>
      <c r="J50" s="107"/>
    </row>
    <row r="51" spans="6:10" ht="12.75">
      <c r="F51" s="107"/>
      <c r="G51" s="107"/>
      <c r="H51" s="107"/>
      <c r="I51" s="107"/>
      <c r="J51" s="107"/>
    </row>
    <row r="52" spans="6:10" ht="12.75">
      <c r="F52" s="107"/>
      <c r="G52" s="107"/>
      <c r="H52" s="107"/>
      <c r="I52" s="107"/>
      <c r="J52" s="107"/>
    </row>
    <row r="53" spans="6:10" ht="12.75">
      <c r="F53" s="107"/>
      <c r="G53" s="107"/>
      <c r="H53" s="107"/>
      <c r="I53" s="107"/>
      <c r="J53" s="107"/>
    </row>
  </sheetData>
  <sheetProtection/>
  <mergeCells count="8">
    <mergeCell ref="A48:C48"/>
    <mergeCell ref="F48:J53"/>
    <mergeCell ref="A9:J9"/>
    <mergeCell ref="A10:J10"/>
    <mergeCell ref="H1:J1"/>
    <mergeCell ref="A3:J3"/>
    <mergeCell ref="A5:J6"/>
    <mergeCell ref="A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">
      <selection activeCell="A10" sqref="A10:J11"/>
    </sheetView>
  </sheetViews>
  <sheetFormatPr defaultColWidth="9.140625" defaultRowHeight="12.75"/>
  <cols>
    <col min="1" max="1" width="5.421875" style="0" customWidth="1"/>
    <col min="3" max="3" width="54.8515625" style="0" customWidth="1"/>
    <col min="4" max="4" width="15.57421875" style="0" customWidth="1"/>
    <col min="5" max="5" width="6.28125" style="0" customWidth="1"/>
    <col min="8" max="8" width="5.8515625" style="0" customWidth="1"/>
    <col min="9" max="9" width="9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559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560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104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12.75">
      <c r="A9" s="120" t="s">
        <v>105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63.75">
      <c r="A10" s="198" t="s">
        <v>1</v>
      </c>
      <c r="B10" s="198" t="s">
        <v>2</v>
      </c>
      <c r="C10" s="198" t="s">
        <v>138</v>
      </c>
      <c r="D10" s="199" t="s">
        <v>496</v>
      </c>
      <c r="E10" s="199" t="s">
        <v>3</v>
      </c>
      <c r="F10" s="200" t="s">
        <v>4</v>
      </c>
      <c r="G10" s="200" t="s">
        <v>5</v>
      </c>
      <c r="H10" s="201" t="s">
        <v>6</v>
      </c>
      <c r="I10" s="199" t="s">
        <v>7</v>
      </c>
      <c r="J10" s="200" t="s">
        <v>8</v>
      </c>
    </row>
    <row r="11" spans="1:10" ht="12.75">
      <c r="A11" s="16" t="s">
        <v>10</v>
      </c>
      <c r="B11" s="16" t="s">
        <v>278</v>
      </c>
      <c r="C11" s="17" t="s">
        <v>279</v>
      </c>
      <c r="D11" s="16" t="s">
        <v>280</v>
      </c>
      <c r="E11" s="16">
        <v>5</v>
      </c>
      <c r="F11" s="18">
        <v>6</v>
      </c>
      <c r="G11" s="19" t="s">
        <v>512</v>
      </c>
      <c r="H11" s="18">
        <v>8</v>
      </c>
      <c r="I11" s="16" t="s">
        <v>530</v>
      </c>
      <c r="J11" s="20" t="s">
        <v>539</v>
      </c>
    </row>
    <row r="12" spans="1:10" ht="30" customHeight="1">
      <c r="A12" s="27" t="s">
        <v>10</v>
      </c>
      <c r="B12" s="32"/>
      <c r="C12" s="22" t="s">
        <v>106</v>
      </c>
      <c r="D12" s="26"/>
      <c r="E12" s="26">
        <v>15</v>
      </c>
      <c r="F12" s="24">
        <v>0</v>
      </c>
      <c r="G12" s="24">
        <f aca="true" t="shared" si="0" ref="G12:G26">D12*F12</f>
        <v>0</v>
      </c>
      <c r="H12" s="25">
        <v>8</v>
      </c>
      <c r="I12" s="24">
        <f aca="true" t="shared" si="1" ref="I12:I26">G12*H12%</f>
        <v>0</v>
      </c>
      <c r="J12" s="24">
        <f aca="true" t="shared" si="2" ref="J12:J27">G12+I12</f>
        <v>0</v>
      </c>
    </row>
    <row r="13" spans="1:10" ht="30" customHeight="1">
      <c r="A13" s="27" t="s">
        <v>278</v>
      </c>
      <c r="B13" s="32"/>
      <c r="C13" s="22" t="s">
        <v>471</v>
      </c>
      <c r="D13" s="26"/>
      <c r="E13" s="26">
        <v>20</v>
      </c>
      <c r="F13" s="24">
        <v>0</v>
      </c>
      <c r="G13" s="24">
        <f t="shared" si="0"/>
        <v>0</v>
      </c>
      <c r="H13" s="25">
        <v>8</v>
      </c>
      <c r="I13" s="24">
        <f t="shared" si="1"/>
        <v>0</v>
      </c>
      <c r="J13" s="24">
        <f t="shared" si="2"/>
        <v>0</v>
      </c>
    </row>
    <row r="14" spans="1:10" ht="30" customHeight="1">
      <c r="A14" s="27" t="s">
        <v>279</v>
      </c>
      <c r="B14" s="32"/>
      <c r="C14" s="21" t="s">
        <v>472</v>
      </c>
      <c r="D14" s="26"/>
      <c r="E14" s="26">
        <v>7</v>
      </c>
      <c r="F14" s="24">
        <v>0</v>
      </c>
      <c r="G14" s="24">
        <f t="shared" si="0"/>
        <v>0</v>
      </c>
      <c r="H14" s="25">
        <v>8</v>
      </c>
      <c r="I14" s="24">
        <f t="shared" si="1"/>
        <v>0</v>
      </c>
      <c r="J14" s="24">
        <f t="shared" si="2"/>
        <v>0</v>
      </c>
    </row>
    <row r="15" spans="1:10" ht="30" customHeight="1">
      <c r="A15" s="27" t="s">
        <v>280</v>
      </c>
      <c r="B15" s="32"/>
      <c r="C15" s="21" t="s">
        <v>107</v>
      </c>
      <c r="D15" s="26"/>
      <c r="E15" s="26">
        <v>4</v>
      </c>
      <c r="F15" s="24">
        <v>0</v>
      </c>
      <c r="G15" s="24">
        <f t="shared" si="0"/>
        <v>0</v>
      </c>
      <c r="H15" s="25">
        <v>8</v>
      </c>
      <c r="I15" s="24">
        <f t="shared" si="1"/>
        <v>0</v>
      </c>
      <c r="J15" s="24">
        <f t="shared" si="2"/>
        <v>0</v>
      </c>
    </row>
    <row r="16" spans="1:10" ht="30" customHeight="1">
      <c r="A16" s="27" t="s">
        <v>281</v>
      </c>
      <c r="B16" s="32"/>
      <c r="C16" s="21" t="s">
        <v>108</v>
      </c>
      <c r="D16" s="26"/>
      <c r="E16" s="26">
        <v>7</v>
      </c>
      <c r="F16" s="24">
        <v>0</v>
      </c>
      <c r="G16" s="24">
        <f t="shared" si="0"/>
        <v>0</v>
      </c>
      <c r="H16" s="25">
        <v>8</v>
      </c>
      <c r="I16" s="24">
        <f t="shared" si="1"/>
        <v>0</v>
      </c>
      <c r="J16" s="24">
        <f t="shared" si="2"/>
        <v>0</v>
      </c>
    </row>
    <row r="17" spans="1:10" ht="30" customHeight="1">
      <c r="A17" s="27" t="s">
        <v>360</v>
      </c>
      <c r="B17" s="32"/>
      <c r="C17" s="21" t="s">
        <v>109</v>
      </c>
      <c r="D17" s="26"/>
      <c r="E17" s="26">
        <v>7</v>
      </c>
      <c r="F17" s="24">
        <v>0</v>
      </c>
      <c r="G17" s="24">
        <f t="shared" si="0"/>
        <v>0</v>
      </c>
      <c r="H17" s="25">
        <v>8</v>
      </c>
      <c r="I17" s="24">
        <f t="shared" si="1"/>
        <v>0</v>
      </c>
      <c r="J17" s="24">
        <f t="shared" si="2"/>
        <v>0</v>
      </c>
    </row>
    <row r="18" spans="1:10" ht="30" customHeight="1">
      <c r="A18" s="27" t="s">
        <v>283</v>
      </c>
      <c r="B18" s="32"/>
      <c r="C18" s="21" t="s">
        <v>110</v>
      </c>
      <c r="D18" s="26"/>
      <c r="E18" s="26">
        <v>7</v>
      </c>
      <c r="F18" s="24">
        <v>0</v>
      </c>
      <c r="G18" s="24">
        <f t="shared" si="0"/>
        <v>0</v>
      </c>
      <c r="H18" s="25">
        <v>8</v>
      </c>
      <c r="I18" s="24">
        <f t="shared" si="1"/>
        <v>0</v>
      </c>
      <c r="J18" s="24">
        <f t="shared" si="2"/>
        <v>0</v>
      </c>
    </row>
    <row r="19" spans="1:10" ht="30" customHeight="1">
      <c r="A19" s="27" t="s">
        <v>361</v>
      </c>
      <c r="B19" s="32"/>
      <c r="C19" s="21" t="s">
        <v>111</v>
      </c>
      <c r="D19" s="26"/>
      <c r="E19" s="26">
        <v>7</v>
      </c>
      <c r="F19" s="24">
        <v>0</v>
      </c>
      <c r="G19" s="24">
        <f t="shared" si="0"/>
        <v>0</v>
      </c>
      <c r="H19" s="25">
        <v>8</v>
      </c>
      <c r="I19" s="24">
        <f t="shared" si="1"/>
        <v>0</v>
      </c>
      <c r="J19" s="24">
        <f t="shared" si="2"/>
        <v>0</v>
      </c>
    </row>
    <row r="20" spans="1:10" ht="30" customHeight="1">
      <c r="A20" s="27" t="s">
        <v>362</v>
      </c>
      <c r="B20" s="32"/>
      <c r="C20" s="21" t="s">
        <v>112</v>
      </c>
      <c r="D20" s="26"/>
      <c r="E20" s="26">
        <v>7</v>
      </c>
      <c r="F20" s="24">
        <v>0</v>
      </c>
      <c r="G20" s="24">
        <f t="shared" si="0"/>
        <v>0</v>
      </c>
      <c r="H20" s="25">
        <v>8</v>
      </c>
      <c r="I20" s="24">
        <f t="shared" si="1"/>
        <v>0</v>
      </c>
      <c r="J20" s="24">
        <f t="shared" si="2"/>
        <v>0</v>
      </c>
    </row>
    <row r="21" spans="1:10" ht="30" customHeight="1">
      <c r="A21" s="27" t="s">
        <v>363</v>
      </c>
      <c r="B21" s="32"/>
      <c r="C21" s="21" t="s">
        <v>113</v>
      </c>
      <c r="D21" s="26"/>
      <c r="E21" s="26">
        <v>2</v>
      </c>
      <c r="F21" s="24">
        <v>0</v>
      </c>
      <c r="G21" s="24">
        <f t="shared" si="0"/>
        <v>0</v>
      </c>
      <c r="H21" s="25">
        <v>8</v>
      </c>
      <c r="I21" s="24">
        <f t="shared" si="1"/>
        <v>0</v>
      </c>
      <c r="J21" s="24">
        <f t="shared" si="2"/>
        <v>0</v>
      </c>
    </row>
    <row r="22" spans="1:10" ht="30" customHeight="1">
      <c r="A22" s="27" t="s">
        <v>364</v>
      </c>
      <c r="B22" s="32"/>
      <c r="C22" s="21" t="s">
        <v>114</v>
      </c>
      <c r="D22" s="26"/>
      <c r="E22" s="26">
        <v>2</v>
      </c>
      <c r="F22" s="24">
        <v>0</v>
      </c>
      <c r="G22" s="24">
        <f t="shared" si="0"/>
        <v>0</v>
      </c>
      <c r="H22" s="25">
        <v>8</v>
      </c>
      <c r="I22" s="24">
        <f t="shared" si="1"/>
        <v>0</v>
      </c>
      <c r="J22" s="24">
        <f t="shared" si="2"/>
        <v>0</v>
      </c>
    </row>
    <row r="23" spans="1:10" ht="30" customHeight="1">
      <c r="A23" s="27" t="s">
        <v>365</v>
      </c>
      <c r="B23" s="32"/>
      <c r="C23" s="21" t="s">
        <v>115</v>
      </c>
      <c r="D23" s="26"/>
      <c r="E23" s="26">
        <v>2</v>
      </c>
      <c r="F23" s="24">
        <v>0</v>
      </c>
      <c r="G23" s="24">
        <f t="shared" si="0"/>
        <v>0</v>
      </c>
      <c r="H23" s="25">
        <v>8</v>
      </c>
      <c r="I23" s="24">
        <f t="shared" si="1"/>
        <v>0</v>
      </c>
      <c r="J23" s="24">
        <f t="shared" si="2"/>
        <v>0</v>
      </c>
    </row>
    <row r="24" spans="1:10" ht="30" customHeight="1">
      <c r="A24" s="27" t="s">
        <v>366</v>
      </c>
      <c r="B24" s="32"/>
      <c r="C24" s="21" t="s">
        <v>116</v>
      </c>
      <c r="D24" s="26"/>
      <c r="E24" s="26">
        <v>2</v>
      </c>
      <c r="F24" s="24">
        <v>0</v>
      </c>
      <c r="G24" s="24">
        <f t="shared" si="0"/>
        <v>0</v>
      </c>
      <c r="H24" s="25">
        <v>8</v>
      </c>
      <c r="I24" s="24">
        <f t="shared" si="1"/>
        <v>0</v>
      </c>
      <c r="J24" s="24">
        <f t="shared" si="2"/>
        <v>0</v>
      </c>
    </row>
    <row r="25" spans="1:10" ht="30" customHeight="1">
      <c r="A25" s="27" t="s">
        <v>367</v>
      </c>
      <c r="B25" s="32"/>
      <c r="C25" s="21" t="s">
        <v>117</v>
      </c>
      <c r="D25" s="26"/>
      <c r="E25" s="26">
        <v>2</v>
      </c>
      <c r="F25" s="24">
        <v>0</v>
      </c>
      <c r="G25" s="24">
        <f t="shared" si="0"/>
        <v>0</v>
      </c>
      <c r="H25" s="25">
        <v>8</v>
      </c>
      <c r="I25" s="24">
        <f t="shared" si="1"/>
        <v>0</v>
      </c>
      <c r="J25" s="24">
        <f t="shared" si="2"/>
        <v>0</v>
      </c>
    </row>
    <row r="26" spans="1:10" ht="30" customHeight="1" thickBot="1">
      <c r="A26" s="27" t="s">
        <v>368</v>
      </c>
      <c r="B26" s="32"/>
      <c r="C26" s="21" t="s">
        <v>473</v>
      </c>
      <c r="D26" s="26"/>
      <c r="E26" s="26">
        <v>2</v>
      </c>
      <c r="F26" s="38">
        <v>0</v>
      </c>
      <c r="G26" s="38">
        <f t="shared" si="0"/>
        <v>0</v>
      </c>
      <c r="H26" s="206">
        <v>8</v>
      </c>
      <c r="I26" s="38">
        <f t="shared" si="1"/>
        <v>0</v>
      </c>
      <c r="J26" s="38">
        <f t="shared" si="2"/>
        <v>0</v>
      </c>
    </row>
    <row r="27" spans="1:10" ht="30" customHeight="1" thickBot="1">
      <c r="A27" s="71"/>
      <c r="B27" s="204"/>
      <c r="C27" s="229"/>
      <c r="D27" s="74"/>
      <c r="E27" s="74"/>
      <c r="F27" s="207" t="s">
        <v>416</v>
      </c>
      <c r="G27" s="170">
        <f>SUM(G12:G26)</f>
        <v>0</v>
      </c>
      <c r="H27" s="208"/>
      <c r="I27" s="170">
        <f>SUM(I12:I26)</f>
        <v>0</v>
      </c>
      <c r="J27" s="172">
        <f t="shared" si="2"/>
        <v>0</v>
      </c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>
      <c r="A30" s="12"/>
      <c r="B30" s="12"/>
      <c r="C30" s="12"/>
      <c r="D30" s="13"/>
      <c r="E30" s="13"/>
      <c r="F30" s="14"/>
      <c r="G30" s="14"/>
      <c r="H30" s="15"/>
      <c r="I30" s="13"/>
      <c r="J30" s="14"/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>
      <c r="A33" s="12"/>
      <c r="B33" s="12"/>
      <c r="C33" s="12"/>
      <c r="D33" s="13"/>
      <c r="E33" s="13"/>
      <c r="F33" s="14"/>
      <c r="G33" s="14"/>
      <c r="H33" s="15"/>
      <c r="I33" s="13"/>
      <c r="J33" s="14"/>
    </row>
    <row r="34" spans="1:10" ht="12.75" customHeight="1">
      <c r="A34" s="106" t="s">
        <v>483</v>
      </c>
      <c r="B34" s="106"/>
      <c r="C34" s="106"/>
      <c r="D34" s="185"/>
      <c r="E34" s="185"/>
      <c r="F34" s="107" t="s">
        <v>484</v>
      </c>
      <c r="G34" s="107"/>
      <c r="H34" s="107"/>
      <c r="I34" s="107"/>
      <c r="J34" s="107"/>
    </row>
    <row r="35" spans="1:10" ht="12.75">
      <c r="A35" s="12"/>
      <c r="B35" s="12"/>
      <c r="C35" s="12"/>
      <c r="D35" s="13"/>
      <c r="E35" s="13"/>
      <c r="F35" s="107"/>
      <c r="G35" s="107"/>
      <c r="H35" s="107"/>
      <c r="I35" s="107"/>
      <c r="J35" s="107"/>
    </row>
    <row r="36" spans="6:10" ht="12.75">
      <c r="F36" s="107"/>
      <c r="G36" s="107"/>
      <c r="H36" s="107"/>
      <c r="I36" s="107"/>
      <c r="J36" s="107"/>
    </row>
    <row r="37" spans="6:10" ht="12.75">
      <c r="F37" s="107"/>
      <c r="G37" s="107"/>
      <c r="H37" s="107"/>
      <c r="I37" s="107"/>
      <c r="J37" s="107"/>
    </row>
    <row r="38" spans="6:10" ht="12.75">
      <c r="F38" s="107"/>
      <c r="G38" s="107"/>
      <c r="H38" s="107"/>
      <c r="I38" s="107"/>
      <c r="J38" s="107"/>
    </row>
    <row r="39" spans="6:10" ht="12.75">
      <c r="F39" s="107"/>
      <c r="G39" s="107"/>
      <c r="H39" s="107"/>
      <c r="I39" s="107"/>
      <c r="J39" s="107"/>
    </row>
  </sheetData>
  <sheetProtection/>
  <mergeCells count="7">
    <mergeCell ref="A34:C34"/>
    <mergeCell ref="F34:J39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41.57421875" style="0" customWidth="1"/>
    <col min="4" max="4" width="18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557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558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118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63.75">
      <c r="A9" s="198" t="s">
        <v>1</v>
      </c>
      <c r="B9" s="198" t="s">
        <v>2</v>
      </c>
      <c r="C9" s="198" t="s">
        <v>138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19.5" customHeight="1">
      <c r="A11" s="27" t="s">
        <v>10</v>
      </c>
      <c r="B11" s="32"/>
      <c r="C11" s="21" t="s">
        <v>119</v>
      </c>
      <c r="D11" s="26"/>
      <c r="E11" s="26">
        <v>15</v>
      </c>
      <c r="F11" s="24">
        <v>0</v>
      </c>
      <c r="G11" s="24">
        <f aca="true" t="shared" si="0" ref="G11:G19">D11*F11</f>
        <v>0</v>
      </c>
      <c r="H11" s="25">
        <v>8</v>
      </c>
      <c r="I11" s="26">
        <f aca="true" t="shared" si="1" ref="I11:I19">G11*H11%</f>
        <v>0</v>
      </c>
      <c r="J11" s="24">
        <f aca="true" t="shared" si="2" ref="J11:J19">G11+I11</f>
        <v>0</v>
      </c>
    </row>
    <row r="12" spans="1:10" ht="19.5" customHeight="1">
      <c r="A12" s="27" t="s">
        <v>278</v>
      </c>
      <c r="B12" s="32"/>
      <c r="C12" s="21" t="s">
        <v>120</v>
      </c>
      <c r="D12" s="26"/>
      <c r="E12" s="26">
        <v>80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19.5" customHeight="1">
      <c r="A13" s="27" t="s">
        <v>279</v>
      </c>
      <c r="B13" s="32"/>
      <c r="C13" s="21" t="s">
        <v>121</v>
      </c>
      <c r="D13" s="26"/>
      <c r="E13" s="26">
        <v>60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19.5" customHeight="1">
      <c r="A14" s="27" t="s">
        <v>280</v>
      </c>
      <c r="B14" s="32"/>
      <c r="C14" s="21" t="s">
        <v>122</v>
      </c>
      <c r="D14" s="26"/>
      <c r="E14" s="26">
        <v>80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19.5" customHeight="1">
      <c r="A15" s="27" t="s">
        <v>281</v>
      </c>
      <c r="B15" s="32"/>
      <c r="C15" s="21" t="s">
        <v>123</v>
      </c>
      <c r="D15" s="26"/>
      <c r="E15" s="26">
        <v>90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19.5" customHeight="1">
      <c r="A16" s="27" t="s">
        <v>360</v>
      </c>
      <c r="B16" s="32"/>
      <c r="C16" s="21" t="s">
        <v>124</v>
      </c>
      <c r="D16" s="26"/>
      <c r="E16" s="26">
        <v>200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19.5" customHeight="1">
      <c r="A17" s="27" t="s">
        <v>283</v>
      </c>
      <c r="B17" s="32"/>
      <c r="C17" s="21" t="s">
        <v>125</v>
      </c>
      <c r="D17" s="26"/>
      <c r="E17" s="26">
        <v>200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19.5" customHeight="1">
      <c r="A18" s="27" t="s">
        <v>361</v>
      </c>
      <c r="B18" s="32"/>
      <c r="C18" s="21" t="s">
        <v>126</v>
      </c>
      <c r="D18" s="26"/>
      <c r="E18" s="26">
        <v>170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19.5" customHeight="1">
      <c r="A19" s="27" t="s">
        <v>362</v>
      </c>
      <c r="B19" s="32"/>
      <c r="C19" s="21" t="s">
        <v>127</v>
      </c>
      <c r="D19" s="26"/>
      <c r="E19" s="26">
        <v>40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19.5" customHeight="1">
      <c r="A20" s="27"/>
      <c r="B20" s="32"/>
      <c r="C20" s="21"/>
      <c r="D20" s="26"/>
      <c r="E20" s="26"/>
      <c r="F20" s="30" t="s">
        <v>416</v>
      </c>
      <c r="G20" s="30">
        <f>+SUM(G11:G19)</f>
        <v>0</v>
      </c>
      <c r="H20" s="34"/>
      <c r="I20" s="31">
        <f>SUM(I11:I19)</f>
        <v>0</v>
      </c>
      <c r="J20" s="30">
        <f>SUM(J11:J19)</f>
        <v>0</v>
      </c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>
      <c r="A22" s="12"/>
      <c r="B22" s="12"/>
      <c r="C22" s="12"/>
      <c r="D22" s="13"/>
      <c r="E22" s="13"/>
      <c r="F22" s="14"/>
      <c r="G22" s="14"/>
      <c r="H22" s="15"/>
      <c r="I22" s="13"/>
      <c r="J22" s="14"/>
    </row>
    <row r="23" spans="1:10" ht="12.75">
      <c r="A23" s="12"/>
      <c r="B23" s="12"/>
      <c r="C23" s="12"/>
      <c r="D23" s="13"/>
      <c r="E23" s="13"/>
      <c r="F23" s="14"/>
      <c r="G23" s="14"/>
      <c r="H23" s="15"/>
      <c r="I23" s="13"/>
      <c r="J23" s="14"/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 customHeight="1">
      <c r="A25" s="106" t="s">
        <v>483</v>
      </c>
      <c r="B25" s="106"/>
      <c r="C25" s="106"/>
      <c r="D25" s="185"/>
      <c r="E25" s="185"/>
      <c r="F25" s="107" t="s">
        <v>484</v>
      </c>
      <c r="G25" s="107"/>
      <c r="H25" s="107"/>
      <c r="I25" s="107"/>
      <c r="J25" s="107"/>
    </row>
    <row r="26" spans="1:10" ht="12.75">
      <c r="A26" s="106"/>
      <c r="B26" s="106"/>
      <c r="C26" s="106"/>
      <c r="D26" s="13"/>
      <c r="E26" s="13"/>
      <c r="F26" s="107"/>
      <c r="G26" s="107"/>
      <c r="H26" s="107"/>
      <c r="I26" s="107"/>
      <c r="J26" s="107"/>
    </row>
    <row r="27" spans="6:10" ht="12.75">
      <c r="F27" s="107"/>
      <c r="G27" s="107"/>
      <c r="H27" s="107"/>
      <c r="I27" s="107"/>
      <c r="J27" s="107"/>
    </row>
    <row r="28" spans="6:10" ht="12.75">
      <c r="F28" s="107"/>
      <c r="G28" s="107"/>
      <c r="H28" s="107"/>
      <c r="I28" s="107"/>
      <c r="J28" s="107"/>
    </row>
    <row r="29" spans="6:10" ht="12.75">
      <c r="F29" s="107"/>
      <c r="G29" s="107"/>
      <c r="H29" s="107"/>
      <c r="I29" s="107"/>
      <c r="J29" s="107"/>
    </row>
  </sheetData>
  <sheetProtection/>
  <mergeCells count="6">
    <mergeCell ref="A25:C26"/>
    <mergeCell ref="F25:J29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3" max="3" width="41.140625" style="0" customWidth="1"/>
    <col min="4" max="4" width="18.421875" style="0" customWidth="1"/>
    <col min="5" max="5" width="8.281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555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556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128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63.75">
      <c r="A9" s="198" t="s">
        <v>1</v>
      </c>
      <c r="B9" s="198" t="s">
        <v>2</v>
      </c>
      <c r="C9" s="198" t="s">
        <v>138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30.75" customHeight="1">
      <c r="A11" s="27" t="s">
        <v>10</v>
      </c>
      <c r="B11" s="32"/>
      <c r="C11" s="28" t="s">
        <v>129</v>
      </c>
      <c r="D11" s="26"/>
      <c r="E11" s="26">
        <v>10</v>
      </c>
      <c r="F11" s="24">
        <v>0</v>
      </c>
      <c r="G11" s="24">
        <f>D11*F11</f>
        <v>0</v>
      </c>
      <c r="H11" s="25">
        <v>8</v>
      </c>
      <c r="I11" s="26">
        <f>G11*H11%</f>
        <v>0</v>
      </c>
      <c r="J11" s="24">
        <f>G11+I11</f>
        <v>0</v>
      </c>
    </row>
    <row r="12" spans="1:10" ht="30" customHeight="1">
      <c r="A12" s="27" t="s">
        <v>278</v>
      </c>
      <c r="B12" s="32"/>
      <c r="C12" s="28" t="s">
        <v>130</v>
      </c>
      <c r="D12" s="26"/>
      <c r="E12" s="26">
        <v>10</v>
      </c>
      <c r="F12" s="24">
        <v>0</v>
      </c>
      <c r="G12" s="24">
        <f>D12*F12</f>
        <v>0</v>
      </c>
      <c r="H12" s="25">
        <v>8</v>
      </c>
      <c r="I12" s="26">
        <f>G12*H12%</f>
        <v>0</v>
      </c>
      <c r="J12" s="24">
        <f>G12+I12</f>
        <v>0</v>
      </c>
    </row>
    <row r="13" spans="1:10" ht="34.5" customHeight="1">
      <c r="A13" s="27"/>
      <c r="B13" s="32"/>
      <c r="C13" s="21"/>
      <c r="D13" s="26"/>
      <c r="E13" s="26"/>
      <c r="F13" s="30" t="s">
        <v>416</v>
      </c>
      <c r="G13" s="30">
        <f>+SUM(G11:G12)</f>
        <v>0</v>
      </c>
      <c r="H13" s="34"/>
      <c r="I13" s="31">
        <f>+SUM(I11:I12)</f>
        <v>0</v>
      </c>
      <c r="J13" s="30">
        <f>SUM(J11:J12)</f>
        <v>0</v>
      </c>
    </row>
    <row r="14" spans="1:10" ht="34.5" customHeight="1">
      <c r="A14" s="71"/>
      <c r="B14" s="204"/>
      <c r="C14" s="229"/>
      <c r="D14" s="74"/>
      <c r="E14" s="74"/>
      <c r="F14" s="76"/>
      <c r="G14" s="76"/>
      <c r="H14" s="244"/>
      <c r="I14" s="78"/>
      <c r="J14" s="76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 customHeight="1">
      <c r="A19" s="186" t="s">
        <v>483</v>
      </c>
      <c r="B19" s="186"/>
      <c r="C19" s="186"/>
      <c r="D19" s="185"/>
      <c r="E19" s="185"/>
      <c r="F19" s="107" t="s">
        <v>484</v>
      </c>
      <c r="G19" s="107"/>
      <c r="H19" s="107"/>
      <c r="I19" s="107"/>
      <c r="J19" s="107"/>
    </row>
    <row r="20" spans="1:10" ht="12.75">
      <c r="A20" s="12"/>
      <c r="B20" s="12"/>
      <c r="C20" s="12"/>
      <c r="D20" s="13"/>
      <c r="E20" s="13"/>
      <c r="F20" s="107"/>
      <c r="G20" s="107"/>
      <c r="H20" s="107"/>
      <c r="I20" s="107"/>
      <c r="J20" s="107"/>
    </row>
    <row r="21" spans="6:10" ht="12.75">
      <c r="F21" s="107"/>
      <c r="G21" s="107"/>
      <c r="H21" s="107"/>
      <c r="I21" s="107"/>
      <c r="J21" s="107"/>
    </row>
    <row r="22" spans="6:10" ht="12.75">
      <c r="F22" s="107"/>
      <c r="G22" s="107"/>
      <c r="H22" s="107"/>
      <c r="I22" s="107"/>
      <c r="J22" s="107"/>
    </row>
    <row r="23" spans="6:10" ht="12.75">
      <c r="F23" s="107"/>
      <c r="G23" s="107"/>
      <c r="H23" s="107"/>
      <c r="I23" s="107"/>
      <c r="J23" s="107"/>
    </row>
    <row r="24" spans="6:10" ht="12.75">
      <c r="F24" s="107"/>
      <c r="G24" s="107"/>
      <c r="H24" s="107"/>
      <c r="I24" s="107"/>
      <c r="J24" s="107"/>
    </row>
  </sheetData>
  <sheetProtection/>
  <mergeCells count="6">
    <mergeCell ref="A19:C19"/>
    <mergeCell ref="F19:J24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00390625" style="0" customWidth="1"/>
    <col min="3" max="3" width="46.00390625" style="0" customWidth="1"/>
    <col min="4" max="4" width="16.281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553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131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63.75">
      <c r="A9" s="198" t="s">
        <v>1</v>
      </c>
      <c r="B9" s="198" t="s">
        <v>2</v>
      </c>
      <c r="C9" s="198" t="s">
        <v>138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25.5">
      <c r="A11" s="27" t="s">
        <v>10</v>
      </c>
      <c r="B11" s="32"/>
      <c r="C11" s="28" t="s">
        <v>132</v>
      </c>
      <c r="D11" s="26"/>
      <c r="E11" s="26">
        <v>15</v>
      </c>
      <c r="F11" s="24">
        <v>0</v>
      </c>
      <c r="G11" s="24">
        <f>D11*F11</f>
        <v>0</v>
      </c>
      <c r="H11" s="25">
        <v>8</v>
      </c>
      <c r="I11" s="26">
        <f>G11*H11%</f>
        <v>0</v>
      </c>
      <c r="J11" s="24">
        <f>G11+I11</f>
        <v>0</v>
      </c>
    </row>
    <row r="12" spans="1:10" ht="25.5">
      <c r="A12" s="27" t="s">
        <v>278</v>
      </c>
      <c r="B12" s="32"/>
      <c r="C12" s="28" t="s">
        <v>133</v>
      </c>
      <c r="D12" s="26"/>
      <c r="E12" s="26">
        <v>15</v>
      </c>
      <c r="F12" s="24">
        <v>0</v>
      </c>
      <c r="G12" s="24">
        <f>D12*F12</f>
        <v>0</v>
      </c>
      <c r="H12" s="25">
        <v>8</v>
      </c>
      <c r="I12" s="26">
        <f>G12*H12%</f>
        <v>0</v>
      </c>
      <c r="J12" s="24">
        <f>G12+I12</f>
        <v>0</v>
      </c>
    </row>
    <row r="13" spans="1:10" ht="25.5">
      <c r="A13" s="27" t="s">
        <v>279</v>
      </c>
      <c r="B13" s="32"/>
      <c r="C13" s="28" t="s">
        <v>134</v>
      </c>
      <c r="D13" s="26"/>
      <c r="E13" s="26">
        <v>15</v>
      </c>
      <c r="F13" s="24">
        <v>0</v>
      </c>
      <c r="G13" s="24">
        <f>D13*F13</f>
        <v>0</v>
      </c>
      <c r="H13" s="25">
        <v>8</v>
      </c>
      <c r="I13" s="26">
        <f>G13*H13%</f>
        <v>0</v>
      </c>
      <c r="J13" s="24">
        <f>G13+I13</f>
        <v>0</v>
      </c>
    </row>
    <row r="14" spans="1:10" ht="25.5">
      <c r="A14" s="27" t="s">
        <v>280</v>
      </c>
      <c r="B14" s="32"/>
      <c r="C14" s="28" t="s">
        <v>135</v>
      </c>
      <c r="D14" s="26"/>
      <c r="E14" s="26">
        <v>15</v>
      </c>
      <c r="F14" s="24">
        <v>0</v>
      </c>
      <c r="G14" s="24">
        <f>D14*F14</f>
        <v>0</v>
      </c>
      <c r="H14" s="25">
        <v>8</v>
      </c>
      <c r="I14" s="26">
        <f>G14*H14%</f>
        <v>0</v>
      </c>
      <c r="J14" s="24">
        <f>G14+I14</f>
        <v>0</v>
      </c>
    </row>
    <row r="15" spans="1:10" ht="27" customHeight="1">
      <c r="A15" s="27" t="s">
        <v>281</v>
      </c>
      <c r="B15" s="32"/>
      <c r="C15" s="28" t="s">
        <v>136</v>
      </c>
      <c r="D15" s="26"/>
      <c r="E15" s="26">
        <v>10</v>
      </c>
      <c r="F15" s="24">
        <v>0</v>
      </c>
      <c r="G15" s="24">
        <f>D15*F15</f>
        <v>0</v>
      </c>
      <c r="H15" s="25">
        <v>8</v>
      </c>
      <c r="I15" s="26">
        <f>G15*H15%</f>
        <v>0</v>
      </c>
      <c r="J15" s="24">
        <f>G15+I15</f>
        <v>0</v>
      </c>
    </row>
    <row r="16" spans="1:10" ht="39" customHeight="1">
      <c r="A16" s="27"/>
      <c r="B16" s="32"/>
      <c r="C16" s="21"/>
      <c r="D16" s="26"/>
      <c r="E16" s="26"/>
      <c r="F16" s="30" t="s">
        <v>416</v>
      </c>
      <c r="G16" s="30">
        <f>SUM(G11:G15)</f>
        <v>0</v>
      </c>
      <c r="H16" s="34"/>
      <c r="I16" s="31">
        <f>SUM(I11:I15)</f>
        <v>0</v>
      </c>
      <c r="J16" s="30">
        <f>SUM(J11:J15)</f>
        <v>0</v>
      </c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 customHeight="1">
      <c r="A22" s="186" t="s">
        <v>483</v>
      </c>
      <c r="B22" s="186"/>
      <c r="C22" s="186"/>
      <c r="D22" s="185"/>
      <c r="E22" s="185"/>
      <c r="F22" s="107" t="s">
        <v>484</v>
      </c>
      <c r="G22" s="107"/>
      <c r="H22" s="107"/>
      <c r="I22" s="107"/>
      <c r="J22" s="107"/>
    </row>
    <row r="23" spans="1:10" ht="12.75">
      <c r="A23" s="12"/>
      <c r="B23" s="12"/>
      <c r="C23" s="12"/>
      <c r="D23" s="13"/>
      <c r="E23" s="13"/>
      <c r="F23" s="107"/>
      <c r="G23" s="107"/>
      <c r="H23" s="107"/>
      <c r="I23" s="107"/>
      <c r="J23" s="107"/>
    </row>
    <row r="24" spans="6:10" ht="12.75">
      <c r="F24" s="107"/>
      <c r="G24" s="107"/>
      <c r="H24" s="107"/>
      <c r="I24" s="107"/>
      <c r="J24" s="107"/>
    </row>
    <row r="25" spans="6:10" ht="12.75">
      <c r="F25" s="107"/>
      <c r="G25" s="107"/>
      <c r="H25" s="107"/>
      <c r="I25" s="107"/>
      <c r="J25" s="107"/>
    </row>
    <row r="26" spans="6:10" ht="12.75">
      <c r="F26" s="107"/>
      <c r="G26" s="107"/>
      <c r="H26" s="107"/>
      <c r="I26" s="107"/>
      <c r="J26" s="107"/>
    </row>
    <row r="27" spans="6:10" ht="12.75">
      <c r="F27" s="107"/>
      <c r="G27" s="107"/>
      <c r="H27" s="107"/>
      <c r="I27" s="107"/>
      <c r="J27" s="107"/>
    </row>
  </sheetData>
  <sheetProtection/>
  <mergeCells count="6">
    <mergeCell ref="A22:C22"/>
    <mergeCell ref="F22:J27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37.140625" style="0" customWidth="1"/>
    <col min="4" max="4" width="18.7109375" style="0" customWidth="1"/>
    <col min="10" max="10" width="9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551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552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137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54" customFormat="1" ht="33.75" customHeight="1">
      <c r="A9" s="198" t="s">
        <v>1</v>
      </c>
      <c r="B9" s="198" t="s">
        <v>2</v>
      </c>
      <c r="C9" s="198" t="s">
        <v>138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30" customHeight="1">
      <c r="A11" s="27" t="s">
        <v>10</v>
      </c>
      <c r="B11" s="32"/>
      <c r="C11" s="21" t="s">
        <v>139</v>
      </c>
      <c r="D11" s="26"/>
      <c r="E11" s="26">
        <v>2</v>
      </c>
      <c r="F11" s="24">
        <v>0</v>
      </c>
      <c r="G11" s="24">
        <f aca="true" t="shared" si="0" ref="G11:G17">D11*F11</f>
        <v>0</v>
      </c>
      <c r="H11" s="25">
        <v>8</v>
      </c>
      <c r="I11" s="26">
        <f aca="true" t="shared" si="1" ref="I11:I17">G11*H11%</f>
        <v>0</v>
      </c>
      <c r="J11" s="24">
        <f aca="true" t="shared" si="2" ref="J11:J17">G11+I11</f>
        <v>0</v>
      </c>
    </row>
    <row r="12" spans="1:10" ht="30" customHeight="1">
      <c r="A12" s="27" t="s">
        <v>278</v>
      </c>
      <c r="B12" s="32"/>
      <c r="C12" s="21" t="s">
        <v>140</v>
      </c>
      <c r="D12" s="26"/>
      <c r="E12" s="26">
        <v>2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279</v>
      </c>
      <c r="B13" s="32"/>
      <c r="C13" s="21" t="s">
        <v>141</v>
      </c>
      <c r="D13" s="26"/>
      <c r="E13" s="26">
        <v>2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280</v>
      </c>
      <c r="B14" s="32"/>
      <c r="C14" s="21" t="s">
        <v>142</v>
      </c>
      <c r="D14" s="26"/>
      <c r="E14" s="26">
        <v>4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281</v>
      </c>
      <c r="B15" s="32"/>
      <c r="C15" s="21" t="s">
        <v>143</v>
      </c>
      <c r="D15" s="26"/>
      <c r="E15" s="26">
        <v>8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360</v>
      </c>
      <c r="B16" s="32"/>
      <c r="C16" s="21" t="s">
        <v>144</v>
      </c>
      <c r="D16" s="26"/>
      <c r="E16" s="26">
        <v>4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283</v>
      </c>
      <c r="B17" s="32"/>
      <c r="C17" s="21" t="s">
        <v>145</v>
      </c>
      <c r="D17" s="26"/>
      <c r="E17" s="26">
        <v>4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/>
      <c r="B18" s="32"/>
      <c r="C18" s="21"/>
      <c r="D18" s="26"/>
      <c r="E18" s="26"/>
      <c r="F18" s="30" t="s">
        <v>416</v>
      </c>
      <c r="G18" s="30">
        <f>SUM(G11:G17)</f>
        <v>0</v>
      </c>
      <c r="H18" s="34"/>
      <c r="I18" s="31">
        <f>SUM(I11:I17)</f>
        <v>0</v>
      </c>
      <c r="J18" s="30">
        <f>G18+I18</f>
        <v>0</v>
      </c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1" ht="12.75" customHeight="1">
      <c r="A22" s="186" t="s">
        <v>483</v>
      </c>
      <c r="B22" s="186"/>
      <c r="C22" s="186"/>
      <c r="D22" s="185"/>
      <c r="E22" s="185"/>
      <c r="F22" s="107" t="s">
        <v>484</v>
      </c>
      <c r="G22" s="107"/>
      <c r="H22" s="107"/>
      <c r="I22" s="107"/>
      <c r="J22" s="107"/>
      <c r="K22" s="149"/>
    </row>
    <row r="23" spans="1:11" ht="12.75">
      <c r="A23" s="12"/>
      <c r="B23" s="12"/>
      <c r="C23" s="12"/>
      <c r="D23" s="13"/>
      <c r="E23" s="13"/>
      <c r="F23" s="107"/>
      <c r="G23" s="107"/>
      <c r="H23" s="107"/>
      <c r="I23" s="107"/>
      <c r="J23" s="107"/>
      <c r="K23" s="149"/>
    </row>
    <row r="24" spans="6:11" ht="12.75">
      <c r="F24" s="107"/>
      <c r="G24" s="107"/>
      <c r="H24" s="107"/>
      <c r="I24" s="107"/>
      <c r="J24" s="107"/>
      <c r="K24" s="149"/>
    </row>
    <row r="25" spans="6:11" ht="12.75">
      <c r="F25" s="107"/>
      <c r="G25" s="107"/>
      <c r="H25" s="107"/>
      <c r="I25" s="107"/>
      <c r="J25" s="107"/>
      <c r="K25" s="149"/>
    </row>
    <row r="26" spans="6:10" ht="12.75">
      <c r="F26" s="107"/>
      <c r="G26" s="107"/>
      <c r="H26" s="107"/>
      <c r="I26" s="107"/>
      <c r="J26" s="107"/>
    </row>
  </sheetData>
  <sheetProtection/>
  <mergeCells count="6">
    <mergeCell ref="A22:C22"/>
    <mergeCell ref="F22:J26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A10" sqref="A10:J10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2.421875" style="0" customWidth="1"/>
    <col min="4" max="4" width="20.421875" style="0" customWidth="1"/>
    <col min="5" max="5" width="6.8515625" style="0" customWidth="1"/>
    <col min="8" max="8" width="6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89" t="s">
        <v>549</v>
      </c>
      <c r="I1" s="89"/>
      <c r="J1" s="89"/>
    </row>
    <row r="2" spans="1:10" ht="12.75">
      <c r="A2" s="8" t="s">
        <v>477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89" t="s">
        <v>550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88" t="s">
        <v>242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2.75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14" t="s">
        <v>146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s="154" customFormat="1" ht="58.5" customHeight="1">
      <c r="A9" s="198" t="s">
        <v>1</v>
      </c>
      <c r="B9" s="198" t="s">
        <v>2</v>
      </c>
      <c r="C9" s="198" t="s">
        <v>474</v>
      </c>
      <c r="D9" s="199" t="s">
        <v>496</v>
      </c>
      <c r="E9" s="199" t="s">
        <v>3</v>
      </c>
      <c r="F9" s="200" t="s">
        <v>4</v>
      </c>
      <c r="G9" s="200" t="s">
        <v>5</v>
      </c>
      <c r="H9" s="201" t="s">
        <v>6</v>
      </c>
      <c r="I9" s="199" t="s">
        <v>7</v>
      </c>
      <c r="J9" s="200" t="s">
        <v>8</v>
      </c>
    </row>
    <row r="10" spans="1:10" ht="12.75">
      <c r="A10" s="16" t="s">
        <v>10</v>
      </c>
      <c r="B10" s="16" t="s">
        <v>278</v>
      </c>
      <c r="C10" s="17" t="s">
        <v>279</v>
      </c>
      <c r="D10" s="16" t="s">
        <v>280</v>
      </c>
      <c r="E10" s="16">
        <v>5</v>
      </c>
      <c r="F10" s="18">
        <v>6</v>
      </c>
      <c r="G10" s="19" t="s">
        <v>512</v>
      </c>
      <c r="H10" s="18">
        <v>8</v>
      </c>
      <c r="I10" s="16" t="s">
        <v>530</v>
      </c>
      <c r="J10" s="20" t="s">
        <v>539</v>
      </c>
    </row>
    <row r="11" spans="1:10" ht="30" customHeight="1">
      <c r="A11" s="27" t="s">
        <v>10</v>
      </c>
      <c r="B11" s="32"/>
      <c r="C11" s="58" t="s">
        <v>147</v>
      </c>
      <c r="D11" s="26"/>
      <c r="E11" s="26">
        <v>15</v>
      </c>
      <c r="F11" s="24">
        <v>0</v>
      </c>
      <c r="G11" s="24">
        <f aca="true" t="shared" si="0" ref="G11:G47">D11*F11</f>
        <v>0</v>
      </c>
      <c r="H11" s="25">
        <v>8</v>
      </c>
      <c r="I11" s="26">
        <f aca="true" t="shared" si="1" ref="I11:I47">G11*H11%</f>
        <v>0</v>
      </c>
      <c r="J11" s="24">
        <f aca="true" t="shared" si="2" ref="J11:J47">G11+I11</f>
        <v>0</v>
      </c>
    </row>
    <row r="12" spans="1:10" ht="30" customHeight="1">
      <c r="A12" s="27" t="s">
        <v>278</v>
      </c>
      <c r="B12" s="32"/>
      <c r="C12" s="58" t="s">
        <v>148</v>
      </c>
      <c r="D12" s="26"/>
      <c r="E12" s="26">
        <v>7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279</v>
      </c>
      <c r="B13" s="32"/>
      <c r="C13" s="58" t="s">
        <v>149</v>
      </c>
      <c r="D13" s="26"/>
      <c r="E13" s="26">
        <v>7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280</v>
      </c>
      <c r="B14" s="32"/>
      <c r="C14" s="58" t="s">
        <v>150</v>
      </c>
      <c r="D14" s="26"/>
      <c r="E14" s="26">
        <v>7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281</v>
      </c>
      <c r="B15" s="32"/>
      <c r="C15" s="58" t="s">
        <v>151</v>
      </c>
      <c r="D15" s="26"/>
      <c r="E15" s="26">
        <v>15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360</v>
      </c>
      <c r="B16" s="32"/>
      <c r="C16" s="58" t="s">
        <v>152</v>
      </c>
      <c r="D16" s="26"/>
      <c r="E16" s="26">
        <v>7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283</v>
      </c>
      <c r="B17" s="32"/>
      <c r="C17" s="58" t="s">
        <v>153</v>
      </c>
      <c r="D17" s="26"/>
      <c r="E17" s="26">
        <v>7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 t="s">
        <v>361</v>
      </c>
      <c r="B18" s="32"/>
      <c r="C18" s="58" t="s">
        <v>154</v>
      </c>
      <c r="D18" s="26"/>
      <c r="E18" s="26">
        <v>15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30" customHeight="1">
      <c r="A19" s="27" t="s">
        <v>362</v>
      </c>
      <c r="B19" s="32"/>
      <c r="C19" s="58" t="s">
        <v>155</v>
      </c>
      <c r="D19" s="26"/>
      <c r="E19" s="26">
        <v>15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0" customHeight="1">
      <c r="A20" s="27" t="s">
        <v>363</v>
      </c>
      <c r="B20" s="32"/>
      <c r="C20" s="58" t="s">
        <v>156</v>
      </c>
      <c r="D20" s="26"/>
      <c r="E20" s="26">
        <v>15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0" customHeight="1">
      <c r="A21" s="27" t="s">
        <v>364</v>
      </c>
      <c r="B21" s="32"/>
      <c r="C21" s="58" t="s">
        <v>157</v>
      </c>
      <c r="D21" s="26"/>
      <c r="E21" s="26">
        <v>15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0" customHeight="1">
      <c r="A22" s="27" t="s">
        <v>365</v>
      </c>
      <c r="B22" s="32"/>
      <c r="C22" s="58" t="s">
        <v>158</v>
      </c>
      <c r="D22" s="26"/>
      <c r="E22" s="26">
        <v>15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0" customHeight="1">
      <c r="A23" s="27" t="s">
        <v>366</v>
      </c>
      <c r="B23" s="32"/>
      <c r="C23" s="58" t="s">
        <v>159</v>
      </c>
      <c r="D23" s="26"/>
      <c r="E23" s="26">
        <v>15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0" customHeight="1">
      <c r="A24" s="27" t="s">
        <v>367</v>
      </c>
      <c r="B24" s="32"/>
      <c r="C24" s="58" t="s">
        <v>160</v>
      </c>
      <c r="D24" s="26"/>
      <c r="E24" s="26">
        <v>15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0" customHeight="1">
      <c r="A25" s="27" t="s">
        <v>368</v>
      </c>
      <c r="B25" s="32"/>
      <c r="C25" s="58" t="s">
        <v>161</v>
      </c>
      <c r="D25" s="26"/>
      <c r="E25" s="26">
        <v>15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0" customHeight="1">
      <c r="A26" s="27" t="s">
        <v>369</v>
      </c>
      <c r="B26" s="32"/>
      <c r="C26" s="58" t="s">
        <v>162</v>
      </c>
      <c r="D26" s="26"/>
      <c r="E26" s="26">
        <v>15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0" customHeight="1">
      <c r="A27" s="27" t="s">
        <v>370</v>
      </c>
      <c r="B27" s="32"/>
      <c r="C27" s="58" t="s">
        <v>163</v>
      </c>
      <c r="D27" s="26"/>
      <c r="E27" s="26">
        <v>15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0" customHeight="1">
      <c r="A28" s="27" t="s">
        <v>371</v>
      </c>
      <c r="B28" s="32"/>
      <c r="C28" s="58" t="s">
        <v>164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0" customHeight="1">
      <c r="A29" s="27" t="s">
        <v>372</v>
      </c>
      <c r="B29" s="32"/>
      <c r="C29" s="58" t="s">
        <v>165</v>
      </c>
      <c r="D29" s="26"/>
      <c r="E29" s="26">
        <v>30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ht="30" customHeight="1">
      <c r="A30" s="27" t="s">
        <v>373</v>
      </c>
      <c r="B30" s="32"/>
      <c r="C30" s="58" t="s">
        <v>166</v>
      </c>
      <c r="D30" s="26"/>
      <c r="E30" s="26">
        <v>30</v>
      </c>
      <c r="F30" s="24">
        <v>0</v>
      </c>
      <c r="G30" s="24">
        <f t="shared" si="0"/>
        <v>0</v>
      </c>
      <c r="H30" s="25">
        <v>8</v>
      </c>
      <c r="I30" s="26">
        <f t="shared" si="1"/>
        <v>0</v>
      </c>
      <c r="J30" s="24">
        <f t="shared" si="2"/>
        <v>0</v>
      </c>
    </row>
    <row r="31" spans="1:10" ht="30" customHeight="1">
      <c r="A31" s="27" t="s">
        <v>374</v>
      </c>
      <c r="B31" s="32"/>
      <c r="C31" s="58" t="s">
        <v>167</v>
      </c>
      <c r="D31" s="26"/>
      <c r="E31" s="26">
        <v>30</v>
      </c>
      <c r="F31" s="24">
        <v>0</v>
      </c>
      <c r="G31" s="24">
        <f t="shared" si="0"/>
        <v>0</v>
      </c>
      <c r="H31" s="25">
        <v>8</v>
      </c>
      <c r="I31" s="26">
        <f t="shared" si="1"/>
        <v>0</v>
      </c>
      <c r="J31" s="24">
        <f t="shared" si="2"/>
        <v>0</v>
      </c>
    </row>
    <row r="32" spans="1:10" ht="30" customHeight="1">
      <c r="A32" s="27" t="s">
        <v>375</v>
      </c>
      <c r="B32" s="32"/>
      <c r="C32" s="58" t="s">
        <v>168</v>
      </c>
      <c r="D32" s="26"/>
      <c r="E32" s="26">
        <v>7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0" customHeight="1">
      <c r="A33" s="27" t="s">
        <v>376</v>
      </c>
      <c r="B33" s="32"/>
      <c r="C33" s="58" t="s">
        <v>169</v>
      </c>
      <c r="D33" s="26"/>
      <c r="E33" s="26">
        <v>7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0" customHeight="1">
      <c r="A34" s="27" t="s">
        <v>377</v>
      </c>
      <c r="B34" s="32"/>
      <c r="C34" s="58" t="s">
        <v>170</v>
      </c>
      <c r="D34" s="26"/>
      <c r="E34" s="26">
        <v>7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30" customHeight="1">
      <c r="A35" s="27" t="s">
        <v>378</v>
      </c>
      <c r="B35" s="32"/>
      <c r="C35" s="58" t="s">
        <v>171</v>
      </c>
      <c r="D35" s="26"/>
      <c r="E35" s="26">
        <v>7</v>
      </c>
      <c r="F35" s="24">
        <v>0</v>
      </c>
      <c r="G35" s="24">
        <f t="shared" si="0"/>
        <v>0</v>
      </c>
      <c r="H35" s="25">
        <v>8</v>
      </c>
      <c r="I35" s="26">
        <f t="shared" si="1"/>
        <v>0</v>
      </c>
      <c r="J35" s="24">
        <f t="shared" si="2"/>
        <v>0</v>
      </c>
    </row>
    <row r="36" spans="1:10" ht="30" customHeight="1">
      <c r="A36" s="27" t="s">
        <v>379</v>
      </c>
      <c r="B36" s="32"/>
      <c r="C36" s="58" t="s">
        <v>172</v>
      </c>
      <c r="D36" s="26"/>
      <c r="E36" s="26">
        <v>7</v>
      </c>
      <c r="F36" s="24">
        <v>0</v>
      </c>
      <c r="G36" s="24">
        <f t="shared" si="0"/>
        <v>0</v>
      </c>
      <c r="H36" s="25">
        <v>8</v>
      </c>
      <c r="I36" s="26">
        <f t="shared" si="1"/>
        <v>0</v>
      </c>
      <c r="J36" s="24">
        <f t="shared" si="2"/>
        <v>0</v>
      </c>
    </row>
    <row r="37" spans="1:10" ht="30" customHeight="1">
      <c r="A37" s="27" t="s">
        <v>380</v>
      </c>
      <c r="B37" s="32"/>
      <c r="C37" s="58" t="s">
        <v>173</v>
      </c>
      <c r="D37" s="26"/>
      <c r="E37" s="26">
        <v>7</v>
      </c>
      <c r="F37" s="24">
        <v>0</v>
      </c>
      <c r="G37" s="24">
        <f t="shared" si="0"/>
        <v>0</v>
      </c>
      <c r="H37" s="25">
        <v>8</v>
      </c>
      <c r="I37" s="26">
        <f t="shared" si="1"/>
        <v>0</v>
      </c>
      <c r="J37" s="24">
        <f t="shared" si="2"/>
        <v>0</v>
      </c>
    </row>
    <row r="38" spans="1:10" ht="30" customHeight="1">
      <c r="A38" s="27" t="s">
        <v>446</v>
      </c>
      <c r="B38" s="32"/>
      <c r="C38" s="58" t="s">
        <v>174</v>
      </c>
      <c r="D38" s="26"/>
      <c r="E38" s="26">
        <v>7</v>
      </c>
      <c r="F38" s="24">
        <v>0</v>
      </c>
      <c r="G38" s="24">
        <f t="shared" si="0"/>
        <v>0</v>
      </c>
      <c r="H38" s="25">
        <v>8</v>
      </c>
      <c r="I38" s="26">
        <f t="shared" si="1"/>
        <v>0</v>
      </c>
      <c r="J38" s="24">
        <f t="shared" si="2"/>
        <v>0</v>
      </c>
    </row>
    <row r="39" spans="1:10" ht="30" customHeight="1">
      <c r="A39" s="27" t="s">
        <v>447</v>
      </c>
      <c r="B39" s="32"/>
      <c r="C39" s="58" t="s">
        <v>175</v>
      </c>
      <c r="D39" s="26"/>
      <c r="E39" s="26">
        <v>7</v>
      </c>
      <c r="F39" s="24">
        <v>0</v>
      </c>
      <c r="G39" s="24">
        <f t="shared" si="0"/>
        <v>0</v>
      </c>
      <c r="H39" s="25">
        <v>8</v>
      </c>
      <c r="I39" s="26">
        <f t="shared" si="1"/>
        <v>0</v>
      </c>
      <c r="J39" s="24">
        <f t="shared" si="2"/>
        <v>0</v>
      </c>
    </row>
    <row r="40" spans="1:10" ht="30" customHeight="1">
      <c r="A40" s="27" t="s">
        <v>448</v>
      </c>
      <c r="B40" s="32"/>
      <c r="C40" s="58" t="s">
        <v>176</v>
      </c>
      <c r="D40" s="26"/>
      <c r="E40" s="26">
        <v>7</v>
      </c>
      <c r="F40" s="24">
        <v>0</v>
      </c>
      <c r="G40" s="24">
        <f t="shared" si="0"/>
        <v>0</v>
      </c>
      <c r="H40" s="25">
        <v>8</v>
      </c>
      <c r="I40" s="26">
        <f t="shared" si="1"/>
        <v>0</v>
      </c>
      <c r="J40" s="24">
        <f t="shared" si="2"/>
        <v>0</v>
      </c>
    </row>
    <row r="41" spans="1:10" ht="30" customHeight="1">
      <c r="A41" s="27" t="s">
        <v>449</v>
      </c>
      <c r="B41" s="32"/>
      <c r="C41" s="58" t="s">
        <v>177</v>
      </c>
      <c r="D41" s="26"/>
      <c r="E41" s="26">
        <v>7</v>
      </c>
      <c r="F41" s="24">
        <v>0</v>
      </c>
      <c r="G41" s="24">
        <f t="shared" si="0"/>
        <v>0</v>
      </c>
      <c r="H41" s="25">
        <v>8</v>
      </c>
      <c r="I41" s="26">
        <f t="shared" si="1"/>
        <v>0</v>
      </c>
      <c r="J41" s="24">
        <f t="shared" si="2"/>
        <v>0</v>
      </c>
    </row>
    <row r="42" spans="1:10" ht="30" customHeight="1">
      <c r="A42" s="27" t="s">
        <v>450</v>
      </c>
      <c r="B42" s="32"/>
      <c r="C42" s="58" t="s">
        <v>178</v>
      </c>
      <c r="D42" s="26"/>
      <c r="E42" s="26">
        <v>7</v>
      </c>
      <c r="F42" s="24">
        <v>0</v>
      </c>
      <c r="G42" s="24">
        <f t="shared" si="0"/>
        <v>0</v>
      </c>
      <c r="H42" s="25">
        <v>8</v>
      </c>
      <c r="I42" s="26">
        <f t="shared" si="1"/>
        <v>0</v>
      </c>
      <c r="J42" s="24">
        <f t="shared" si="2"/>
        <v>0</v>
      </c>
    </row>
    <row r="43" spans="1:10" ht="30" customHeight="1">
      <c r="A43" s="27" t="s">
        <v>451</v>
      </c>
      <c r="B43" s="32"/>
      <c r="C43" s="58" t="s">
        <v>179</v>
      </c>
      <c r="D43" s="26"/>
      <c r="E43" s="26">
        <v>7</v>
      </c>
      <c r="F43" s="24">
        <v>0</v>
      </c>
      <c r="G43" s="24">
        <f t="shared" si="0"/>
        <v>0</v>
      </c>
      <c r="H43" s="25">
        <v>8</v>
      </c>
      <c r="I43" s="26">
        <f t="shared" si="1"/>
        <v>0</v>
      </c>
      <c r="J43" s="24">
        <f t="shared" si="2"/>
        <v>0</v>
      </c>
    </row>
    <row r="44" spans="1:10" ht="30" customHeight="1">
      <c r="A44" s="27" t="s">
        <v>452</v>
      </c>
      <c r="B44" s="32"/>
      <c r="C44" s="58" t="s">
        <v>180</v>
      </c>
      <c r="D44" s="26"/>
      <c r="E44" s="26">
        <v>7</v>
      </c>
      <c r="F44" s="24">
        <v>0</v>
      </c>
      <c r="G44" s="24">
        <f t="shared" si="0"/>
        <v>0</v>
      </c>
      <c r="H44" s="25">
        <v>8</v>
      </c>
      <c r="I44" s="26">
        <f t="shared" si="1"/>
        <v>0</v>
      </c>
      <c r="J44" s="24">
        <f t="shared" si="2"/>
        <v>0</v>
      </c>
    </row>
    <row r="45" spans="1:10" ht="30" customHeight="1">
      <c r="A45" s="27" t="s">
        <v>453</v>
      </c>
      <c r="B45" s="32"/>
      <c r="C45" s="58" t="s">
        <v>181</v>
      </c>
      <c r="D45" s="26"/>
      <c r="E45" s="26">
        <v>30</v>
      </c>
      <c r="F45" s="24">
        <v>0</v>
      </c>
      <c r="G45" s="24">
        <f t="shared" si="0"/>
        <v>0</v>
      </c>
      <c r="H45" s="25">
        <v>8</v>
      </c>
      <c r="I45" s="26">
        <f t="shared" si="1"/>
        <v>0</v>
      </c>
      <c r="J45" s="24">
        <f t="shared" si="2"/>
        <v>0</v>
      </c>
    </row>
    <row r="46" spans="1:10" ht="30" customHeight="1">
      <c r="A46" s="27" t="s">
        <v>454</v>
      </c>
      <c r="B46" s="32"/>
      <c r="C46" s="58" t="s">
        <v>182</v>
      </c>
      <c r="D46" s="26"/>
      <c r="E46" s="26">
        <v>30</v>
      </c>
      <c r="F46" s="24">
        <v>0</v>
      </c>
      <c r="G46" s="24">
        <f t="shared" si="0"/>
        <v>0</v>
      </c>
      <c r="H46" s="25">
        <v>8</v>
      </c>
      <c r="I46" s="26">
        <f t="shared" si="1"/>
        <v>0</v>
      </c>
      <c r="J46" s="24">
        <f t="shared" si="2"/>
        <v>0</v>
      </c>
    </row>
    <row r="47" spans="1:10" ht="30" customHeight="1">
      <c r="A47" s="27" t="s">
        <v>455</v>
      </c>
      <c r="B47" s="32"/>
      <c r="C47" s="58" t="s">
        <v>183</v>
      </c>
      <c r="D47" s="26"/>
      <c r="E47" s="26">
        <v>1</v>
      </c>
      <c r="F47" s="24">
        <v>0</v>
      </c>
      <c r="G47" s="24">
        <f t="shared" si="0"/>
        <v>0</v>
      </c>
      <c r="H47" s="25">
        <v>8</v>
      </c>
      <c r="I47" s="26">
        <f t="shared" si="1"/>
        <v>0</v>
      </c>
      <c r="J47" s="24">
        <f t="shared" si="2"/>
        <v>0</v>
      </c>
    </row>
    <row r="48" spans="1:10" ht="30" customHeight="1">
      <c r="A48" s="71"/>
      <c r="B48" s="204"/>
      <c r="C48" s="229"/>
      <c r="D48" s="74"/>
      <c r="E48" s="74"/>
      <c r="F48" s="30" t="s">
        <v>416</v>
      </c>
      <c r="G48" s="30">
        <f>SUM(G11:G47)</f>
        <v>0</v>
      </c>
      <c r="H48" s="34"/>
      <c r="I48" s="31">
        <f>SUM(I11:I47)</f>
        <v>0</v>
      </c>
      <c r="J48" s="30">
        <f>G48+I48</f>
        <v>0</v>
      </c>
    </row>
    <row r="49" spans="1:10" ht="30" customHeight="1">
      <c r="A49" s="71"/>
      <c r="B49" s="204"/>
      <c r="C49" s="229"/>
      <c r="D49" s="74"/>
      <c r="E49" s="74"/>
      <c r="F49" s="76"/>
      <c r="G49" s="76"/>
      <c r="H49" s="244"/>
      <c r="I49" s="78"/>
      <c r="J49" s="76"/>
    </row>
    <row r="50" spans="1:10" ht="30" customHeight="1">
      <c r="A50" s="71"/>
      <c r="B50" s="204"/>
      <c r="C50" s="229"/>
      <c r="D50" s="74"/>
      <c r="E50" s="74"/>
      <c r="F50" s="76"/>
      <c r="G50" s="76"/>
      <c r="H50" s="244"/>
      <c r="I50" s="78"/>
      <c r="J50" s="76"/>
    </row>
    <row r="51" spans="1:10" ht="12.75">
      <c r="A51" s="12"/>
      <c r="B51" s="12"/>
      <c r="C51" s="12"/>
      <c r="D51" s="13"/>
      <c r="E51" s="13"/>
      <c r="F51" s="14"/>
      <c r="G51" s="14"/>
      <c r="H51" s="15"/>
      <c r="I51" s="13"/>
      <c r="J51" s="14"/>
    </row>
    <row r="52" spans="1:10" ht="12.75">
      <c r="A52" s="12"/>
      <c r="B52" s="12"/>
      <c r="C52" s="12"/>
      <c r="D52" s="13"/>
      <c r="E52" s="13"/>
      <c r="F52" s="107" t="s">
        <v>484</v>
      </c>
      <c r="G52" s="107"/>
      <c r="H52" s="107"/>
      <c r="I52" s="107"/>
      <c r="J52" s="107"/>
    </row>
    <row r="53" spans="1:10" ht="12.75">
      <c r="A53" s="12"/>
      <c r="B53" s="12"/>
      <c r="C53" s="12"/>
      <c r="D53" s="13"/>
      <c r="E53" s="13"/>
      <c r="F53" s="107"/>
      <c r="G53" s="107"/>
      <c r="H53" s="107"/>
      <c r="I53" s="107"/>
      <c r="J53" s="107"/>
    </row>
    <row r="54" spans="1:10" ht="12.75" customHeight="1">
      <c r="A54" s="186" t="s">
        <v>483</v>
      </c>
      <c r="B54" s="186"/>
      <c r="C54" s="186"/>
      <c r="D54" s="185"/>
      <c r="E54" s="185"/>
      <c r="F54" s="107"/>
      <c r="G54" s="107"/>
      <c r="H54" s="107"/>
      <c r="I54" s="107"/>
      <c r="J54" s="107"/>
    </row>
    <row r="55" spans="1:10" ht="12.75">
      <c r="A55" s="12"/>
      <c r="B55" s="12"/>
      <c r="C55" s="12"/>
      <c r="D55" s="13"/>
      <c r="E55" s="13"/>
      <c r="F55" s="107"/>
      <c r="G55" s="107"/>
      <c r="H55" s="107"/>
      <c r="I55" s="107"/>
      <c r="J55" s="107"/>
    </row>
    <row r="56" spans="6:10" ht="12.75">
      <c r="F56" s="107"/>
      <c r="G56" s="107"/>
      <c r="H56" s="107"/>
      <c r="I56" s="107"/>
      <c r="J56" s="107"/>
    </row>
  </sheetData>
  <sheetProtection/>
  <mergeCells count="6">
    <mergeCell ref="A54:C54"/>
    <mergeCell ref="F52:J56"/>
    <mergeCell ref="A8:J8"/>
    <mergeCell ref="H1:J1"/>
    <mergeCell ref="A3:J3"/>
    <mergeCell ref="A5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Radek_J</dc:creator>
  <cp:keywords/>
  <dc:description/>
  <cp:lastModifiedBy>Admin</cp:lastModifiedBy>
  <cp:lastPrinted>2019-05-15T12:31:05Z</cp:lastPrinted>
  <dcterms:created xsi:type="dcterms:W3CDTF">2019-01-02T13:04:47Z</dcterms:created>
  <dcterms:modified xsi:type="dcterms:W3CDTF">2019-05-15T12:33:22Z</dcterms:modified>
  <cp:category/>
  <cp:version/>
  <cp:contentType/>
  <cp:contentStatus/>
  <cp:revision>1</cp:revision>
</cp:coreProperties>
</file>