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80" windowHeight="4070" tabRatio="908" activeTab="0"/>
  </bookViews>
  <sheets>
    <sheet name="1. Dane ogólne jednostek" sheetId="1" r:id="rId1"/>
    <sheet name="2. Wykaz dróg gminnych" sheetId="2" r:id="rId2"/>
    <sheet name="3. Łącznie bud.+mienie" sheetId="3" r:id="rId3"/>
    <sheet name="4. Sprzęt elektron.stacjonarny " sheetId="4" r:id="rId4"/>
    <sheet name="5. Sprzęt elektroniczny przenoś" sheetId="5" r:id="rId5"/>
    <sheet name="6. Budynki, budowle-dane szczeg" sheetId="6" r:id="rId6"/>
    <sheet name="7. Wykaz OSP+MDP" sheetId="7" r:id="rId7"/>
    <sheet name="8. Wykaz pojazdów" sheetId="8" r:id="rId8"/>
  </sheets>
  <externalReferences>
    <externalReference r:id="rId11"/>
  </externalReferences>
  <definedNames>
    <definedName name="Excel_BuiltIn_Print_Area_1">'8. Wykaz pojazdów'!#REF!</definedName>
    <definedName name="Excel_BuiltIn_Print_Area_1_1">#REF!</definedName>
    <definedName name="_xlnm.Print_Area" localSheetId="2">'3. Łącznie bud.+mienie'!$A$1:$F$11</definedName>
    <definedName name="_xlnm.Print_Area" localSheetId="3">'4. Sprzęt elektron.stacjonarny '!$A$1:$D$166</definedName>
    <definedName name="_xlnm.Print_Area" localSheetId="4">'5. Sprzęt elektroniczny przenoś'!$A$1:$D$140</definedName>
    <definedName name="_xlnm.Print_Area" localSheetId="5">'6. Budynki, budowle-dane szczeg'!$A$1:$P$92</definedName>
    <definedName name="_xlnm.Print_Area" localSheetId="6">'7. Wykaz OSP+MDP'!$A$1:$F$90</definedName>
    <definedName name="_xlnm.Print_Area" localSheetId="7">'8. Wykaz pojazdów'!$A$1:$P$17</definedName>
  </definedNames>
  <calcPr fullCalcOnLoad="1"/>
</workbook>
</file>

<file path=xl/sharedStrings.xml><?xml version="1.0" encoding="utf-8"?>
<sst xmlns="http://schemas.openxmlformats.org/spreadsheetml/2006/main" count="1940" uniqueCount="885">
  <si>
    <t>Załącznik nr 8 do SIWZ -Dane jednostek</t>
  </si>
  <si>
    <t>L.p</t>
  </si>
  <si>
    <t>Nazwa jednostki</t>
  </si>
  <si>
    <t>Adres</t>
  </si>
  <si>
    <t>NIP</t>
  </si>
  <si>
    <t>REGON</t>
  </si>
  <si>
    <t>PKD/EKD</t>
  </si>
  <si>
    <t>Opis prowadzonej działalności</t>
  </si>
  <si>
    <t>Liczba pracowników</t>
  </si>
  <si>
    <t>Liczba podopiecznych/uczniów</t>
  </si>
  <si>
    <t>Miejsca ubezpieczenia/lokalizacje (inne niż siedziba główna jednostki)</t>
  </si>
  <si>
    <t>Urząd Gminy</t>
  </si>
  <si>
    <t>ul. Strażacka 11, 89-110 Sadki</t>
  </si>
  <si>
    <t>558-10-02-806</t>
  </si>
  <si>
    <t>000542540</t>
  </si>
  <si>
    <t>8411Z</t>
  </si>
  <si>
    <t>kierowanie podstawowymi rodzajami działalności publicznej</t>
  </si>
  <si>
    <t>Zgodnie z załącznikiem dot. szczegółowego wykazu budynków</t>
  </si>
  <si>
    <t>Gminny Ośrodek Pomocy Społecznej</t>
  </si>
  <si>
    <t>558-16-10-718</t>
  </si>
  <si>
    <t>092494743</t>
  </si>
  <si>
    <t>8899Z</t>
  </si>
  <si>
    <t>pomoc społeczna</t>
  </si>
  <si>
    <t>Anieliny 30,        89-110 Sadki</t>
  </si>
  <si>
    <t>8560Z</t>
  </si>
  <si>
    <t>działalność oświatowa - szkoła podstawowa i gimnazjum</t>
  </si>
  <si>
    <t>Przedszkole Gminne</t>
  </si>
  <si>
    <t>ul. Kościelna 7,  89-110 Sadki</t>
  </si>
  <si>
    <t>558-16-39-917</t>
  </si>
  <si>
    <t>093144040</t>
  </si>
  <si>
    <t>8510Z</t>
  </si>
  <si>
    <t>opiekuńczo - wychowawcza i dydaktyczna dla dzieci w wieku 3-6 lat</t>
  </si>
  <si>
    <t>Oddziały zamiejscowe Dębionek 33, Bnin 2</t>
  </si>
  <si>
    <t>Gminny Zespół Obsługi Oświaty</t>
  </si>
  <si>
    <t>558-15-85-297</t>
  </si>
  <si>
    <t xml:space="preserve">092385913    </t>
  </si>
  <si>
    <t>6902Z</t>
  </si>
  <si>
    <t>Obsługa finansowo-księgowa placówek oświatowych, zadania własne gminy dotyczące spraw oświatowych</t>
  </si>
  <si>
    <t>Szkoła Podstawowa Sadki</t>
  </si>
  <si>
    <t>ul. Mickiewicza 1, 89-110 Sadki</t>
  </si>
  <si>
    <t>558-16-39-863</t>
  </si>
  <si>
    <t>000271130</t>
  </si>
  <si>
    <t>oświata i wychowanie</t>
  </si>
  <si>
    <t>Filia Szkoły ul. Bohaterów 9, Dębowo, 89-110 Sadki</t>
  </si>
  <si>
    <t>Gminny Ośrodek Kultury</t>
  </si>
  <si>
    <t>ul Strażacka 11, 89-110 Sadki</t>
  </si>
  <si>
    <t>558-18-06-901</t>
  </si>
  <si>
    <t>9004Z</t>
  </si>
  <si>
    <t>działalność kulturalna</t>
  </si>
  <si>
    <t>5</t>
  </si>
  <si>
    <t>Centrum Kształcenia Wioska Internetowa Dębowo, ul. Bohaterów 9, 89-110 Sadki</t>
  </si>
  <si>
    <t>Gminna Biblioteka Publiczna</t>
  </si>
  <si>
    <t>558-18-06-893</t>
  </si>
  <si>
    <t>9101A</t>
  </si>
  <si>
    <t>Filia Biblioteczna w Radziczu, Radzicz 38, Filia Biblioteczna w Dębowie, ul. Bohaterów 4a</t>
  </si>
  <si>
    <t>Wykaz dróg gminnych</t>
  </si>
  <si>
    <t>Numer drogi</t>
  </si>
  <si>
    <t>Nazwa drogi lub ulicy</t>
  </si>
  <si>
    <t>090201C</t>
  </si>
  <si>
    <t>Radzicz - Machowo</t>
  </si>
  <si>
    <t>gu</t>
  </si>
  <si>
    <t>090202C</t>
  </si>
  <si>
    <t>Kraczki - Ferma</t>
  </si>
  <si>
    <t>bit</t>
  </si>
  <si>
    <t>090203C</t>
  </si>
  <si>
    <t>Sadki - Kraczki</t>
  </si>
  <si>
    <t>g</t>
  </si>
  <si>
    <t>090204C</t>
  </si>
  <si>
    <t>Broniewo - Wyża</t>
  </si>
  <si>
    <t>090205C</t>
  </si>
  <si>
    <t>Mrozowo - Bnin</t>
  </si>
  <si>
    <t>090206C</t>
  </si>
  <si>
    <t>Łodzia - Wybitowo</t>
  </si>
  <si>
    <t>090207C</t>
  </si>
  <si>
    <t>Liszkówko – granica województwa</t>
  </si>
  <si>
    <t>bit, g</t>
  </si>
  <si>
    <t>090208C</t>
  </si>
  <si>
    <t>Liszkówko - Dębionek</t>
  </si>
  <si>
    <t>090209C</t>
  </si>
  <si>
    <t>Dębionek - Radzicz</t>
  </si>
  <si>
    <t>090210C</t>
  </si>
  <si>
    <t>Radzicz - Auguścin</t>
  </si>
  <si>
    <t>gu, g</t>
  </si>
  <si>
    <t>090211C</t>
  </si>
  <si>
    <t>Radzicz - Broniewo</t>
  </si>
  <si>
    <t>090212C</t>
  </si>
  <si>
    <t>Sadkowski Młyn – Dębowo – granica gminy</t>
  </si>
  <si>
    <t>090213C</t>
  </si>
  <si>
    <t>Dębowo – ul. Leśna</t>
  </si>
  <si>
    <t>090214C</t>
  </si>
  <si>
    <t>Kraczki - Glesno</t>
  </si>
  <si>
    <t>090215C</t>
  </si>
  <si>
    <t>Kraczki - Sadki</t>
  </si>
  <si>
    <t>090216C</t>
  </si>
  <si>
    <t>Radzicz - Kraczki</t>
  </si>
  <si>
    <t>090217C</t>
  </si>
  <si>
    <t>Śmielin - Anieliny</t>
  </si>
  <si>
    <t>090218C</t>
  </si>
  <si>
    <t>Jadwiżyn - wieś</t>
  </si>
  <si>
    <t>090219C</t>
  </si>
  <si>
    <t>Bnin - Bnin</t>
  </si>
  <si>
    <t>090220C</t>
  </si>
  <si>
    <t>Samostrzel - Łodzia</t>
  </si>
  <si>
    <t>090221C</t>
  </si>
  <si>
    <t>Samostrzel – Łodzia – Anieliny – granica gminy</t>
  </si>
  <si>
    <t>090222C</t>
  </si>
  <si>
    <t>Dębowo – ul. Rzeczna</t>
  </si>
  <si>
    <t>090223C</t>
  </si>
  <si>
    <t>Dębionek - Glinki</t>
  </si>
  <si>
    <t>090224C</t>
  </si>
  <si>
    <t>Kraczki - Machowo</t>
  </si>
  <si>
    <t>090225C</t>
  </si>
  <si>
    <t>Samostrzel - Kulaski</t>
  </si>
  <si>
    <t>090226C</t>
  </si>
  <si>
    <t>Łodzia wieś koło szkoły</t>
  </si>
  <si>
    <t>090227C</t>
  </si>
  <si>
    <t>Mrozowo - Świetlica</t>
  </si>
  <si>
    <t>bit, gu</t>
  </si>
  <si>
    <t>090228C</t>
  </si>
  <si>
    <t>Śmielin - Jabłonkowa</t>
  </si>
  <si>
    <t>090229C</t>
  </si>
  <si>
    <t>090230C</t>
  </si>
  <si>
    <t>Radzicz - Maciejewski</t>
  </si>
  <si>
    <t>090231C</t>
  </si>
  <si>
    <t>Radzicz – Wojciechowski, Loręcki</t>
  </si>
  <si>
    <t>090232C</t>
  </si>
  <si>
    <t>Radzicz – Wojciechowski, Rudnik</t>
  </si>
  <si>
    <t>090233C</t>
  </si>
  <si>
    <t>Radzicz - Gołda</t>
  </si>
  <si>
    <t>090234C</t>
  </si>
  <si>
    <t>Sadki – Mikusek</t>
  </si>
  <si>
    <t>bet. k</t>
  </si>
  <si>
    <t>090235C</t>
  </si>
  <si>
    <t>Sadki - Giecołd</t>
  </si>
  <si>
    <t>090236C</t>
  </si>
  <si>
    <t>Sadki – ul. Por. K. Susały</t>
  </si>
  <si>
    <t>090237C</t>
  </si>
  <si>
    <t>Broniewo – Szpot - Matysiak</t>
  </si>
  <si>
    <t>090238C</t>
  </si>
  <si>
    <t>Broniewo - Łęga</t>
  </si>
  <si>
    <t>090239C</t>
  </si>
  <si>
    <t>Bnin – tory kolejowe</t>
  </si>
  <si>
    <t>090240C</t>
  </si>
  <si>
    <t>Bnin - leśniczówka</t>
  </si>
  <si>
    <t>090241C</t>
  </si>
  <si>
    <t>Kraczki – Przybysz</t>
  </si>
  <si>
    <t>090242C</t>
  </si>
  <si>
    <t>Anieliny – łąki</t>
  </si>
  <si>
    <t>090243C</t>
  </si>
  <si>
    <t>090244C</t>
  </si>
  <si>
    <t>Anieliny – przez tory kolejowe</t>
  </si>
  <si>
    <t>090245C</t>
  </si>
  <si>
    <t>Dębionek - Ameryka</t>
  </si>
  <si>
    <t>090246C</t>
  </si>
  <si>
    <t>Dębionek - Kaźmierzowo</t>
  </si>
  <si>
    <t>090247C</t>
  </si>
  <si>
    <t>Dębionek wieś</t>
  </si>
  <si>
    <t>090248C</t>
  </si>
  <si>
    <t>Dębionek – Sadkowski Młyn</t>
  </si>
  <si>
    <t>090249C</t>
  </si>
  <si>
    <t>Dębionek – Banasiak, Kuś</t>
  </si>
  <si>
    <t>090250C</t>
  </si>
  <si>
    <t>Dębionek - Izabela</t>
  </si>
  <si>
    <t>090251C</t>
  </si>
  <si>
    <t>Dębionek – Izabela - Podgórz</t>
  </si>
  <si>
    <t>090252C</t>
  </si>
  <si>
    <t>Dębionek – Lach - Radzicz</t>
  </si>
  <si>
    <t>090253C</t>
  </si>
  <si>
    <t>Dębionek - Gagajek</t>
  </si>
  <si>
    <t>090254C</t>
  </si>
  <si>
    <t>Dębowo – ul. Cicha</t>
  </si>
  <si>
    <t>090255C</t>
  </si>
  <si>
    <t>Dębowo – ul. Lipowa</t>
  </si>
  <si>
    <t>090256C</t>
  </si>
  <si>
    <t>Dębowo – ul. Sosnowa</t>
  </si>
  <si>
    <t>090257C</t>
  </si>
  <si>
    <t>Sadki – ul. Boczna</t>
  </si>
  <si>
    <t>bet, g</t>
  </si>
  <si>
    <t>090258C</t>
  </si>
  <si>
    <t>Sadki – ul. Brzezińskiego</t>
  </si>
  <si>
    <t>090259C</t>
  </si>
  <si>
    <t>Sadki – ul. Brzozowa</t>
  </si>
  <si>
    <t>bet. K</t>
  </si>
  <si>
    <t>090260C</t>
  </si>
  <si>
    <t>Sadki – ul. Chrobrego</t>
  </si>
  <si>
    <t>bit, bet. k</t>
  </si>
  <si>
    <t>090261C</t>
  </si>
  <si>
    <t>Sadki – ul. E. Orzeszkowej</t>
  </si>
  <si>
    <t>090262C</t>
  </si>
  <si>
    <t>Sadki – ul. J. Kochanowskiego</t>
  </si>
  <si>
    <t>090263C</t>
  </si>
  <si>
    <t>Sadki – ul. J. Słowackiego</t>
  </si>
  <si>
    <t>090264C</t>
  </si>
  <si>
    <t>Sadki – ul. Kasztanowa</t>
  </si>
  <si>
    <t>090265C</t>
  </si>
  <si>
    <t>Sadki – ul. Kmieciaka</t>
  </si>
  <si>
    <t>090266C</t>
  </si>
  <si>
    <t>Sadki – ul. Kościelna</t>
  </si>
  <si>
    <t>090267C</t>
  </si>
  <si>
    <t>Sadki – ul. Krótka</t>
  </si>
  <si>
    <t xml:space="preserve"> bet. K</t>
  </si>
  <si>
    <t>090268C</t>
  </si>
  <si>
    <t>Sadki – ul. Kwiatowa</t>
  </si>
  <si>
    <t>090269C</t>
  </si>
  <si>
    <t>Sadki – ul. Lemieża</t>
  </si>
  <si>
    <t>090270C</t>
  </si>
  <si>
    <t>Sadki – ul. Lipowa</t>
  </si>
  <si>
    <t>bet</t>
  </si>
  <si>
    <t>090271C</t>
  </si>
  <si>
    <t>Sadki – ul. Nowa</t>
  </si>
  <si>
    <t>090272C</t>
  </si>
  <si>
    <t>Sadki – ul. Polna</t>
  </si>
  <si>
    <t>090273C</t>
  </si>
  <si>
    <t>Sadki – ul. Przemysłowa</t>
  </si>
  <si>
    <t>090274C</t>
  </si>
  <si>
    <t>Sadki – ul. Spółdzielców</t>
  </si>
  <si>
    <t>090275C</t>
  </si>
  <si>
    <t>Sadki – ul. Strażacka</t>
  </si>
  <si>
    <t>090276C</t>
  </si>
  <si>
    <t>Sadki – ul. Wybudowanie</t>
  </si>
  <si>
    <t>090277C</t>
  </si>
  <si>
    <t>Śmielin – ul. Lipowa</t>
  </si>
  <si>
    <t>090278C</t>
  </si>
  <si>
    <t>Śmielin – ul. Boczna</t>
  </si>
  <si>
    <t>090279C</t>
  </si>
  <si>
    <t>Śmielin – ul. Działkowa</t>
  </si>
  <si>
    <t>bet. K, g</t>
  </si>
  <si>
    <t>090280C</t>
  </si>
  <si>
    <t>Śmielin – ul. Jarzębinowa</t>
  </si>
  <si>
    <t>090281C</t>
  </si>
  <si>
    <t>Śmielin – ul. Krakowska</t>
  </si>
  <si>
    <t>bit,gr</t>
  </si>
  <si>
    <t>090282C</t>
  </si>
  <si>
    <t>Śmielin – ul. Leśna</t>
  </si>
  <si>
    <t>090283C</t>
  </si>
  <si>
    <t>Śmielin – ul. Modrzewiowa</t>
  </si>
  <si>
    <t>090284C</t>
  </si>
  <si>
    <t>Śmielin – ul. Podgórna</t>
  </si>
  <si>
    <t>090285C</t>
  </si>
  <si>
    <t>Śmielin – ul. Polna</t>
  </si>
  <si>
    <t>090286C</t>
  </si>
  <si>
    <t>Śmielin – ul. Stawowa</t>
  </si>
  <si>
    <t>090287C</t>
  </si>
  <si>
    <t>Śmielin – ul. Topolowa</t>
  </si>
  <si>
    <t>090288C</t>
  </si>
  <si>
    <t>Śmielin – ul. Wierzbowa</t>
  </si>
  <si>
    <t>090289C</t>
  </si>
  <si>
    <t>Śmielin – ul. Wybudowanie</t>
  </si>
  <si>
    <t>090290C</t>
  </si>
  <si>
    <t>Sadki – ul. Kolejowa</t>
  </si>
  <si>
    <t>Razem</t>
  </si>
  <si>
    <t>Budynki, budowle</t>
  </si>
  <si>
    <t>Środki trwałe wg grup KŚT- gr. III, IV,V,VI,maszyny, aparaty, urządzenia, wyposażenie (bez elektroniki wymienionej w wykazie all risk i bez pojazdów dla których obowiązują osobne wykazy)</t>
  </si>
  <si>
    <t>Niskocenne składniki majątku w tym gr. VIII KŚT</t>
  </si>
  <si>
    <t>Księgozbiór – wartość księgozbioru bibliotecznego</t>
  </si>
  <si>
    <t>RAZEM:</t>
  </si>
  <si>
    <t xml:space="preserve">Załącznik nr 8 do SIWZ- wykaz sprzętu elektronicznego do 5 lat </t>
  </si>
  <si>
    <t xml:space="preserve">URZĄD GMINY </t>
  </si>
  <si>
    <t>Lp.</t>
  </si>
  <si>
    <t>Wyszczególnienie</t>
  </si>
  <si>
    <t>Rok produkcji</t>
  </si>
  <si>
    <t>Wartość księgowa początkowa brutto(zł)</t>
  </si>
  <si>
    <t>I</t>
  </si>
  <si>
    <t>Sprzęt stacjonarny do 5 lat</t>
  </si>
  <si>
    <t>Komputer Dell</t>
  </si>
  <si>
    <t>Komputer DELL</t>
  </si>
  <si>
    <t>Zasilacz awaryjny</t>
  </si>
  <si>
    <t>Kopiarka Oliwetti</t>
  </si>
  <si>
    <t>Monitor Benq</t>
  </si>
  <si>
    <t>Drukarka HP Laser Jet</t>
  </si>
  <si>
    <t>Niszczarka</t>
  </si>
  <si>
    <t>Drukarka HP Color Laser Jet</t>
  </si>
  <si>
    <t>RAZEM UG:</t>
  </si>
  <si>
    <t xml:space="preserve">GMINNY  OŚRODEK POMOCY  SPOŁECZNEJ </t>
  </si>
  <si>
    <t>Serwer sieciowy Symology DS. 115j i WD Red 2 TB</t>
  </si>
  <si>
    <t>drukarka laserowa Brother HL 6180 DW</t>
  </si>
  <si>
    <t>niszczarka Bonsaii 3S30</t>
  </si>
  <si>
    <t>monitor Benq</t>
  </si>
  <si>
    <t xml:space="preserve">Zestaw komputerowy AMD FX--8300 </t>
  </si>
  <si>
    <t>Centrala telefoniczna Prima</t>
  </si>
  <si>
    <t>Drukarka Canon iSystem</t>
  </si>
  <si>
    <t>RAZEM GOPS:</t>
  </si>
  <si>
    <t>ekran elektryczny projekcyjny 2 szt.</t>
  </si>
  <si>
    <t>RAZEM ZS:</t>
  </si>
  <si>
    <t xml:space="preserve">PRZEDSZKOLE  GMINNE </t>
  </si>
  <si>
    <t>tablica interaktywna My Board Black 90 nano</t>
  </si>
  <si>
    <t>RAZEM PRZEDSZKOLE</t>
  </si>
  <si>
    <t>GMINNY  ZESPÓŁ  OBSŁUGI  OŚWIATY</t>
  </si>
  <si>
    <t xml:space="preserve">  Wyszczególnienie</t>
  </si>
  <si>
    <t>urządzenie wielofunkcyjne HP PRO 400</t>
  </si>
  <si>
    <t>niszczarka</t>
  </si>
  <si>
    <t>RAZEM GZOO:</t>
  </si>
  <si>
    <t xml:space="preserve">SZKOŁA  PODSTAWOWA w  SADKACH </t>
  </si>
  <si>
    <t xml:space="preserve">urządzenie wielofunkcyjne </t>
  </si>
  <si>
    <t>projektor EPSON</t>
  </si>
  <si>
    <t>notebok HP 15-BS000NW N 3060</t>
  </si>
  <si>
    <t>notebok Asus F 541 Uj- DM49 3 T</t>
  </si>
  <si>
    <t>laptop PROBOK</t>
  </si>
  <si>
    <t>interaktywny monitor dotykowy</t>
  </si>
  <si>
    <t>kserokopiarka</t>
  </si>
  <si>
    <t>kserokopiarka MINOLTA</t>
  </si>
  <si>
    <t>RAZEM SP Sadki:</t>
  </si>
  <si>
    <t>GMINNY  OŚRODEK  KULTURY</t>
  </si>
  <si>
    <t xml:space="preserve"> Wyszczególnienie</t>
  </si>
  <si>
    <t>nagłośnienie Sali</t>
  </si>
  <si>
    <t>mikser - nagłośnienei</t>
  </si>
  <si>
    <t>RAZEM GOK:</t>
  </si>
  <si>
    <t>GMINNA  BIBLIOTEKA  PUBLICZNA</t>
  </si>
  <si>
    <t>Niszczarka SECURO C 18</t>
  </si>
  <si>
    <t>drukarka Dymo</t>
  </si>
  <si>
    <t>RAZEM Biblioteka:</t>
  </si>
  <si>
    <t xml:space="preserve">Łącznie sprzęt elektroniczny stacjonarny: </t>
  </si>
  <si>
    <t>II</t>
  </si>
  <si>
    <t>Sprzęt przenośny do 5 lat</t>
  </si>
  <si>
    <t>Tablet Toshiba</t>
  </si>
  <si>
    <t>Tablet Kruger&amp;Matz EDGE</t>
  </si>
  <si>
    <t>Laptop HP</t>
  </si>
  <si>
    <t>Huawei P9 Dual Gold EU</t>
  </si>
  <si>
    <t>Xiaomi Mi Max</t>
  </si>
  <si>
    <t>Kolumny bezprzewodowe</t>
  </si>
  <si>
    <t>Laptop HP Spectre</t>
  </si>
  <si>
    <t>Samsung Galaxy J7</t>
  </si>
  <si>
    <t>Laptop Asus</t>
  </si>
  <si>
    <t>Smartfon Xiaomi</t>
  </si>
  <si>
    <t>Aparat Canon</t>
  </si>
  <si>
    <t>projektor BENQ PJ MW 526 2 szt.</t>
  </si>
  <si>
    <t>aparat Sony + karta pamięci</t>
  </si>
  <si>
    <t>notebook DELL 5767-6394</t>
  </si>
  <si>
    <t xml:space="preserve">Łącznie sprzęt elektroniczny przenośny: </t>
  </si>
  <si>
    <t>Załącznik nr 8 do SIWZ-szczegółowy wykaz budynków, budowli</t>
  </si>
  <si>
    <t>lp.</t>
  </si>
  <si>
    <t>rok budowy</t>
  </si>
  <si>
    <t>Konstrukcja</t>
  </si>
  <si>
    <t>lokalizacja (adres)</t>
  </si>
  <si>
    <t>Suma ubezpieczenia – wartość początkowa (księgowa brutto)</t>
  </si>
  <si>
    <t>powierzchnia użytkowa w m²</t>
  </si>
  <si>
    <t>Ścian</t>
  </si>
  <si>
    <t>Stropów</t>
  </si>
  <si>
    <t>Dachu</t>
  </si>
  <si>
    <t>Pokrycie dachu</t>
  </si>
  <si>
    <t>Liczba kondygnacji</t>
  </si>
  <si>
    <t xml:space="preserve">Centrum Administracyjno-Kulturalne </t>
  </si>
  <si>
    <t>Sadki, ul. Strażacka 11</t>
  </si>
  <si>
    <t>2007-2009</t>
  </si>
  <si>
    <t>murowane</t>
  </si>
  <si>
    <t>betonowa</t>
  </si>
  <si>
    <t>papa</t>
  </si>
  <si>
    <t>2/ WINDA</t>
  </si>
  <si>
    <t xml:space="preserve">Budynek na potrzeby boiska sportowego </t>
  </si>
  <si>
    <t>Sadki, ul. Strżacka 11</t>
  </si>
  <si>
    <t>2011-2014</t>
  </si>
  <si>
    <t>betonowa, drewniano-stalowa</t>
  </si>
  <si>
    <t>papa/blacha</t>
  </si>
  <si>
    <t>Budynek biurowy UG „B”</t>
  </si>
  <si>
    <t>Sadki, ul. Wyzwolenia</t>
  </si>
  <si>
    <t xml:space="preserve">Budynek Przychodni </t>
  </si>
  <si>
    <t>Sadki, ul. Mickiewicza</t>
  </si>
  <si>
    <t>Budynek szkoły Bnin</t>
  </si>
  <si>
    <t>1850/przebudowa 1988</t>
  </si>
  <si>
    <t>564,70</t>
  </si>
  <si>
    <t xml:space="preserve"> cegła pełna</t>
  </si>
  <si>
    <t>betonowe</t>
  </si>
  <si>
    <t>betonowy</t>
  </si>
  <si>
    <t>jedna</t>
  </si>
  <si>
    <t>Świetlica Mrozowo</t>
  </si>
  <si>
    <t>Mrozowo</t>
  </si>
  <si>
    <t>brak danych</t>
  </si>
  <si>
    <t>Świetlica Łodzia</t>
  </si>
  <si>
    <t>Łodzia</t>
  </si>
  <si>
    <t xml:space="preserve">Świetlica Śmielin </t>
  </si>
  <si>
    <t>Śmielin</t>
  </si>
  <si>
    <t>Świetlica Samostrzel</t>
  </si>
  <si>
    <t>Samostrzel</t>
  </si>
  <si>
    <t>2014-2015</t>
  </si>
  <si>
    <t>Świetlica Kraczki</t>
  </si>
  <si>
    <t>Kraczki</t>
  </si>
  <si>
    <t>Świetlica Liszkówko</t>
  </si>
  <si>
    <t>Liszkówko</t>
  </si>
  <si>
    <t>Świetlica , biblioteka Radzicz</t>
  </si>
  <si>
    <t>Radzicz</t>
  </si>
  <si>
    <t>Plac zabaw Dębowo</t>
  </si>
  <si>
    <t>Dębowo</t>
  </si>
  <si>
    <t>Plac zabaw Dębionek Formoza</t>
  </si>
  <si>
    <t>Dębionek</t>
  </si>
  <si>
    <t>Plac zabaw Jadwizyn</t>
  </si>
  <si>
    <t>Jadwiżyn</t>
  </si>
  <si>
    <t>Plac zabaw Kraczki</t>
  </si>
  <si>
    <t>Plac zabaw Liszkówko</t>
  </si>
  <si>
    <t>Plac zabaw Mrozowo</t>
  </si>
  <si>
    <t>Plac zabaw Machowo</t>
  </si>
  <si>
    <t>Machowo</t>
  </si>
  <si>
    <t>Plac zabaw Sadki</t>
  </si>
  <si>
    <t>Sadki, Przemysłowa</t>
  </si>
  <si>
    <t>Plac zabaw Orlik + siłownia zew.</t>
  </si>
  <si>
    <t>Sadki</t>
  </si>
  <si>
    <t>Plac zabaw dz. 400</t>
  </si>
  <si>
    <t>Kościelna</t>
  </si>
  <si>
    <t>Plac zabaw Śmielin  + siłownia zew.</t>
  </si>
  <si>
    <t>Plac zabaw Broniewo  + siłownia zew.</t>
  </si>
  <si>
    <t>Broniewo</t>
  </si>
  <si>
    <t xml:space="preserve">Bnin </t>
  </si>
  <si>
    <t>Boisko Orlik</t>
  </si>
  <si>
    <t>Orlik</t>
  </si>
  <si>
    <t>Budynek garaż</t>
  </si>
  <si>
    <t>budynek gospodarczy przy orliku</t>
  </si>
  <si>
    <t xml:space="preserve">Budynek świetliac-OSP </t>
  </si>
  <si>
    <t>Budynek OSP</t>
  </si>
  <si>
    <t>Anielin</t>
  </si>
  <si>
    <t>Budynek świetlica-Osp</t>
  </si>
  <si>
    <t xml:space="preserve">Budynek OSP </t>
  </si>
  <si>
    <t xml:space="preserve">Pomieszczenie gosp. Przy świetlicy </t>
  </si>
  <si>
    <t>Budynek mieszkalno-administracyjny Sadki ul. Mickiewicza (Kw BY1N/00004468/5)</t>
  </si>
  <si>
    <t>Sadki działka nr 231</t>
  </si>
  <si>
    <t>murowany</t>
  </si>
  <si>
    <t>Przystanek Autobusowy Atena Max</t>
  </si>
  <si>
    <t>Wiata PKS 2006 r</t>
  </si>
  <si>
    <t>Wiata autobusowa blacha 2008 r,</t>
  </si>
  <si>
    <t>Wiata przystankowa</t>
  </si>
  <si>
    <t>Przystanek - Radzicz</t>
  </si>
  <si>
    <t>Przystanek - Broniewo</t>
  </si>
  <si>
    <t>Przystanek - Dębionek</t>
  </si>
  <si>
    <t>Przystanek - Dębowo</t>
  </si>
  <si>
    <t>Przystanek - Liszkówko</t>
  </si>
  <si>
    <t>Przystanek - Kraczki</t>
  </si>
  <si>
    <t>Przystanek - Jadwiżyn</t>
  </si>
  <si>
    <t>Przystanek - Sadki</t>
  </si>
  <si>
    <t>Razem Urząd Gminy:</t>
  </si>
  <si>
    <t>Budynek szkolny - szkoła podstawowa</t>
  </si>
  <si>
    <t>Anieliny 30</t>
  </si>
  <si>
    <t>ok. 1905r., rozbudowa - 1998r., wymiana dachu 2005r.</t>
  </si>
  <si>
    <t>cegła czerwona pełna i dziurawka</t>
  </si>
  <si>
    <t>mieszane-stropy drewniane na metalowych podciągach, beton zbrojony na metalowych tregach</t>
  </si>
  <si>
    <t>korytka betonowe, papa, konstrukcja drewniana</t>
  </si>
  <si>
    <t xml:space="preserve"> blachodachówka</t>
  </si>
  <si>
    <t>Budynek szkolny - część gimnazjalna</t>
  </si>
  <si>
    <t>bloczki gazobetonowe klasy 600gr, 24 cm na zaprawie cementowo wapiennej M5</t>
  </si>
  <si>
    <t>stropodach- strop TERIVA II, wysokość konstrukcyjna 34 cm+ warstwa paraizolacji + warstwa termoizolacji + 2 warstwy papy</t>
  </si>
  <si>
    <t>plac zabaw</t>
  </si>
  <si>
    <t>2010-2018</t>
  </si>
  <si>
    <t>RAZEM ZS Żakus</t>
  </si>
  <si>
    <t>Przedszkole ul. Kościelna 7, 89 110 Sadki</t>
  </si>
  <si>
    <t>Sadki, ul. Kościelna</t>
  </si>
  <si>
    <t xml:space="preserve">338,50 m2 </t>
  </si>
  <si>
    <t>ściany nośne i działowe wykonane są z cegieł</t>
  </si>
  <si>
    <t>kl4szczowo-płatowa</t>
  </si>
  <si>
    <t>blachodachówka</t>
  </si>
  <si>
    <t>dwie</t>
  </si>
  <si>
    <t>Przedszkole oddział w Dębionku, Dębionek 33</t>
  </si>
  <si>
    <t>Dębionek 33</t>
  </si>
  <si>
    <t xml:space="preserve">458,07 m 2 </t>
  </si>
  <si>
    <t>cegła</t>
  </si>
  <si>
    <t>stropy betonowe, dach betonowy pokryty papą</t>
  </si>
  <si>
    <t>Razem Przedszkole:</t>
  </si>
  <si>
    <t>Szkoła Podstawowa w Sadkach</t>
  </si>
  <si>
    <t>budynek szkoły</t>
  </si>
  <si>
    <t>Sadki, ul. Mickiewicza 1</t>
  </si>
  <si>
    <t>część 1 1971r. a 2 część w1996</t>
  </si>
  <si>
    <t xml:space="preserve">gazbeton, cegła </t>
  </si>
  <si>
    <t xml:space="preserve">żelbetonowa płyta </t>
  </si>
  <si>
    <t>Sadki ul. Mickiewicza</t>
  </si>
  <si>
    <t>Dębowo, ul. Bohaterów 9</t>
  </si>
  <si>
    <t>rozbudowa w 1972</t>
  </si>
  <si>
    <t>żelbeton</t>
  </si>
  <si>
    <t xml:space="preserve">Razem SP </t>
  </si>
  <si>
    <t>ŁĄCZNIE BUDYNKI BUDOWLE:</t>
  </si>
  <si>
    <t>Załącznik nr 8 do SIWZ - wykaz jednostek OSP i MDP</t>
  </si>
  <si>
    <t>Jednostka</t>
  </si>
  <si>
    <t>OSP -liczba strażaków</t>
  </si>
  <si>
    <t>MDP- liczba strażaków</t>
  </si>
  <si>
    <t>Łączna liczba strażaków</t>
  </si>
  <si>
    <t>OSP Sadki</t>
  </si>
  <si>
    <t>OSP Jadwiżyn</t>
  </si>
  <si>
    <t>OSP Anieliny</t>
  </si>
  <si>
    <t>OSP Bnin</t>
  </si>
  <si>
    <t>Załącznik nr 8 do SIWZ - wykaz pojazdów</t>
  </si>
  <si>
    <t>Zarejestrowany na (zgodnie z dowodem rejestracyjnym)</t>
  </si>
  <si>
    <t>Marka</t>
  </si>
  <si>
    <t>Typ, model</t>
  </si>
  <si>
    <t>Nr podw./ nadw.</t>
  </si>
  <si>
    <t>Nr rej.</t>
  </si>
  <si>
    <t>Rodzaj pojazdu</t>
  </si>
  <si>
    <t>Pojemność</t>
  </si>
  <si>
    <t>Ilość miejsc / ładowność</t>
  </si>
  <si>
    <t>Wartość/ suma ubezpieczenia auto casco na aktualnych polisach</t>
  </si>
  <si>
    <t>Okres ubezpieczenia OC</t>
  </si>
  <si>
    <t>Przebieg (stan licznika) tylko dla pojazdów z ubezpieczeniem AC</t>
  </si>
  <si>
    <t>GMINA SADKI</t>
  </si>
  <si>
    <t xml:space="preserve">CITROEN </t>
  </si>
  <si>
    <t>BERLINGO/08-12</t>
  </si>
  <si>
    <t>VFF77J9HCAJ775469</t>
  </si>
  <si>
    <t>OSOBOWY</t>
  </si>
  <si>
    <t>URZĄD GMINY</t>
  </si>
  <si>
    <t>JELCZ</t>
  </si>
  <si>
    <t>CNA W595</t>
  </si>
  <si>
    <t>SPECJALNY</t>
  </si>
  <si>
    <t>STAR</t>
  </si>
  <si>
    <t>Gmina Sadki</t>
  </si>
  <si>
    <t>AUTOSAN</t>
  </si>
  <si>
    <t>A/0909L-04.S</t>
  </si>
  <si>
    <t>SUASW3RAP4S680476</t>
  </si>
  <si>
    <t>CNA 88EP</t>
  </si>
  <si>
    <t>AUTOBUS</t>
  </si>
  <si>
    <t>LE14.2224X4BB</t>
  </si>
  <si>
    <t>WMAL80ZZ66Y161862</t>
  </si>
  <si>
    <t>CNA 98JP</t>
  </si>
  <si>
    <t>266 GBA 2/16</t>
  </si>
  <si>
    <t>CNA 2E98</t>
  </si>
  <si>
    <t>RENAULT</t>
  </si>
  <si>
    <t>MASTER 2,5DCI</t>
  </si>
  <si>
    <t>VF1FDC2H640070466</t>
  </si>
  <si>
    <t>CIĘŻAROWY</t>
  </si>
  <si>
    <t>2464/3500</t>
  </si>
  <si>
    <t xml:space="preserve">ZETOR </t>
  </si>
  <si>
    <t>PROXIMA 70</t>
  </si>
  <si>
    <t>000P1B2J32PZ01066</t>
  </si>
  <si>
    <t>CNA 30YW</t>
  </si>
  <si>
    <t>CIĄGNIK ROLNICZY</t>
  </si>
  <si>
    <t>4156/5500</t>
  </si>
  <si>
    <t>/</t>
  </si>
  <si>
    <t>RYDWAN</t>
  </si>
  <si>
    <t>A 750</t>
  </si>
  <si>
    <t>SYBA075407001756</t>
  </si>
  <si>
    <t>CNA 90KH</t>
  </si>
  <si>
    <t>PRZYCZEPA LEKKA</t>
  </si>
  <si>
    <t>brak</t>
  </si>
  <si>
    <t>POM</t>
  </si>
  <si>
    <t>TO70</t>
  </si>
  <si>
    <t>CNA L646</t>
  </si>
  <si>
    <t>PRZYCZEPA CIĘŻAROWA</t>
  </si>
  <si>
    <t>VW TRANSPORTER</t>
  </si>
  <si>
    <t>WV2ZZZ7HZCH111725</t>
  </si>
  <si>
    <t>CNARG98</t>
  </si>
  <si>
    <t>nie podlega</t>
  </si>
  <si>
    <t>Baumaschinen HBM-NOBAS</t>
  </si>
  <si>
    <t>BG 110TA-3</t>
  </si>
  <si>
    <t>równiarka drogowa</t>
  </si>
  <si>
    <t>4400 cm3</t>
  </si>
  <si>
    <t>-</t>
  </si>
  <si>
    <t>23</t>
  </si>
  <si>
    <t>Tellurium duże</t>
  </si>
  <si>
    <t>Kolumny głośnikowe</t>
  </si>
  <si>
    <t>Notebook</t>
  </si>
  <si>
    <t>Zestaw muzyczny</t>
  </si>
  <si>
    <t>Urządzenie wielofunkcyjne</t>
  </si>
  <si>
    <t>Klimatyzator Hyunday</t>
  </si>
  <si>
    <t>urządzenie wielofunkcyjne HP Deskhet</t>
  </si>
  <si>
    <t>Zestaw komputerowy HP Slimline</t>
  </si>
  <si>
    <t>drukarka HP Lasetjet Pro M15W</t>
  </si>
  <si>
    <t>podjazd dla osób niepełnosprawnych</t>
  </si>
  <si>
    <t>drukarka HP LaserJet Pro M402</t>
  </si>
  <si>
    <t>laptop Lenovo</t>
  </si>
  <si>
    <t>urządzenie wielofunkcyjne WE-C5790DWF</t>
  </si>
  <si>
    <t>Laptop Acer</t>
  </si>
  <si>
    <t>Monitor Acer</t>
  </si>
  <si>
    <t xml:space="preserve">Monitor Acer </t>
  </si>
  <si>
    <t xml:space="preserve">Drukarka HP Laserjet </t>
  </si>
  <si>
    <t>Niszczarka HSM</t>
  </si>
  <si>
    <t>Czytnik e-dowód</t>
  </si>
  <si>
    <t xml:space="preserve">Niszczarka HSM </t>
  </si>
  <si>
    <t xml:space="preserve">Monitor Samsung </t>
  </si>
  <si>
    <t>Kamery szybkoobrotowe zestaw do transmisji obrad Rady Gminy</t>
  </si>
  <si>
    <t>2009,2017,2018</t>
  </si>
  <si>
    <t xml:space="preserve">Plac zabaw, siłownia zewnętrzna Dębionek </t>
  </si>
  <si>
    <t>Plac zabaw, siłownia zewnętrzna Radzicz</t>
  </si>
  <si>
    <t>Plac zabaw, siłownia zewnętrzna Samostrzel</t>
  </si>
  <si>
    <t>2006,2016, 2018</t>
  </si>
  <si>
    <t>Plac zabaw, siłownia zewnętrzna Łodzia</t>
  </si>
  <si>
    <t>Długość [km]</t>
  </si>
  <si>
    <t>kopiarka OLIVETTI D-COPIA 255 MF PLUS</t>
  </si>
  <si>
    <t>zestaw komputerowy PC z monitorem- 2szt.,system operacyjny Windows- 2szt.,licencja Office- 2szt.</t>
  </si>
  <si>
    <t>ekran projekcyjny</t>
  </si>
  <si>
    <t>drukarka EPSON EcoTank ITSL 4160</t>
  </si>
  <si>
    <t xml:space="preserve">telewizor LG 50 cal </t>
  </si>
  <si>
    <t xml:space="preserve">notebook HP i licencja Microsoft Office </t>
  </si>
  <si>
    <t>notebook DELL i licencja Microsoft Office</t>
  </si>
  <si>
    <t>tablet Lenovo i pakiet edusensus Logopedia</t>
  </si>
  <si>
    <t>tablet Lenovo i pakiet edusensus Wspomaganie Rozwoju</t>
  </si>
  <si>
    <t>notebook HP z oprogramowaniem, licecja Office</t>
  </si>
  <si>
    <t>projektor BENQ MS527z uchwytem</t>
  </si>
  <si>
    <t>projektor BENQ MS527 DLP</t>
  </si>
  <si>
    <r>
      <t>CNA3W93</t>
    </r>
    <r>
      <rPr>
        <u val="single"/>
        <sz val="15"/>
        <rFont val="Verdana"/>
        <family val="2"/>
      </rPr>
      <t>*</t>
    </r>
  </si>
  <si>
    <r>
      <t>CNA CP67</t>
    </r>
    <r>
      <rPr>
        <u val="single"/>
        <sz val="15"/>
        <rFont val="Verdana"/>
        <family val="2"/>
      </rPr>
      <t>*</t>
    </r>
  </si>
  <si>
    <t>SAM</t>
  </si>
  <si>
    <t>CNAKG98</t>
  </si>
  <si>
    <t>Ochotnicza Straż Pożarna</t>
  </si>
  <si>
    <t xml:space="preserve">Lp. </t>
  </si>
  <si>
    <t>imię i nazwisko</t>
  </si>
  <si>
    <t>data urodzenia (rrrr-mm-dd)</t>
  </si>
  <si>
    <t>pesel</t>
  </si>
  <si>
    <t>jednostka OSP</t>
  </si>
  <si>
    <t>Borzych Szymon</t>
  </si>
  <si>
    <t>Bnin</t>
  </si>
  <si>
    <t>Hak Paweł</t>
  </si>
  <si>
    <t>Hak Grzegorz</t>
  </si>
  <si>
    <t>Hak Mateusz</t>
  </si>
  <si>
    <t>Hak Andrzej</t>
  </si>
  <si>
    <t>Sztyba Andrzej</t>
  </si>
  <si>
    <t>Sztyba Paweł</t>
  </si>
  <si>
    <t>Szyperski Adrian</t>
  </si>
  <si>
    <t>Tarnowski Dawid</t>
  </si>
  <si>
    <t>Wajer Stanisław</t>
  </si>
  <si>
    <t>Wajer Zbigniew</t>
  </si>
  <si>
    <t>Białorucki Tadeusz</t>
  </si>
  <si>
    <t>Anieliny</t>
  </si>
  <si>
    <t>Białorucki Marcin</t>
  </si>
  <si>
    <t>Czyż Mikołaj</t>
  </si>
  <si>
    <t>10-12-97</t>
  </si>
  <si>
    <t>Dereniowski Janusz</t>
  </si>
  <si>
    <t>Dereniowski Patryk</t>
  </si>
  <si>
    <t>Dereniowski Piotr</t>
  </si>
  <si>
    <t>Jaskólski Wojciech</t>
  </si>
  <si>
    <t>Knioła Amadeusz</t>
  </si>
  <si>
    <t>Lach Kamil</t>
  </si>
  <si>
    <t>Lach Jan</t>
  </si>
  <si>
    <t>Milczewski Marcin</t>
  </si>
  <si>
    <t>Murawski Waldemar</t>
  </si>
  <si>
    <t>Smoliński Andrzej</t>
  </si>
  <si>
    <t>Stachowski Wiesław</t>
  </si>
  <si>
    <t xml:space="preserve">Wajer Paweł </t>
  </si>
  <si>
    <t>Borzych Adam</t>
  </si>
  <si>
    <t>Borzych Maciej</t>
  </si>
  <si>
    <t>Borzych Marek</t>
  </si>
  <si>
    <t>Borzych Szczepan</t>
  </si>
  <si>
    <t>Giczela Łukasz</t>
  </si>
  <si>
    <t xml:space="preserve">Giczela Paweł </t>
  </si>
  <si>
    <t>Kaczmarek Aleksander</t>
  </si>
  <si>
    <t>Kaczmarek Jacek</t>
  </si>
  <si>
    <t>Kaczmarek Jakub</t>
  </si>
  <si>
    <t>Knioła Grzegorz</t>
  </si>
  <si>
    <t>Lorek Benedykt</t>
  </si>
  <si>
    <t>Lorek Dominika</t>
  </si>
  <si>
    <t>Plewa Dariusz</t>
  </si>
  <si>
    <t xml:space="preserve">Rybacki Wiesław </t>
  </si>
  <si>
    <t>Szpot Bartosz</t>
  </si>
  <si>
    <t>Wachowiak Grzegorz</t>
  </si>
  <si>
    <t>Wyrobek Leszek</t>
  </si>
  <si>
    <t xml:space="preserve">Zimny Jarosław </t>
  </si>
  <si>
    <t>Bladzich Krzysztof</t>
  </si>
  <si>
    <t>Bladzich Mieczysław</t>
  </si>
  <si>
    <t>Dec Przemysław</t>
  </si>
  <si>
    <t>Gałkiewicz Bartłomiej</t>
  </si>
  <si>
    <t>11.11.1996</t>
  </si>
  <si>
    <t>Kuligowski Dominik</t>
  </si>
  <si>
    <t>17.05.1996</t>
  </si>
  <si>
    <t>Kominiak Grzegorz</t>
  </si>
  <si>
    <t>23-12-86</t>
  </si>
  <si>
    <t>Leśniewska Kamila</t>
  </si>
  <si>
    <t>9-09-82</t>
  </si>
  <si>
    <t xml:space="preserve">Leśniewski Wojciech </t>
  </si>
  <si>
    <t>2-12-78</t>
  </si>
  <si>
    <t>Marachowski Hubert</t>
  </si>
  <si>
    <t>24-03-99</t>
  </si>
  <si>
    <t>Marzyński Paweł</t>
  </si>
  <si>
    <t>26-03-90</t>
  </si>
  <si>
    <t>Mikusek Wojciech</t>
  </si>
  <si>
    <t>29-03-91</t>
  </si>
  <si>
    <t>Pawlaczyk Marcin</t>
  </si>
  <si>
    <t>21-01-88</t>
  </si>
  <si>
    <t>Piszczek Waldemar</t>
  </si>
  <si>
    <t>18-11-83</t>
  </si>
  <si>
    <t>Piszczek Michał</t>
  </si>
  <si>
    <t>10-06-78</t>
  </si>
  <si>
    <t>Rodzeń Dariusz</t>
  </si>
  <si>
    <t>26.09.1992</t>
  </si>
  <si>
    <t>Szcześniak Fabian</t>
  </si>
  <si>
    <t>1-01-96</t>
  </si>
  <si>
    <t>Wegner Dawid</t>
  </si>
  <si>
    <t>07-10-94</t>
  </si>
  <si>
    <t>nie dotyczy</t>
  </si>
  <si>
    <t>Drukarka</t>
  </si>
  <si>
    <t>Zmywarka</t>
  </si>
  <si>
    <t>kolumna JBL</t>
  </si>
  <si>
    <t>klimatyzator</t>
  </si>
  <si>
    <t>ul. Ignacego Tomyślaka 37, 89-110 Sadki</t>
  </si>
  <si>
    <t>świetlica w Radziczu i Dębionku</t>
  </si>
  <si>
    <t>Klimatyzator 70 KW</t>
  </si>
  <si>
    <t>kserokopiarka Oliwetti D Copia 255 MF</t>
  </si>
  <si>
    <t>558-171-21-52</t>
  </si>
  <si>
    <t>Niepubliczna Szkoła Podstawowa Stowarzyszenia „Żakus” w Anielinach</t>
  </si>
  <si>
    <t>Niepubliczna Szkoła Podstawowa Stowarzyszenia   „ŻAKUS” w Anielinach</t>
  </si>
  <si>
    <t>Redlak Michał</t>
  </si>
  <si>
    <t>Drajer Milena</t>
  </si>
  <si>
    <t>Kapica Mariusz</t>
  </si>
  <si>
    <t>Klimek Maciej</t>
  </si>
  <si>
    <t>Smolińska Magdalena</t>
  </si>
  <si>
    <t>Chrzan Łukasz</t>
  </si>
  <si>
    <t>Przesławska Anna</t>
  </si>
  <si>
    <t>Chabluk Marcin</t>
  </si>
  <si>
    <t>Dorosz Weronika</t>
  </si>
  <si>
    <t>24-11-2000</t>
  </si>
  <si>
    <t>Lemański Jan</t>
  </si>
  <si>
    <t>27.03.1961</t>
  </si>
  <si>
    <t>Matuszewski Radosław</t>
  </si>
  <si>
    <t>06-06-1988</t>
  </si>
  <si>
    <t>Tamas Jakub</t>
  </si>
  <si>
    <t>01-06-1984</t>
  </si>
  <si>
    <t>Tamas Michał</t>
  </si>
  <si>
    <t>18-11-1989</t>
  </si>
  <si>
    <t xml:space="preserve">VW </t>
  </si>
  <si>
    <t>CADDY LIFE</t>
  </si>
  <si>
    <t>WV2ZZZ2KZ8X057643</t>
  </si>
  <si>
    <t>osobowy</t>
  </si>
  <si>
    <t>CNA 09808</t>
  </si>
  <si>
    <t>systemowe</t>
  </si>
  <si>
    <t>drewniane</t>
  </si>
  <si>
    <t>Świetlica w  Anielinach</t>
  </si>
  <si>
    <t>podwieszany</t>
  </si>
  <si>
    <t>drewniana</t>
  </si>
  <si>
    <t>Drukarka EP-270010</t>
  </si>
  <si>
    <t xml:space="preserve">PC DELL Intel Core </t>
  </si>
  <si>
    <t>Drukarka Epson</t>
  </si>
  <si>
    <t>HP Laser Jet Pro</t>
  </si>
  <si>
    <t>Niszczarka Wallner</t>
  </si>
  <si>
    <t>Monitor TFT Dell 24"</t>
  </si>
  <si>
    <t>Monitor TFT Dell 23"</t>
  </si>
  <si>
    <t>Monitor 24'  EA244WMI</t>
  </si>
  <si>
    <t>Sprzęt nagłaśniający - sala ślubów</t>
  </si>
  <si>
    <t xml:space="preserve">Osuszacz powietrza </t>
  </si>
  <si>
    <t>Smartfon Xiaomi MI9</t>
  </si>
  <si>
    <t>Laptop Dell</t>
  </si>
  <si>
    <t>Xiaomi 9T Pro</t>
  </si>
  <si>
    <t>Iphone 8</t>
  </si>
  <si>
    <t xml:space="preserve">Aparat fotograficzny Sony </t>
  </si>
  <si>
    <t xml:space="preserve">Wiata przystankowa - Broniewo </t>
  </si>
  <si>
    <t>KANOCX150604445</t>
  </si>
  <si>
    <t>KANOCX15060644C</t>
  </si>
  <si>
    <t>KANOCX150597448</t>
  </si>
  <si>
    <t>KANOCX150647444</t>
  </si>
  <si>
    <t>KANOCX15046744B</t>
  </si>
  <si>
    <t>KANOCX15069144D</t>
  </si>
  <si>
    <t>KANOCX15067344F</t>
  </si>
  <si>
    <t>KANOCX150650449</t>
  </si>
  <si>
    <t>KANOCX15069644E</t>
  </si>
  <si>
    <t>KANOCX150697446</t>
  </si>
  <si>
    <t>KANOCX15061444B</t>
  </si>
  <si>
    <t>KANOCX15040844E</t>
  </si>
  <si>
    <t>KANOCX150641446</t>
  </si>
  <si>
    <t>KANOCX15046244B</t>
  </si>
  <si>
    <t>KANOCX150598440</t>
  </si>
  <si>
    <t>KANOCX15061944F</t>
  </si>
  <si>
    <t>KANOCX150659449</t>
  </si>
  <si>
    <t>KANOCX15067044E</t>
  </si>
  <si>
    <t>KANOCX160660449</t>
  </si>
  <si>
    <t>KANOCX150340444</t>
  </si>
  <si>
    <t>KANOCX15060844F</t>
  </si>
  <si>
    <t>KANOCX15013844E</t>
  </si>
  <si>
    <t>KANOCX15060744C</t>
  </si>
  <si>
    <t>Komputer Lenovo Ideacentre A340-24IWL MP1NCK59</t>
  </si>
  <si>
    <t>Komputer Lenovo Ideacentre A340-24IWL MP1NCK5A</t>
  </si>
  <si>
    <t>Komputer Lenovo Ideacentre A340-24IWL MP1NCK4Z</t>
  </si>
  <si>
    <t>Notebook Huawei MateBook D15 M5EPM20415000742</t>
  </si>
  <si>
    <t>Notebook Huawei MateBook D15 M5EPM20415001819</t>
  </si>
  <si>
    <t>Notebook Huawei MateBook D15 M5EPM20415000727</t>
  </si>
  <si>
    <t>Notebook Huawei MateBook D15 M5EPM20415001778</t>
  </si>
  <si>
    <t>Notebook Huawei MateBook D15 M5EPM20415000522</t>
  </si>
  <si>
    <t>Notebook Huawei MateBook D15 M5EPM20415000791</t>
  </si>
  <si>
    <t>Notebook Huawei MateBook D15 M5EPM20415001823</t>
  </si>
  <si>
    <t>Notebook Huawei MateBook D15 M5EPM20415000722</t>
  </si>
  <si>
    <t>Notebook Huawei MateBook D15 M5EPM20415000567</t>
  </si>
  <si>
    <t>Notebook Huawei MateBook D15 M5EPM20415000715</t>
  </si>
  <si>
    <t>Notebook Huawei MateBook D15 M5EPM20415000787</t>
  </si>
  <si>
    <t>Notebook Huawei MateBook D15 M5EPM20415000874</t>
  </si>
  <si>
    <t>Notebook Huawei MateBook D15 M5EPM20415001465</t>
  </si>
  <si>
    <t>Notebook Huawei MateBook D15 M5EPM20415000790</t>
  </si>
  <si>
    <t>Notebook Huawei MateBook D15 M5EPM20415000718</t>
  </si>
  <si>
    <t>Notebook Huawei MateBook D15 M5EPM20415000714</t>
  </si>
  <si>
    <t>Notebook Huawei MateBook D15 M5EPM20415001221</t>
  </si>
  <si>
    <t>Notebook Huawei MateBook D15 M5EPM20415000747</t>
  </si>
  <si>
    <t>Notebook Huawei MateBook D15 M5EPM20415000792</t>
  </si>
  <si>
    <t>Notebook Huawei MateBook D15 M5EPM20415000201</t>
  </si>
  <si>
    <t>Laptop 2w1 Dell Inspiron 5491 DC73NW2</t>
  </si>
  <si>
    <t>Laptop 2w1 Dell Inspiron 5491 3C73NW2</t>
  </si>
  <si>
    <t>Laptop 2w1 Dell Inspiron 5491 HB73NW2</t>
  </si>
  <si>
    <t>Tablet graficznyWacom Intuos 9LH00S1000670</t>
  </si>
  <si>
    <t>Tablet graficznyWacom Intuos 9LH00S1000665</t>
  </si>
  <si>
    <t>Tablet graficznyWacom Intuos 9LH00S1000666</t>
  </si>
  <si>
    <t>Tablet graficznyWacom Intuos 9LH00S1000667</t>
  </si>
  <si>
    <t>Tablet graficznyWacom Intuos 9LH00S1000661</t>
  </si>
  <si>
    <t>Tablet graficznyWacom Intuos 9LH00S1000460</t>
  </si>
  <si>
    <t>deskop SHIRU 7200 i5-9400F</t>
  </si>
  <si>
    <t>notebook 15,6`Dell Vostro 7500</t>
  </si>
  <si>
    <t>urządzenie wielofunkcyjne LEXMARK MC3224</t>
  </si>
  <si>
    <t>notebook 15,6`` HP 15 x 11 szt.</t>
  </si>
  <si>
    <t>drukarka 3DSKRIWARE</t>
  </si>
  <si>
    <t>mionitor interaktywny 65``Promethean</t>
  </si>
  <si>
    <t>robot SKRIWARE SKRIBOT</t>
  </si>
  <si>
    <t>monitor Philips 21,5` LCD</t>
  </si>
  <si>
    <t>komputer ADAX Libra WXGH 5420</t>
  </si>
  <si>
    <t>urządzenie wielofunkcyjne LEXMARK MC 3224</t>
  </si>
  <si>
    <t>notebook 15,6`` HP</t>
  </si>
  <si>
    <t>urządzenie wielofunkcyjne EPSON L3151</t>
  </si>
  <si>
    <t>zestaw komputerowy Ryzen 5</t>
  </si>
  <si>
    <t>Xiaomi</t>
  </si>
  <si>
    <t>Gminny Zespół Obsługi Oświaty w Sadkach</t>
  </si>
  <si>
    <t>drukarka EPSON EcoTank ITS L3150</t>
  </si>
  <si>
    <t>Zmywarka Beko</t>
  </si>
  <si>
    <t>niszczarka SHREDCAT by IDEAL 8240 CC</t>
  </si>
  <si>
    <t>Notebook Lenovo</t>
  </si>
  <si>
    <t>tablet graficzny</t>
  </si>
  <si>
    <t>odkurzacz BOSCH</t>
  </si>
  <si>
    <t xml:space="preserve">Aparat fotograficzny NICON D3500 </t>
  </si>
  <si>
    <t>Notebook 15,6" Acer Aspire 5 i5-1135G7/8GB/512/W10</t>
  </si>
  <si>
    <t>Urządzenie atramentowe Epson Ekotank L6170</t>
  </si>
  <si>
    <t>Niszczarka Fellowes</t>
  </si>
  <si>
    <t>Serwer Dell R720 96GB</t>
  </si>
  <si>
    <t>Serwer Fujitsu</t>
  </si>
  <si>
    <t xml:space="preserve">Komputer IT Solutions </t>
  </si>
  <si>
    <t>Fujitsu Core i5</t>
  </si>
  <si>
    <t xml:space="preserve">Urz. Wielofunkcyjne HP  Laser Jet </t>
  </si>
  <si>
    <t xml:space="preserve">Niszczarka Fellowes </t>
  </si>
  <si>
    <t xml:space="preserve">Niszczarka Dahle </t>
  </si>
  <si>
    <t>Monitor Philips</t>
  </si>
  <si>
    <t xml:space="preserve">UPS Power Walker </t>
  </si>
  <si>
    <t>Xiaomi Redmi</t>
  </si>
  <si>
    <t xml:space="preserve">Smartfon Myphone Hammer </t>
  </si>
  <si>
    <t>Teren rekreacyjny Bnin+ siłownia</t>
  </si>
  <si>
    <t>2006, 2020</t>
  </si>
  <si>
    <t>Skateparka Sadki</t>
  </si>
  <si>
    <t>Świetlica wiejska w Broniewie</t>
  </si>
  <si>
    <t>Broniewo działka nr 42/9</t>
  </si>
  <si>
    <t>ŚT</t>
  </si>
  <si>
    <t>Wiata Bnin</t>
  </si>
  <si>
    <t>Gotówka od kradzieży z włamaniem</t>
  </si>
  <si>
    <t>Gotówka od rabunku w lokalach</t>
  </si>
  <si>
    <t>Gotówka od rabunku w czasie transportu</t>
  </si>
  <si>
    <t xml:space="preserve">rok budowy - otrzymania majątku </t>
  </si>
  <si>
    <t>Opis zabezpieczeń przeciwpożarowych</t>
  </si>
  <si>
    <t>Opis zabezpieczeń przeciwkradzieżowych</t>
  </si>
  <si>
    <t>Przeprowadzone remonty, modernizacje</t>
  </si>
  <si>
    <t>Udokumentowane regularne przeglądy okresowe (Tak/Nie)</t>
  </si>
  <si>
    <t>Udokumentowane regularne przeglądy techniczne (Tak/Nie)</t>
  </si>
  <si>
    <t>17</t>
  </si>
  <si>
    <t>7</t>
  </si>
  <si>
    <t>26</t>
  </si>
  <si>
    <t>Notebook 17,3" Acer Aspire 5 i5-1135G7/8GB/512/W10</t>
  </si>
  <si>
    <t xml:space="preserve">Czujki dymu, czujka czadu w kotłowni co, przyciski zgłaszania pożaru, system powiadamiania na wypadek wykrycia pożaru, impregnacja elementów kontrukcji budynku środkami ognioodp.  </t>
  </si>
  <si>
    <t>czujki ruchu wraz z systemem powiadamiania, monitoring</t>
  </si>
  <si>
    <t>biezące remonty: malowanie, równanie ścian, obniżanie sufitów, wymiana podłog, scianki działowe w części administracyjnej budynku</t>
  </si>
  <si>
    <t>j.w.</t>
  </si>
  <si>
    <t>iezące remonty: malowanie, równanie ścian, obniżanie sufitów, wymiana podłog, scianki działowe w części administracyjnej budynku</t>
  </si>
  <si>
    <t>tak</t>
  </si>
  <si>
    <t>79</t>
  </si>
  <si>
    <t>6682 mg</t>
  </si>
  <si>
    <t>12763 mg</t>
  </si>
  <si>
    <t>47</t>
  </si>
  <si>
    <t>BN</t>
  </si>
  <si>
    <t>gops</t>
  </si>
  <si>
    <t>magda 013</t>
  </si>
  <si>
    <t>sp</t>
  </si>
  <si>
    <t>anieliny</t>
  </si>
  <si>
    <t>remont łazienek, malowanie korytarza , gipsowanie</t>
  </si>
  <si>
    <t>gaśnice, hydranty</t>
  </si>
  <si>
    <t>monitoring, brama zamykana na kłódke</t>
  </si>
  <si>
    <t>remont sal, korytarza, strychu</t>
  </si>
  <si>
    <t>wymiana elementów komina, naprawa toalet dziecięcych, wymiana baterii łazienkowych</t>
  </si>
  <si>
    <t>gaśnice, hydranty, oddymianie</t>
  </si>
  <si>
    <t>czujki czadu, czujka szczelności instalacji gazowej</t>
  </si>
  <si>
    <t>monitoring wizyjny, system alarmowy</t>
  </si>
  <si>
    <t>termomodernizacja szkoły - 2017, remont szkolnej kuchni, malowanie sal lekcyjnych, remont świetlicy szkolnej</t>
  </si>
  <si>
    <t>monitoring wizyjny</t>
  </si>
  <si>
    <t>malowanie sprzętów</t>
  </si>
  <si>
    <t>czujki czadu</t>
  </si>
  <si>
    <t>malowanie sal lekcyjnych, wymiana mebli, położenie nowej wykładziny</t>
  </si>
  <si>
    <t>Rejestrator, kamera - monitoring</t>
  </si>
  <si>
    <t xml:space="preserve">Urz. Wielofunkcyjne Color Laser </t>
  </si>
  <si>
    <t xml:space="preserve">Lenovo - komputer </t>
  </si>
  <si>
    <t>TAK</t>
  </si>
  <si>
    <t>NIE</t>
  </si>
  <si>
    <t>Klapa dymowa, hydranty wewnętrzne</t>
  </si>
  <si>
    <t>Instalacja alarmowa, monitoring</t>
  </si>
  <si>
    <t>Montaż 3 nowych urządzeń</t>
  </si>
  <si>
    <t>Termomodernizacja budynku</t>
  </si>
  <si>
    <r>
      <t>Rodzaj nawierzchni</t>
    </r>
    <r>
      <rPr>
        <b/>
        <sz val="10"/>
        <rFont val="Verdana"/>
        <family val="2"/>
      </rPr>
      <t>*</t>
    </r>
  </si>
  <si>
    <r>
      <t xml:space="preserve">Legenda </t>
    </r>
    <r>
      <rPr>
        <b/>
        <sz val="10"/>
        <rFont val="Verdana"/>
        <family val="2"/>
      </rPr>
      <t>*</t>
    </r>
  </si>
  <si>
    <r>
      <t xml:space="preserve">bit </t>
    </r>
    <r>
      <rPr>
        <sz val="10"/>
        <rFont val="Times New Roman"/>
        <family val="1"/>
      </rPr>
      <t>-</t>
    </r>
    <r>
      <rPr>
        <sz val="10"/>
        <rFont val="Verdana"/>
        <family val="2"/>
      </rPr>
      <t xml:space="preserve"> </t>
    </r>
    <r>
      <rPr>
        <sz val="8"/>
        <rFont val="Verdana"/>
        <family val="2"/>
      </rPr>
      <t>nawierzchnia bitumiczna</t>
    </r>
  </si>
  <si>
    <r>
      <t>bit. L</t>
    </r>
    <r>
      <rPr>
        <sz val="10"/>
        <rFont val="Times New Roman"/>
        <family val="1"/>
      </rPr>
      <t xml:space="preserve"> - </t>
    </r>
    <r>
      <rPr>
        <sz val="8"/>
        <rFont val="Verdana"/>
        <family val="2"/>
      </rPr>
      <t>nawierzchnia  bitumiczna lekka</t>
    </r>
  </si>
  <si>
    <r>
      <t>g</t>
    </r>
    <r>
      <rPr>
        <sz val="10"/>
        <rFont val="Times New Roman"/>
        <family val="1"/>
      </rPr>
      <t xml:space="preserve"> -</t>
    </r>
    <r>
      <rPr>
        <sz val="8"/>
        <rFont val="Verdana"/>
        <family val="2"/>
      </rPr>
      <t xml:space="preserve"> nawierzchnia gruntowa</t>
    </r>
  </si>
  <si>
    <r>
      <t>gu</t>
    </r>
    <r>
      <rPr>
        <sz val="10"/>
        <rFont val="Times New Roman"/>
        <family val="1"/>
      </rPr>
      <t xml:space="preserve"> - </t>
    </r>
    <r>
      <rPr>
        <sz val="8"/>
        <rFont val="Verdana"/>
        <family val="2"/>
      </rPr>
      <t>nawierzchnia gruntowa ulepszona</t>
    </r>
  </si>
  <si>
    <r>
      <t>bet. k</t>
    </r>
    <r>
      <rPr>
        <sz val="10"/>
        <rFont val="Times New Roman"/>
        <family val="1"/>
      </rPr>
      <t xml:space="preserve"> - </t>
    </r>
    <r>
      <rPr>
        <sz val="8"/>
        <rFont val="Verdana"/>
        <family val="2"/>
      </rPr>
      <t>nawierzchnia z kostki betonowej</t>
    </r>
  </si>
  <si>
    <t>OC</t>
  </si>
  <si>
    <t>AC/KR</t>
  </si>
  <si>
    <t>NNW</t>
  </si>
  <si>
    <t>ASS</t>
  </si>
  <si>
    <t>Okres ubezpieczenia AC/NNW/ASS</t>
  </si>
  <si>
    <t>01.03.2022 - 28.02.2023 01.03.2023 - 29.02.2024 01.03.2024 - 28.02.2025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</si>
</sst>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\ #,##0.00&quot; zł &quot;;\-#,##0.00&quot; zł &quot;;&quot; -&quot;#&quot; zł &quot;;@\ "/>
    <numFmt numFmtId="167" formatCode="_-* #,##0.00&quot; zł&quot;_-;\-* #,##0.00&quot; zł&quot;_-;_-* \-??&quot; zł&quot;_-;_-@_-"/>
    <numFmt numFmtId="168" formatCode="#,##0.00\ [$zł-415];[Red]\-#,##0.00\ [$zł-415]"/>
    <numFmt numFmtId="169" formatCode="#,##0.00&quot; zł&quot;"/>
    <numFmt numFmtId="170" formatCode="d/mm/yyyy"/>
    <numFmt numFmtId="171" formatCode="0.000"/>
    <numFmt numFmtId="172" formatCode="yy/mm/dd"/>
    <numFmt numFmtId="173" formatCode="mmm/yyyy"/>
  </numFmts>
  <fonts count="73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sz val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u val="single"/>
      <sz val="10"/>
      <name val="Verdana"/>
      <family val="2"/>
    </font>
    <font>
      <u val="single"/>
      <sz val="15"/>
      <name val="Verdana"/>
      <family val="2"/>
    </font>
    <font>
      <sz val="8"/>
      <name val="Arial"/>
      <family val="2"/>
    </font>
    <font>
      <sz val="12"/>
      <name val="Verdana"/>
      <family val="2"/>
    </font>
    <font>
      <sz val="10"/>
      <name val="Times New Roman"/>
      <family val="1"/>
    </font>
    <font>
      <b/>
      <sz val="12"/>
      <name val="Czcionka tekstu podstawowego"/>
      <family val="0"/>
    </font>
    <font>
      <b/>
      <sz val="11"/>
      <name val="Arial CE"/>
      <family val="0"/>
    </font>
    <font>
      <sz val="10"/>
      <name val="Arial CE"/>
      <family val="2"/>
    </font>
    <font>
      <sz val="11"/>
      <name val="Czcionka tekstu podstawowego"/>
      <family val="2"/>
    </font>
    <font>
      <sz val="12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color indexed="10"/>
      <name val="Verdana"/>
      <family val="2"/>
    </font>
    <font>
      <sz val="9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rgb="FFFF0000"/>
      <name val="Verdana"/>
      <family val="2"/>
    </font>
    <font>
      <sz val="9"/>
      <color rgb="FFFF0000"/>
      <name val="Verdana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1" fillId="3" borderId="0" applyNumberFormat="0" applyBorder="0" applyAlignment="0" applyProtection="0"/>
    <xf numFmtId="0" fontId="54" fillId="4" borderId="0" applyNumberFormat="0" applyBorder="0" applyAlignment="0" applyProtection="0"/>
    <xf numFmtId="0" fontId="1" fillId="5" borderId="0" applyNumberFormat="0" applyBorder="0" applyAlignment="0" applyProtection="0"/>
    <xf numFmtId="0" fontId="54" fillId="6" borderId="0" applyNumberFormat="0" applyBorder="0" applyAlignment="0" applyProtection="0"/>
    <xf numFmtId="0" fontId="1" fillId="7" borderId="0" applyNumberFormat="0" applyBorder="0" applyAlignment="0" applyProtection="0"/>
    <xf numFmtId="0" fontId="54" fillId="8" borderId="0" applyNumberFormat="0" applyBorder="0" applyAlignment="0" applyProtection="0"/>
    <xf numFmtId="0" fontId="1" fillId="9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54" fillId="12" borderId="0" applyNumberFormat="0" applyBorder="0" applyAlignment="0" applyProtection="0"/>
    <xf numFmtId="0" fontId="1" fillId="13" borderId="0" applyNumberFormat="0" applyBorder="0" applyAlignment="0" applyProtection="0"/>
    <xf numFmtId="0" fontId="54" fillId="14" borderId="0" applyNumberFormat="0" applyBorder="0" applyAlignment="0" applyProtection="0"/>
    <xf numFmtId="0" fontId="1" fillId="15" borderId="0" applyNumberFormat="0" applyBorder="0" applyAlignment="0" applyProtection="0"/>
    <xf numFmtId="0" fontId="54" fillId="16" borderId="0" applyNumberFormat="0" applyBorder="0" applyAlignment="0" applyProtection="0"/>
    <xf numFmtId="0" fontId="1" fillId="17" borderId="0" applyNumberFormat="0" applyBorder="0" applyAlignment="0" applyProtection="0"/>
    <xf numFmtId="0" fontId="54" fillId="18" borderId="0" applyNumberFormat="0" applyBorder="0" applyAlignment="0" applyProtection="0"/>
    <xf numFmtId="0" fontId="1" fillId="19" borderId="0" applyNumberFormat="0" applyBorder="0" applyAlignment="0" applyProtection="0"/>
    <xf numFmtId="0" fontId="54" fillId="20" borderId="0" applyNumberFormat="0" applyBorder="0" applyAlignment="0" applyProtection="0"/>
    <xf numFmtId="0" fontId="1" fillId="9" borderId="0" applyNumberFormat="0" applyBorder="0" applyAlignment="0" applyProtection="0"/>
    <xf numFmtId="0" fontId="54" fillId="21" borderId="0" applyNumberFormat="0" applyBorder="0" applyAlignment="0" applyProtection="0"/>
    <xf numFmtId="0" fontId="1" fillId="15" borderId="0" applyNumberFormat="0" applyBorder="0" applyAlignment="0" applyProtection="0"/>
    <xf numFmtId="0" fontId="54" fillId="22" borderId="0" applyNumberFormat="0" applyBorder="0" applyAlignment="0" applyProtection="0"/>
    <xf numFmtId="0" fontId="1" fillId="23" borderId="0" applyNumberFormat="0" applyBorder="0" applyAlignment="0" applyProtection="0"/>
    <xf numFmtId="0" fontId="54" fillId="24" borderId="0" applyNumberFormat="0" applyBorder="0" applyAlignment="0" applyProtection="0"/>
    <xf numFmtId="0" fontId="2" fillId="25" borderId="0" applyNumberFormat="0" applyBorder="0" applyAlignment="0" applyProtection="0"/>
    <xf numFmtId="0" fontId="54" fillId="26" borderId="0" applyNumberFormat="0" applyBorder="0" applyAlignment="0" applyProtection="0"/>
    <xf numFmtId="0" fontId="2" fillId="17" borderId="0" applyNumberFormat="0" applyBorder="0" applyAlignment="0" applyProtection="0"/>
    <xf numFmtId="0" fontId="54" fillId="27" borderId="0" applyNumberFormat="0" applyBorder="0" applyAlignment="0" applyProtection="0"/>
    <xf numFmtId="0" fontId="2" fillId="19" borderId="0" applyNumberFormat="0" applyBorder="0" applyAlignment="0" applyProtection="0"/>
    <xf numFmtId="0" fontId="54" fillId="28" borderId="0" applyNumberFormat="0" applyBorder="0" applyAlignment="0" applyProtection="0"/>
    <xf numFmtId="0" fontId="2" fillId="29" borderId="0" applyNumberFormat="0" applyBorder="0" applyAlignment="0" applyProtection="0"/>
    <xf numFmtId="0" fontId="54" fillId="30" borderId="0" applyNumberFormat="0" applyBorder="0" applyAlignment="0" applyProtection="0"/>
    <xf numFmtId="0" fontId="2" fillId="31" borderId="0" applyNumberFormat="0" applyBorder="0" applyAlignment="0" applyProtection="0"/>
    <xf numFmtId="0" fontId="54" fillId="32" borderId="0" applyNumberFormat="0" applyBorder="0" applyAlignment="0" applyProtection="0"/>
    <xf numFmtId="0" fontId="2" fillId="33" borderId="0" applyNumberFormat="0" applyBorder="0" applyAlignment="0" applyProtection="0"/>
    <xf numFmtId="0" fontId="55" fillId="34" borderId="0" applyNumberFormat="0" applyBorder="0" applyAlignment="0" applyProtection="0"/>
    <xf numFmtId="0" fontId="2" fillId="35" borderId="0" applyNumberFormat="0" applyBorder="0" applyAlignment="0" applyProtection="0"/>
    <xf numFmtId="0" fontId="55" fillId="36" borderId="0" applyNumberFormat="0" applyBorder="0" applyAlignment="0" applyProtection="0"/>
    <xf numFmtId="0" fontId="2" fillId="37" borderId="0" applyNumberFormat="0" applyBorder="0" applyAlignment="0" applyProtection="0"/>
    <xf numFmtId="0" fontId="55" fillId="38" borderId="0" applyNumberFormat="0" applyBorder="0" applyAlignment="0" applyProtection="0"/>
    <xf numFmtId="0" fontId="2" fillId="39" borderId="0" applyNumberFormat="0" applyBorder="0" applyAlignment="0" applyProtection="0"/>
    <xf numFmtId="0" fontId="55" fillId="40" borderId="0" applyNumberFormat="0" applyBorder="0" applyAlignment="0" applyProtection="0"/>
    <xf numFmtId="0" fontId="2" fillId="29" borderId="0" applyNumberFormat="0" applyBorder="0" applyAlignment="0" applyProtection="0"/>
    <xf numFmtId="0" fontId="55" fillId="41" borderId="0" applyNumberFormat="0" applyBorder="0" applyAlignment="0" applyProtection="0"/>
    <xf numFmtId="0" fontId="2" fillId="31" borderId="0" applyNumberFormat="0" applyBorder="0" applyAlignment="0" applyProtection="0"/>
    <xf numFmtId="0" fontId="55" fillId="42" borderId="0" applyNumberFormat="0" applyBorder="0" applyAlignment="0" applyProtection="0"/>
    <xf numFmtId="0" fontId="2" fillId="43" borderId="0" applyNumberFormat="0" applyBorder="0" applyAlignment="0" applyProtection="0"/>
    <xf numFmtId="0" fontId="56" fillId="44" borderId="1" applyNumberFormat="0" applyAlignment="0" applyProtection="0"/>
    <xf numFmtId="0" fontId="3" fillId="13" borderId="2" applyNumberFormat="0" applyAlignment="0" applyProtection="0"/>
    <xf numFmtId="0" fontId="57" fillId="45" borderId="3" applyNumberFormat="0" applyAlignment="0" applyProtection="0"/>
    <xf numFmtId="0" fontId="4" fillId="46" borderId="4" applyNumberFormat="0" applyAlignment="0" applyProtection="0"/>
    <xf numFmtId="0" fontId="58" fillId="47" borderId="0" applyNumberFormat="0" applyBorder="0" applyAlignment="0" applyProtection="0"/>
    <xf numFmtId="0" fontId="5" fillId="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2" fillId="0" borderId="0">
      <alignment/>
      <protection/>
    </xf>
    <xf numFmtId="0" fontId="59" fillId="0" borderId="5" applyNumberFormat="0" applyFill="0" applyAlignment="0" applyProtection="0"/>
    <xf numFmtId="0" fontId="6" fillId="0" borderId="6" applyNumberFormat="0" applyFill="0" applyAlignment="0" applyProtection="0"/>
    <xf numFmtId="0" fontId="60" fillId="48" borderId="7" applyNumberFormat="0" applyAlignment="0" applyProtection="0"/>
    <xf numFmtId="0" fontId="7" fillId="49" borderId="8" applyNumberFormat="0" applyAlignment="0" applyProtection="0"/>
    <xf numFmtId="0" fontId="61" fillId="0" borderId="9" applyNumberFormat="0" applyFill="0" applyAlignment="0" applyProtection="0"/>
    <xf numFmtId="0" fontId="8" fillId="0" borderId="10" applyNumberFormat="0" applyFill="0" applyAlignment="0" applyProtection="0"/>
    <xf numFmtId="0" fontId="62" fillId="0" borderId="11" applyNumberFormat="0" applyFill="0" applyAlignment="0" applyProtection="0"/>
    <xf numFmtId="0" fontId="9" fillId="0" borderId="12" applyNumberFormat="0" applyFill="0" applyAlignment="0" applyProtection="0"/>
    <xf numFmtId="0" fontId="63" fillId="0" borderId="13" applyNumberFormat="0" applyFill="0" applyAlignment="0" applyProtection="0"/>
    <xf numFmtId="0" fontId="10" fillId="0" borderId="14" applyNumberFormat="0" applyFill="0" applyAlignment="0" applyProtection="0"/>
    <xf numFmtId="0" fontId="6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4" fillId="50" borderId="0" applyNumberFormat="0" applyBorder="0" applyAlignment="0" applyProtection="0"/>
    <xf numFmtId="0" fontId="11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65" fillId="45" borderId="1" applyNumberFormat="0" applyAlignment="0" applyProtection="0"/>
    <xf numFmtId="0" fontId="13" fillId="46" borderId="2" applyNumberFormat="0" applyAlignment="0" applyProtection="0"/>
    <xf numFmtId="9" fontId="0" fillId="0" borderId="0" applyFill="0" applyBorder="0" applyAlignment="0" applyProtection="0"/>
    <xf numFmtId="0" fontId="66" fillId="0" borderId="15" applyNumberFormat="0" applyFill="0" applyAlignment="0" applyProtection="0"/>
    <xf numFmtId="0" fontId="14" fillId="0" borderId="16" applyNumberFormat="0" applyFill="0" applyAlignment="0" applyProtection="0"/>
    <xf numFmtId="0" fontId="15" fillId="0" borderId="0">
      <alignment/>
      <protection/>
    </xf>
    <xf numFmtId="0" fontId="6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12" fillId="53" borderId="18" applyNumberFormat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0" fontId="70" fillId="54" borderId="0" applyNumberFormat="0" applyBorder="0" applyAlignment="0" applyProtection="0"/>
    <xf numFmtId="0" fontId="19" fillId="5" borderId="0" applyNumberFormat="0" applyBorder="0" applyAlignment="0" applyProtection="0"/>
  </cellStyleXfs>
  <cellXfs count="350">
    <xf numFmtId="0" fontId="0" fillId="0" borderId="0" xfId="0" applyAlignment="1">
      <alignment/>
    </xf>
    <xf numFmtId="0" fontId="21" fillId="0" borderId="0" xfId="71" applyFont="1" applyAlignment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center"/>
    </xf>
    <xf numFmtId="0" fontId="21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 wrapText="1"/>
    </xf>
    <xf numFmtId="168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55" borderId="0" xfId="0" applyFont="1" applyFill="1" applyAlignment="1">
      <alignment horizontal="left"/>
    </xf>
    <xf numFmtId="0" fontId="20" fillId="0" borderId="0" xfId="0" applyFont="1" applyBorder="1" applyAlignment="1">
      <alignment horizontal="left" wrapText="1"/>
    </xf>
    <xf numFmtId="168" fontId="20" fillId="55" borderId="0" xfId="0" applyNumberFormat="1" applyFont="1" applyFill="1" applyBorder="1" applyAlignment="1">
      <alignment horizontal="center"/>
    </xf>
    <xf numFmtId="0" fontId="20" fillId="55" borderId="0" xfId="0" applyFont="1" applyFill="1" applyBorder="1" applyAlignment="1">
      <alignment/>
    </xf>
    <xf numFmtId="0" fontId="21" fillId="0" borderId="0" xfId="86" applyFont="1" applyFill="1" applyBorder="1" applyAlignment="1">
      <alignment horizontal="center" vertical="center"/>
      <protection/>
    </xf>
    <xf numFmtId="0" fontId="21" fillId="0" borderId="0" xfId="86" applyFont="1" applyFill="1" applyBorder="1" applyAlignment="1">
      <alignment horizontal="center" vertical="center" wrapText="1"/>
      <protection/>
    </xf>
    <xf numFmtId="0" fontId="2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68" fontId="21" fillId="0" borderId="0" xfId="0" applyNumberFormat="1" applyFont="1" applyAlignment="1">
      <alignment horizontal="center" vertical="center"/>
    </xf>
    <xf numFmtId="0" fontId="20" fillId="11" borderId="0" xfId="0" applyFont="1" applyFill="1" applyAlignment="1">
      <alignment/>
    </xf>
    <xf numFmtId="168" fontId="21" fillId="0" borderId="0" xfId="0" applyNumberFormat="1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86" applyFont="1" applyFill="1" applyBorder="1" applyAlignment="1">
      <alignment horizontal="center" vertical="center" wrapText="1"/>
      <protection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/>
    </xf>
    <xf numFmtId="168" fontId="24" fillId="0" borderId="0" xfId="0" applyNumberFormat="1" applyFont="1" applyAlignment="1">
      <alignment horizontal="center" vertical="center"/>
    </xf>
    <xf numFmtId="0" fontId="25" fillId="0" borderId="0" xfId="71" applyFont="1" applyFill="1" applyBorder="1" applyAlignment="1">
      <alignment vertical="center"/>
      <protection/>
    </xf>
    <xf numFmtId="0" fontId="25" fillId="55" borderId="0" xfId="71" applyFont="1" applyFill="1" applyBorder="1" applyAlignment="1">
      <alignment vertical="center"/>
      <protection/>
    </xf>
    <xf numFmtId="0" fontId="25" fillId="0" borderId="0" xfId="71" applyFont="1" applyFill="1" applyBorder="1" applyAlignment="1">
      <alignment horizontal="center" vertical="center"/>
      <protection/>
    </xf>
    <xf numFmtId="0" fontId="25" fillId="0" borderId="0" xfId="71" applyFont="1" applyFill="1" applyBorder="1" applyAlignment="1">
      <alignment horizontal="left" vertical="center"/>
      <protection/>
    </xf>
    <xf numFmtId="0" fontId="25" fillId="0" borderId="0" xfId="71" applyFont="1" applyFill="1" applyBorder="1" applyAlignment="1">
      <alignment horizontal="right" vertical="center"/>
      <protection/>
    </xf>
    <xf numFmtId="4" fontId="25" fillId="0" borderId="0" xfId="71" applyNumberFormat="1" applyFont="1" applyFill="1" applyBorder="1" applyAlignment="1">
      <alignment horizontal="center" vertical="center"/>
      <protection/>
    </xf>
    <xf numFmtId="0" fontId="25" fillId="0" borderId="0" xfId="0" applyFont="1" applyFill="1" applyAlignment="1">
      <alignment/>
    </xf>
    <xf numFmtId="0" fontId="24" fillId="0" borderId="19" xfId="71" applyFont="1" applyFill="1" applyBorder="1" applyAlignment="1">
      <alignment horizontal="center" vertical="center"/>
      <protection/>
    </xf>
    <xf numFmtId="0" fontId="24" fillId="0" borderId="19" xfId="71" applyFont="1" applyFill="1" applyBorder="1" applyAlignment="1">
      <alignment horizontal="left" vertical="center"/>
      <protection/>
    </xf>
    <xf numFmtId="4" fontId="24" fillId="0" borderId="19" xfId="71" applyNumberFormat="1" applyFont="1" applyFill="1" applyBorder="1" applyAlignment="1">
      <alignment horizontal="left" vertical="center"/>
      <protection/>
    </xf>
    <xf numFmtId="0" fontId="25" fillId="0" borderId="0" xfId="71" applyFont="1" applyFill="1" applyBorder="1">
      <alignment/>
      <protection/>
    </xf>
    <xf numFmtId="0" fontId="25" fillId="55" borderId="0" xfId="0" applyFont="1" applyFill="1" applyAlignment="1">
      <alignment/>
    </xf>
    <xf numFmtId="0" fontId="25" fillId="0" borderId="20" xfId="71" applyFont="1" applyFill="1" applyBorder="1" applyAlignment="1">
      <alignment horizontal="center" vertical="center"/>
      <protection/>
    </xf>
    <xf numFmtId="0" fontId="25" fillId="0" borderId="20" xfId="71" applyFont="1" applyFill="1" applyBorder="1" applyAlignment="1">
      <alignment vertical="center" wrapText="1"/>
      <protection/>
    </xf>
    <xf numFmtId="0" fontId="25" fillId="0" borderId="20" xfId="71" applyFont="1" applyFill="1" applyBorder="1" applyAlignment="1">
      <alignment horizontal="left" vertical="center" wrapText="1"/>
      <protection/>
    </xf>
    <xf numFmtId="0" fontId="26" fillId="0" borderId="20" xfId="71" applyFont="1" applyFill="1" applyBorder="1" applyAlignment="1">
      <alignment horizontal="center" vertical="center" wrapText="1"/>
      <protection/>
    </xf>
    <xf numFmtId="0" fontId="25" fillId="0" borderId="20" xfId="71" applyFont="1" applyFill="1" applyBorder="1" applyAlignment="1">
      <alignment horizontal="center" vertical="center" wrapText="1"/>
      <protection/>
    </xf>
    <xf numFmtId="0" fontId="25" fillId="0" borderId="20" xfId="71" applyFont="1" applyFill="1" applyBorder="1" applyAlignment="1">
      <alignment horizontal="right" vertical="center" wrapText="1"/>
      <protection/>
    </xf>
    <xf numFmtId="4" fontId="25" fillId="0" borderId="20" xfId="71" applyNumberFormat="1" applyFont="1" applyFill="1" applyBorder="1" applyAlignment="1">
      <alignment horizontal="center" vertical="center" wrapText="1"/>
      <protection/>
    </xf>
    <xf numFmtId="170" fontId="25" fillId="0" borderId="20" xfId="71" applyNumberFormat="1" applyFont="1" applyFill="1" applyBorder="1" applyAlignment="1">
      <alignment horizontal="center" vertical="center" wrapText="1"/>
      <protection/>
    </xf>
    <xf numFmtId="0" fontId="20" fillId="0" borderId="20" xfId="71" applyFont="1" applyFill="1" applyBorder="1" applyAlignment="1">
      <alignment horizontal="center" vertical="center" wrapText="1"/>
      <protection/>
    </xf>
    <xf numFmtId="0" fontId="25" fillId="0" borderId="20" xfId="71" applyFont="1" applyFill="1" applyBorder="1" applyAlignment="1">
      <alignment horizontal="left" vertical="center"/>
      <protection/>
    </xf>
    <xf numFmtId="0" fontId="25" fillId="0" borderId="20" xfId="71" applyFont="1" applyFill="1" applyBorder="1" applyAlignment="1">
      <alignment horizontal="right" vertical="center"/>
      <protection/>
    </xf>
    <xf numFmtId="1" fontId="25" fillId="0" borderId="20" xfId="71" applyNumberFormat="1" applyFont="1" applyFill="1" applyBorder="1" applyAlignment="1">
      <alignment horizontal="center" vertical="center" wrapText="1"/>
      <protection/>
    </xf>
    <xf numFmtId="0" fontId="25" fillId="55" borderId="20" xfId="71" applyFont="1" applyFill="1" applyBorder="1" applyAlignment="1">
      <alignment horizontal="center" vertical="center"/>
      <protection/>
    </xf>
    <xf numFmtId="0" fontId="25" fillId="55" borderId="20" xfId="71" applyFont="1" applyFill="1" applyBorder="1" applyAlignment="1">
      <alignment vertical="center" wrapText="1"/>
      <protection/>
    </xf>
    <xf numFmtId="0" fontId="25" fillId="55" borderId="20" xfId="71" applyFont="1" applyFill="1" applyBorder="1" applyAlignment="1">
      <alignment horizontal="left" vertical="center" wrapText="1"/>
      <protection/>
    </xf>
    <xf numFmtId="0" fontId="25" fillId="55" borderId="20" xfId="71" applyFont="1" applyFill="1" applyBorder="1" applyAlignment="1">
      <alignment horizontal="center" vertical="center" wrapText="1"/>
      <protection/>
    </xf>
    <xf numFmtId="0" fontId="25" fillId="55" borderId="20" xfId="71" applyFont="1" applyFill="1" applyBorder="1" applyAlignment="1">
      <alignment horizontal="right" vertical="center" wrapText="1"/>
      <protection/>
    </xf>
    <xf numFmtId="0" fontId="27" fillId="0" borderId="20" xfId="0" applyFont="1" applyFill="1" applyBorder="1" applyAlignment="1">
      <alignment/>
    </xf>
    <xf numFmtId="0" fontId="20" fillId="0" borderId="20" xfId="0" applyFont="1" applyFill="1" applyBorder="1" applyAlignment="1">
      <alignment horizontal="left"/>
    </xf>
    <xf numFmtId="0" fontId="23" fillId="46" borderId="20" xfId="86" applyFont="1" applyFill="1" applyBorder="1" applyAlignment="1">
      <alignment horizontal="center" vertical="center" wrapText="1"/>
      <protection/>
    </xf>
    <xf numFmtId="1" fontId="23" fillId="46" borderId="20" xfId="0" applyNumberFormat="1" applyFont="1" applyFill="1" applyBorder="1" applyAlignment="1">
      <alignment horizontal="center" vertical="center" wrapText="1"/>
    </xf>
    <xf numFmtId="0" fontId="23" fillId="46" borderId="20" xfId="0" applyFont="1" applyFill="1" applyBorder="1" applyAlignment="1">
      <alignment horizontal="center" vertical="center" wrapText="1"/>
    </xf>
    <xf numFmtId="0" fontId="23" fillId="46" borderId="20" xfId="86" applyFont="1" applyFill="1" applyBorder="1" applyAlignment="1">
      <alignment horizontal="center" vertical="center"/>
      <protection/>
    </xf>
    <xf numFmtId="0" fontId="22" fillId="0" borderId="20" xfId="0" applyFont="1" applyBorder="1" applyAlignment="1">
      <alignment horizontal="center" vertical="center" wrapText="1"/>
    </xf>
    <xf numFmtId="168" fontId="22" fillId="0" borderId="20" xfId="0" applyNumberFormat="1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23" fillId="53" borderId="20" xfId="0" applyFont="1" applyFill="1" applyBorder="1" applyAlignment="1">
      <alignment horizontal="center" vertical="center" wrapText="1"/>
    </xf>
    <xf numFmtId="168" fontId="23" fillId="53" borderId="20" xfId="0" applyNumberFormat="1" applyFont="1" applyFill="1" applyBorder="1" applyAlignment="1">
      <alignment horizontal="center" vertical="center"/>
    </xf>
    <xf numFmtId="0" fontId="22" fillId="0" borderId="20" xfId="0" applyFont="1" applyBorder="1" applyAlignment="1">
      <alignment vertical="center"/>
    </xf>
    <xf numFmtId="168" fontId="23" fillId="0" borderId="20" xfId="0" applyNumberFormat="1" applyFont="1" applyBorder="1" applyAlignment="1">
      <alignment horizontal="center" vertical="center"/>
    </xf>
    <xf numFmtId="4" fontId="22" fillId="0" borderId="20" xfId="0" applyNumberFormat="1" applyFont="1" applyBorder="1" applyAlignment="1">
      <alignment horizontal="center" vertical="center"/>
    </xf>
    <xf numFmtId="168" fontId="22" fillId="0" borderId="20" xfId="0" applyNumberFormat="1" applyFont="1" applyBorder="1" applyAlignment="1">
      <alignment horizontal="center" vertical="center"/>
    </xf>
    <xf numFmtId="0" fontId="22" fillId="0" borderId="20" xfId="0" applyFont="1" applyBorder="1" applyAlignment="1">
      <alignment vertical="center" wrapText="1"/>
    </xf>
    <xf numFmtId="0" fontId="21" fillId="46" borderId="20" xfId="86" applyFont="1" applyFill="1" applyBorder="1" applyAlignment="1">
      <alignment horizontal="center" vertical="center"/>
      <protection/>
    </xf>
    <xf numFmtId="0" fontId="21" fillId="46" borderId="20" xfId="86" applyFont="1" applyFill="1" applyBorder="1" applyAlignment="1">
      <alignment horizontal="center" vertical="center" wrapText="1"/>
      <protection/>
    </xf>
    <xf numFmtId="0" fontId="21" fillId="11" borderId="20" xfId="86" applyFont="1" applyFill="1" applyBorder="1" applyAlignment="1">
      <alignment horizontal="center" vertical="center"/>
      <protection/>
    </xf>
    <xf numFmtId="0" fontId="21" fillId="11" borderId="20" xfId="86" applyFont="1" applyFill="1" applyBorder="1" applyAlignment="1">
      <alignment horizontal="center" vertical="center" wrapText="1"/>
      <protection/>
    </xf>
    <xf numFmtId="0" fontId="20" fillId="11" borderId="20" xfId="86" applyFont="1" applyFill="1" applyBorder="1" applyAlignment="1">
      <alignment horizontal="center" vertical="center"/>
      <protection/>
    </xf>
    <xf numFmtId="0" fontId="20" fillId="0" borderId="20" xfId="86" applyFont="1" applyFill="1" applyBorder="1" applyAlignment="1">
      <alignment horizontal="center" vertical="center"/>
      <protection/>
    </xf>
    <xf numFmtId="0" fontId="20" fillId="0" borderId="20" xfId="86" applyFont="1" applyFill="1" applyBorder="1" applyAlignment="1">
      <alignment horizontal="left" vertical="center"/>
      <protection/>
    </xf>
    <xf numFmtId="168" fontId="21" fillId="46" borderId="20" xfId="86" applyNumberFormat="1" applyFont="1" applyFill="1" applyBorder="1" applyAlignment="1">
      <alignment horizontal="center" vertical="center"/>
      <protection/>
    </xf>
    <xf numFmtId="0" fontId="21" fillId="49" borderId="20" xfId="86" applyFont="1" applyFill="1" applyBorder="1" applyAlignment="1">
      <alignment horizontal="center" vertical="center"/>
      <protection/>
    </xf>
    <xf numFmtId="0" fontId="21" fillId="49" borderId="20" xfId="86" applyFont="1" applyFill="1" applyBorder="1" applyAlignment="1">
      <alignment horizontal="center" vertical="center" wrapText="1"/>
      <protection/>
    </xf>
    <xf numFmtId="0" fontId="21" fillId="49" borderId="20" xfId="86" applyFont="1" applyFill="1" applyBorder="1" applyAlignment="1">
      <alignment horizontal="left" vertical="center"/>
      <protection/>
    </xf>
    <xf numFmtId="0" fontId="20" fillId="49" borderId="20" xfId="86" applyFont="1" applyFill="1" applyBorder="1" applyAlignment="1">
      <alignment horizontal="center" vertical="center"/>
      <protection/>
    </xf>
    <xf numFmtId="4" fontId="21" fillId="49" borderId="20" xfId="86" applyNumberFormat="1" applyFont="1" applyFill="1" applyBorder="1" applyAlignment="1">
      <alignment horizontal="center" vertical="center"/>
      <protection/>
    </xf>
    <xf numFmtId="168" fontId="20" fillId="0" borderId="20" xfId="86" applyNumberFormat="1" applyFont="1" applyFill="1" applyBorder="1" applyAlignment="1">
      <alignment horizontal="right" vertical="center"/>
      <protection/>
    </xf>
    <xf numFmtId="0" fontId="21" fillId="46" borderId="20" xfId="0" applyFont="1" applyFill="1" applyBorder="1" applyAlignment="1">
      <alignment horizontal="center" wrapText="1"/>
    </xf>
    <xf numFmtId="0" fontId="21" fillId="49" borderId="20" xfId="0" applyFont="1" applyFill="1" applyBorder="1" applyAlignment="1">
      <alignment horizontal="center"/>
    </xf>
    <xf numFmtId="168" fontId="21" fillId="49" borderId="20" xfId="0" applyNumberFormat="1" applyFont="1" applyFill="1" applyBorder="1" applyAlignment="1">
      <alignment horizontal="center"/>
    </xf>
    <xf numFmtId="169" fontId="21" fillId="49" borderId="20" xfId="86" applyNumberFormat="1" applyFont="1" applyFill="1" applyBorder="1" applyAlignment="1">
      <alignment horizontal="center" vertical="center"/>
      <protection/>
    </xf>
    <xf numFmtId="0" fontId="20" fillId="0" borderId="20" xfId="0" applyFont="1" applyBorder="1" applyAlignment="1">
      <alignment vertical="center"/>
    </xf>
    <xf numFmtId="0" fontId="21" fillId="46" borderId="20" xfId="0" applyFont="1" applyFill="1" applyBorder="1" applyAlignment="1">
      <alignment horizontal="center" vertical="center"/>
    </xf>
    <xf numFmtId="168" fontId="21" fillId="46" borderId="20" xfId="0" applyNumberFormat="1" applyFont="1" applyFill="1" applyBorder="1" applyAlignment="1">
      <alignment horizontal="center" vertical="center"/>
    </xf>
    <xf numFmtId="0" fontId="21" fillId="46" borderId="20" xfId="0" applyFont="1" applyFill="1" applyBorder="1" applyAlignment="1">
      <alignment horizontal="center"/>
    </xf>
    <xf numFmtId="0" fontId="21" fillId="46" borderId="20" xfId="71" applyFont="1" applyFill="1" applyBorder="1" applyAlignment="1">
      <alignment horizontal="center"/>
      <protection/>
    </xf>
    <xf numFmtId="4" fontId="22" fillId="0" borderId="20" xfId="0" applyNumberFormat="1" applyFont="1" applyBorder="1" applyAlignment="1">
      <alignment horizontal="center" vertical="center" wrapText="1"/>
    </xf>
    <xf numFmtId="168" fontId="23" fillId="0" borderId="0" xfId="0" applyNumberFormat="1" applyFont="1" applyAlignment="1">
      <alignment horizontal="center" vertical="center"/>
    </xf>
    <xf numFmtId="0" fontId="23" fillId="53" borderId="21" xfId="0" applyFont="1" applyFill="1" applyBorder="1" applyAlignment="1">
      <alignment horizontal="center" vertical="center" wrapText="1"/>
    </xf>
    <xf numFmtId="168" fontId="23" fillId="53" borderId="21" xfId="0" applyNumberFormat="1" applyFont="1" applyFill="1" applyBorder="1" applyAlignment="1">
      <alignment horizontal="center" vertical="center"/>
    </xf>
    <xf numFmtId="0" fontId="21" fillId="46" borderId="20" xfId="0" applyFont="1" applyFill="1" applyBorder="1" applyAlignment="1">
      <alignment horizontal="center" vertical="center" wrapText="1"/>
    </xf>
    <xf numFmtId="0" fontId="21" fillId="49" borderId="20" xfId="0" applyFont="1" applyFill="1" applyBorder="1" applyAlignment="1">
      <alignment horizontal="center" vertical="center"/>
    </xf>
    <xf numFmtId="168" fontId="21" fillId="49" borderId="20" xfId="0" applyNumberFormat="1" applyFont="1" applyFill="1" applyBorder="1" applyAlignment="1">
      <alignment horizontal="center" vertical="center"/>
    </xf>
    <xf numFmtId="0" fontId="20" fillId="49" borderId="20" xfId="0" applyFont="1" applyFill="1" applyBorder="1" applyAlignment="1">
      <alignment vertical="center"/>
    </xf>
    <xf numFmtId="0" fontId="20" fillId="0" borderId="20" xfId="71" applyFont="1" applyBorder="1" applyAlignment="1">
      <alignment vertical="center"/>
      <protection/>
    </xf>
    <xf numFmtId="0" fontId="21" fillId="46" borderId="20" xfId="71" applyFont="1" applyFill="1" applyBorder="1" applyAlignment="1">
      <alignment horizontal="center" vertical="center"/>
      <protection/>
    </xf>
    <xf numFmtId="0" fontId="21" fillId="49" borderId="22" xfId="86" applyFont="1" applyFill="1" applyBorder="1" applyAlignment="1">
      <alignment horizontal="center" vertical="center"/>
      <protection/>
    </xf>
    <xf numFmtId="0" fontId="21" fillId="49" borderId="22" xfId="86" applyFont="1" applyFill="1" applyBorder="1" applyAlignment="1">
      <alignment horizontal="center" vertical="center" wrapText="1"/>
      <protection/>
    </xf>
    <xf numFmtId="0" fontId="0" fillId="0" borderId="20" xfId="86" applyFont="1" applyFill="1" applyBorder="1" applyAlignment="1">
      <alignment horizontal="center" vertical="center"/>
      <protection/>
    </xf>
    <xf numFmtId="0" fontId="20" fillId="0" borderId="0" xfId="71" applyFont="1" applyAlignment="1">
      <alignment vertical="center"/>
      <protection/>
    </xf>
    <xf numFmtId="0" fontId="20" fillId="0" borderId="20" xfId="71" applyFont="1" applyBorder="1" applyAlignment="1">
      <alignment horizontal="left" vertical="center"/>
      <protection/>
    </xf>
    <xf numFmtId="168" fontId="21" fillId="46" borderId="20" xfId="71" applyNumberFormat="1" applyFont="1" applyFill="1" applyBorder="1" applyAlignment="1">
      <alignment horizontal="center" vertical="center"/>
      <protection/>
    </xf>
    <xf numFmtId="168" fontId="21" fillId="46" borderId="20" xfId="86" applyNumberFormat="1" applyFont="1" applyFill="1" applyBorder="1" applyAlignment="1">
      <alignment horizontal="center" vertical="top"/>
      <protection/>
    </xf>
    <xf numFmtId="0" fontId="20" fillId="0" borderId="20" xfId="0" applyFont="1" applyFill="1" applyBorder="1" applyAlignment="1">
      <alignment/>
    </xf>
    <xf numFmtId="168" fontId="20" fillId="0" borderId="20" xfId="0" applyNumberFormat="1" applyFont="1" applyFill="1" applyBorder="1" applyAlignment="1">
      <alignment/>
    </xf>
    <xf numFmtId="0" fontId="20" fillId="0" borderId="20" xfId="0" applyFont="1" applyFill="1" applyBorder="1" applyAlignment="1">
      <alignment horizontal="center"/>
    </xf>
    <xf numFmtId="0" fontId="22" fillId="0" borderId="20" xfId="0" applyFont="1" applyBorder="1" applyAlignment="1">
      <alignment horizontal="left"/>
    </xf>
    <xf numFmtId="0" fontId="22" fillId="0" borderId="20" xfId="96" applyFont="1" applyBorder="1">
      <alignment/>
      <protection/>
    </xf>
    <xf numFmtId="0" fontId="22" fillId="0" borderId="20" xfId="0" applyFont="1" applyFill="1" applyBorder="1" applyAlignment="1">
      <alignment horizontal="left"/>
    </xf>
    <xf numFmtId="0" fontId="22" fillId="0" borderId="20" xfId="0" applyFont="1" applyBorder="1" applyAlignment="1">
      <alignment wrapText="1"/>
    </xf>
    <xf numFmtId="168" fontId="22" fillId="55" borderId="20" xfId="0" applyNumberFormat="1" applyFont="1" applyFill="1" applyBorder="1" applyAlignment="1">
      <alignment horizontal="center"/>
    </xf>
    <xf numFmtId="0" fontId="22" fillId="0" borderId="22" xfId="0" applyFont="1" applyFill="1" applyBorder="1" applyAlignment="1">
      <alignment horizontal="left"/>
    </xf>
    <xf numFmtId="0" fontId="23" fillId="0" borderId="22" xfId="0" applyFont="1" applyBorder="1" applyAlignment="1">
      <alignment horizontal="right"/>
    </xf>
    <xf numFmtId="168" fontId="23" fillId="46" borderId="22" xfId="0" applyNumberFormat="1" applyFont="1" applyFill="1" applyBorder="1" applyAlignment="1">
      <alignment horizontal="center"/>
    </xf>
    <xf numFmtId="1" fontId="23" fillId="56" borderId="20" xfId="0" applyNumberFormat="1" applyFont="1" applyFill="1" applyBorder="1" applyAlignment="1">
      <alignment horizontal="center" vertical="center" wrapText="1"/>
    </xf>
    <xf numFmtId="0" fontId="22" fillId="56" borderId="20" xfId="0" applyFont="1" applyFill="1" applyBorder="1" applyAlignment="1">
      <alignment horizontal="center" vertical="center"/>
    </xf>
    <xf numFmtId="0" fontId="22" fillId="57" borderId="0" xfId="0" applyFont="1" applyFill="1" applyAlignment="1">
      <alignment vertical="center"/>
    </xf>
    <xf numFmtId="0" fontId="23" fillId="56" borderId="20" xfId="0" applyFont="1" applyFill="1" applyBorder="1" applyAlignment="1">
      <alignment horizontal="center" vertical="center" wrapText="1"/>
    </xf>
    <xf numFmtId="0" fontId="23" fillId="56" borderId="20" xfId="86" applyFont="1" applyFill="1" applyBorder="1" applyAlignment="1">
      <alignment horizontal="center" vertical="center"/>
      <protection/>
    </xf>
    <xf numFmtId="0" fontId="71" fillId="0" borderId="0" xfId="71" applyFont="1" applyFill="1" applyAlignment="1">
      <alignment horizontal="center" vertical="center" wrapText="1"/>
      <protection/>
    </xf>
    <xf numFmtId="0" fontId="71" fillId="55" borderId="0" xfId="71" applyFont="1" applyFill="1" applyAlignment="1">
      <alignment horizontal="center" vertical="center" wrapText="1"/>
      <protection/>
    </xf>
    <xf numFmtId="0" fontId="25" fillId="58" borderId="20" xfId="71" applyFont="1" applyFill="1" applyBorder="1" applyAlignment="1">
      <alignment horizontal="center" vertical="center"/>
      <protection/>
    </xf>
    <xf numFmtId="0" fontId="25" fillId="58" borderId="20" xfId="71" applyFont="1" applyFill="1" applyBorder="1" applyAlignment="1">
      <alignment horizontal="center" vertical="center" wrapText="1"/>
      <protection/>
    </xf>
    <xf numFmtId="0" fontId="25" fillId="58" borderId="20" xfId="71" applyFont="1" applyFill="1" applyBorder="1" applyAlignment="1">
      <alignment horizontal="left" vertical="center" wrapText="1"/>
      <protection/>
    </xf>
    <xf numFmtId="0" fontId="25" fillId="58" borderId="20" xfId="71" applyFont="1" applyFill="1" applyBorder="1" applyAlignment="1">
      <alignment horizontal="left" vertical="center"/>
      <protection/>
    </xf>
    <xf numFmtId="0" fontId="25" fillId="58" borderId="0" xfId="71" applyFont="1" applyFill="1" applyBorder="1" applyAlignment="1">
      <alignment vertical="center"/>
      <protection/>
    </xf>
    <xf numFmtId="0" fontId="25" fillId="58" borderId="0" xfId="0" applyFont="1" applyFill="1" applyAlignment="1">
      <alignment/>
    </xf>
    <xf numFmtId="0" fontId="26" fillId="58" borderId="20" xfId="0" applyFont="1" applyFill="1" applyBorder="1" applyAlignment="1">
      <alignment vertical="center" wrapText="1"/>
    </xf>
    <xf numFmtId="0" fontId="72" fillId="0" borderId="0" xfId="71" applyFont="1" applyAlignment="1">
      <alignment vertical="center" wrapText="1"/>
      <protection/>
    </xf>
    <xf numFmtId="4" fontId="29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71" fillId="0" borderId="0" xfId="71" applyFont="1" applyAlignment="1">
      <alignment horizontal="center" vertical="center" wrapText="1"/>
      <protection/>
    </xf>
    <xf numFmtId="0" fontId="72" fillId="0" borderId="0" xfId="71" applyFont="1" applyAlignment="1">
      <alignment horizontal="center" vertical="center" wrapText="1"/>
      <protection/>
    </xf>
    <xf numFmtId="0" fontId="72" fillId="0" borderId="0" xfId="71" applyFont="1" applyAlignment="1">
      <alignment horizontal="left" vertical="center" wrapText="1"/>
      <protection/>
    </xf>
    <xf numFmtId="49" fontId="72" fillId="0" borderId="0" xfId="71" applyNumberFormat="1" applyFont="1" applyAlignment="1">
      <alignment horizontal="left" vertical="center" wrapText="1"/>
      <protection/>
    </xf>
    <xf numFmtId="49" fontId="72" fillId="0" borderId="0" xfId="71" applyNumberFormat="1" applyFont="1" applyAlignment="1">
      <alignment horizontal="center" vertical="center" wrapText="1"/>
      <protection/>
    </xf>
    <xf numFmtId="49" fontId="72" fillId="0" borderId="0" xfId="71" applyNumberFormat="1" applyFont="1" applyAlignment="1">
      <alignment horizontal="left" vertical="center" wrapText="1" shrinkToFit="1"/>
      <protection/>
    </xf>
    <xf numFmtId="4" fontId="22" fillId="0" borderId="20" xfId="0" applyNumberFormat="1" applyFont="1" applyBorder="1" applyAlignment="1">
      <alignment vertical="center"/>
    </xf>
    <xf numFmtId="0" fontId="23" fillId="56" borderId="20" xfId="86" applyFont="1" applyFill="1" applyBorder="1" applyAlignment="1">
      <alignment horizontal="center" vertical="center" wrapText="1"/>
      <protection/>
    </xf>
    <xf numFmtId="0" fontId="20" fillId="0" borderId="0" xfId="71" applyFont="1" applyAlignment="1">
      <alignment vertical="center" wrapText="1"/>
      <protection/>
    </xf>
    <xf numFmtId="0" fontId="21" fillId="0" borderId="0" xfId="71" applyFont="1" applyFill="1" applyBorder="1" applyAlignment="1">
      <alignment horizontal="center" vertical="center" wrapText="1"/>
      <protection/>
    </xf>
    <xf numFmtId="49" fontId="21" fillId="0" borderId="0" xfId="71" applyNumberFormat="1" applyFont="1" applyFill="1" applyBorder="1" applyAlignment="1">
      <alignment horizontal="left" vertical="center" wrapText="1"/>
      <protection/>
    </xf>
    <xf numFmtId="49" fontId="21" fillId="0" borderId="0" xfId="71" applyNumberFormat="1" applyFont="1" applyFill="1" applyBorder="1" applyAlignment="1">
      <alignment horizontal="center" vertical="center" wrapText="1"/>
      <protection/>
    </xf>
    <xf numFmtId="49" fontId="21" fillId="0" borderId="0" xfId="71" applyNumberFormat="1" applyFont="1" applyFill="1" applyBorder="1" applyAlignment="1">
      <alignment horizontal="left" vertical="center" wrapText="1" shrinkToFit="1"/>
      <protection/>
    </xf>
    <xf numFmtId="0" fontId="21" fillId="0" borderId="0" xfId="71" applyFont="1" applyFill="1" applyAlignment="1">
      <alignment horizontal="center" vertical="center" wrapText="1"/>
      <protection/>
    </xf>
    <xf numFmtId="0" fontId="21" fillId="49" borderId="20" xfId="71" applyFont="1" applyFill="1" applyBorder="1" applyAlignment="1">
      <alignment horizontal="center" vertical="center" wrapText="1"/>
      <protection/>
    </xf>
    <xf numFmtId="0" fontId="21" fillId="49" borderId="20" xfId="71" applyFont="1" applyFill="1" applyBorder="1" applyAlignment="1">
      <alignment horizontal="left" vertical="center" wrapText="1"/>
      <protection/>
    </xf>
    <xf numFmtId="49" fontId="21" fillId="49" borderId="20" xfId="71" applyNumberFormat="1" applyFont="1" applyFill="1" applyBorder="1" applyAlignment="1">
      <alignment horizontal="left" vertical="center" wrapText="1"/>
      <protection/>
    </xf>
    <xf numFmtId="49" fontId="21" fillId="49" borderId="20" xfId="71" applyNumberFormat="1" applyFont="1" applyFill="1" applyBorder="1" applyAlignment="1">
      <alignment horizontal="center" vertical="center" wrapText="1"/>
      <protection/>
    </xf>
    <xf numFmtId="49" fontId="21" fillId="49" borderId="20" xfId="71" applyNumberFormat="1" applyFont="1" applyFill="1" applyBorder="1" applyAlignment="1">
      <alignment horizontal="left" vertical="center" wrapText="1" shrinkToFit="1"/>
      <protection/>
    </xf>
    <xf numFmtId="0" fontId="20" fillId="55" borderId="20" xfId="71" applyFont="1" applyFill="1" applyBorder="1" applyAlignment="1">
      <alignment horizontal="center" vertical="center" wrapText="1"/>
      <protection/>
    </xf>
    <xf numFmtId="0" fontId="20" fillId="0" borderId="20" xfId="96" applyFont="1" applyBorder="1" applyAlignment="1">
      <alignment horizontal="left" vertical="center"/>
      <protection/>
    </xf>
    <xf numFmtId="0" fontId="20" fillId="0" borderId="20" xfId="71" applyFont="1" applyBorder="1" applyAlignment="1">
      <alignment horizontal="left" vertical="center" wrapText="1"/>
      <protection/>
    </xf>
    <xf numFmtId="0" fontId="20" fillId="0" borderId="20" xfId="71" applyFont="1" applyBorder="1" applyAlignment="1">
      <alignment horizontal="center" vertical="center"/>
      <protection/>
    </xf>
    <xf numFmtId="49" fontId="20" fillId="55" borderId="20" xfId="71" applyNumberFormat="1" applyFont="1" applyFill="1" applyBorder="1" applyAlignment="1">
      <alignment horizontal="center" vertical="center" wrapText="1"/>
      <protection/>
    </xf>
    <xf numFmtId="0" fontId="20" fillId="0" borderId="20" xfId="0" applyFont="1" applyBorder="1" applyAlignment="1">
      <alignment horizontal="left" vertical="center" wrapText="1"/>
    </xf>
    <xf numFmtId="0" fontId="20" fillId="0" borderId="20" xfId="96" applyFont="1" applyBorder="1" applyAlignment="1">
      <alignment horizontal="center" vertical="center"/>
      <protection/>
    </xf>
    <xf numFmtId="49" fontId="20" fillId="55" borderId="20" xfId="71" applyNumberFormat="1" applyFont="1" applyFill="1" applyBorder="1" applyAlignment="1">
      <alignment horizontal="left" vertical="center" wrapText="1" shrinkToFit="1"/>
      <protection/>
    </xf>
    <xf numFmtId="0" fontId="21" fillId="55" borderId="0" xfId="71" applyFont="1" applyFill="1" applyAlignment="1">
      <alignment horizontal="center" vertical="center" wrapText="1"/>
      <protection/>
    </xf>
    <xf numFmtId="0" fontId="20" fillId="0" borderId="20" xfId="0" applyFont="1" applyBorder="1" applyAlignment="1">
      <alignment horizontal="center" vertical="center"/>
    </xf>
    <xf numFmtId="49" fontId="20" fillId="0" borderId="20" xfId="0" applyNumberFormat="1" applyFont="1" applyBorder="1" applyAlignment="1">
      <alignment horizontal="center" vertical="center" wrapText="1"/>
    </xf>
    <xf numFmtId="0" fontId="20" fillId="0" borderId="20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 wrapText="1"/>
    </xf>
    <xf numFmtId="49" fontId="20" fillId="0" borderId="20" xfId="71" applyNumberFormat="1" applyFont="1" applyFill="1" applyBorder="1" applyAlignment="1">
      <alignment horizontal="left" vertical="center" wrapText="1"/>
      <protection/>
    </xf>
    <xf numFmtId="49" fontId="20" fillId="0" borderId="20" xfId="71" applyNumberFormat="1" applyFont="1" applyFill="1" applyBorder="1" applyAlignment="1">
      <alignment horizontal="center" vertical="center" wrapText="1"/>
      <protection/>
    </xf>
    <xf numFmtId="49" fontId="20" fillId="0" borderId="20" xfId="71" applyNumberFormat="1" applyFont="1" applyFill="1" applyBorder="1" applyAlignment="1">
      <alignment horizontal="left" vertical="center" wrapText="1" shrinkToFit="1"/>
      <protection/>
    </xf>
    <xf numFmtId="49" fontId="20" fillId="55" borderId="23" xfId="71" applyNumberFormat="1" applyFont="1" applyFill="1" applyBorder="1" applyAlignment="1">
      <alignment horizontal="center" vertical="center" wrapText="1"/>
      <protection/>
    </xf>
    <xf numFmtId="0" fontId="20" fillId="0" borderId="23" xfId="0" applyFont="1" applyBorder="1" applyAlignment="1">
      <alignment horizontal="center" vertical="center" wrapText="1"/>
    </xf>
    <xf numFmtId="49" fontId="20" fillId="0" borderId="20" xfId="0" applyNumberFormat="1" applyFont="1" applyBorder="1" applyAlignment="1">
      <alignment horizontal="left" vertical="center" wrapText="1"/>
    </xf>
    <xf numFmtId="0" fontId="20" fillId="0" borderId="20" xfId="71" applyFont="1" applyBorder="1" applyAlignment="1">
      <alignment horizontal="center" vertical="center" wrapText="1"/>
      <protection/>
    </xf>
    <xf numFmtId="49" fontId="20" fillId="0" borderId="20" xfId="71" applyNumberFormat="1" applyFont="1" applyBorder="1" applyAlignment="1">
      <alignment horizontal="left" vertical="center" wrapText="1"/>
      <protection/>
    </xf>
    <xf numFmtId="49" fontId="20" fillId="0" borderId="20" xfId="71" applyNumberFormat="1" applyFont="1" applyBorder="1" applyAlignment="1">
      <alignment horizontal="center" vertical="center" wrapText="1"/>
      <protection/>
    </xf>
    <xf numFmtId="49" fontId="20" fillId="0" borderId="20" xfId="71" applyNumberFormat="1" applyFont="1" applyBorder="1" applyAlignment="1">
      <alignment horizontal="left" vertical="center" wrapText="1" shrinkToFit="1"/>
      <protection/>
    </xf>
    <xf numFmtId="0" fontId="20" fillId="0" borderId="21" xfId="71" applyFont="1" applyBorder="1" applyAlignment="1">
      <alignment horizontal="center" vertical="center" wrapText="1"/>
      <protection/>
    </xf>
    <xf numFmtId="0" fontId="20" fillId="0" borderId="21" xfId="71" applyFont="1" applyBorder="1" applyAlignment="1">
      <alignment horizontal="left" vertical="center" wrapText="1"/>
      <protection/>
    </xf>
    <xf numFmtId="49" fontId="20" fillId="0" borderId="21" xfId="71" applyNumberFormat="1" applyFont="1" applyBorder="1" applyAlignment="1">
      <alignment horizontal="left" vertical="center" wrapText="1"/>
      <protection/>
    </xf>
    <xf numFmtId="49" fontId="20" fillId="0" borderId="21" xfId="71" applyNumberFormat="1" applyFont="1" applyBorder="1" applyAlignment="1">
      <alignment horizontal="center" vertical="center" wrapText="1"/>
      <protection/>
    </xf>
    <xf numFmtId="49" fontId="20" fillId="0" borderId="21" xfId="71" applyNumberFormat="1" applyFont="1" applyBorder="1" applyAlignment="1">
      <alignment horizontal="left" vertical="center" wrapText="1" shrinkToFit="1"/>
      <protection/>
    </xf>
    <xf numFmtId="0" fontId="20" fillId="0" borderId="0" xfId="71" applyFont="1" applyAlignment="1">
      <alignment horizontal="center" vertical="center" wrapText="1"/>
      <protection/>
    </xf>
    <xf numFmtId="0" fontId="20" fillId="0" borderId="0" xfId="71" applyFont="1" applyAlignment="1">
      <alignment horizontal="left" vertical="center" wrapText="1"/>
      <protection/>
    </xf>
    <xf numFmtId="49" fontId="20" fillId="0" borderId="0" xfId="71" applyNumberFormat="1" applyFont="1" applyAlignment="1">
      <alignment horizontal="left" vertical="center" wrapText="1"/>
      <protection/>
    </xf>
    <xf numFmtId="49" fontId="20" fillId="0" borderId="0" xfId="71" applyNumberFormat="1" applyFont="1" applyAlignment="1">
      <alignment horizontal="center" vertical="center" wrapText="1"/>
      <protection/>
    </xf>
    <xf numFmtId="49" fontId="20" fillId="0" borderId="0" xfId="71" applyNumberFormat="1" applyFont="1" applyAlignment="1">
      <alignment horizontal="left" vertical="center" wrapText="1" shrinkToFit="1"/>
      <protection/>
    </xf>
    <xf numFmtId="0" fontId="21" fillId="0" borderId="0" xfId="0" applyFont="1" applyAlignment="1">
      <alignment horizontal="center" vertical="center"/>
    </xf>
    <xf numFmtId="0" fontId="21" fillId="49" borderId="24" xfId="0" applyFont="1" applyFill="1" applyBorder="1" applyAlignment="1">
      <alignment horizontal="center" vertical="center"/>
    </xf>
    <xf numFmtId="0" fontId="21" fillId="49" borderId="24" xfId="0" applyFont="1" applyFill="1" applyBorder="1" applyAlignment="1">
      <alignment horizontal="center" vertical="center" wrapText="1"/>
    </xf>
    <xf numFmtId="0" fontId="21" fillId="0" borderId="25" xfId="0" applyFont="1" applyBorder="1" applyAlignment="1">
      <alignment vertical="center"/>
    </xf>
    <xf numFmtId="0" fontId="21" fillId="0" borderId="0" xfId="0" applyFont="1" applyAlignment="1">
      <alignment vertical="center"/>
    </xf>
    <xf numFmtId="171" fontId="20" fillId="0" borderId="23" xfId="0" applyNumberFormat="1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/>
    </xf>
    <xf numFmtId="0" fontId="21" fillId="0" borderId="26" xfId="0" applyFont="1" applyBorder="1" applyAlignment="1">
      <alignment horizontal="right" vertical="center"/>
    </xf>
    <xf numFmtId="0" fontId="21" fillId="0" borderId="26" xfId="0" applyFont="1" applyBorder="1" applyAlignment="1">
      <alignment vertical="center"/>
    </xf>
    <xf numFmtId="0" fontId="21" fillId="0" borderId="27" xfId="0" applyFont="1" applyBorder="1" applyAlignment="1">
      <alignment horizontal="center" vertical="center"/>
    </xf>
    <xf numFmtId="0" fontId="21" fillId="0" borderId="27" xfId="0" applyFont="1" applyBorder="1" applyAlignment="1">
      <alignment horizontal="left" vertical="center"/>
    </xf>
    <xf numFmtId="0" fontId="20" fillId="0" borderId="27" xfId="0" applyFont="1" applyBorder="1" applyAlignment="1">
      <alignment vertical="center"/>
    </xf>
    <xf numFmtId="0" fontId="20" fillId="0" borderId="27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1" fillId="0" borderId="23" xfId="0" applyFont="1" applyBorder="1" applyAlignment="1">
      <alignment horizontal="left" vertical="center"/>
    </xf>
    <xf numFmtId="0" fontId="20" fillId="0" borderId="23" xfId="0" applyFont="1" applyBorder="1" applyAlignment="1">
      <alignment vertical="center"/>
    </xf>
    <xf numFmtId="0" fontId="20" fillId="0" borderId="0" xfId="0" applyFont="1" applyAlignment="1">
      <alignment horizontal="right" vertical="center"/>
    </xf>
    <xf numFmtId="0" fontId="23" fillId="59" borderId="20" xfId="71" applyFont="1" applyFill="1" applyBorder="1" applyAlignment="1">
      <alignment horizontal="center" vertical="center" wrapText="1"/>
      <protection/>
    </xf>
    <xf numFmtId="0" fontId="23" fillId="59" borderId="20" xfId="71" applyFont="1" applyFill="1" applyBorder="1" applyAlignment="1">
      <alignment horizontal="left" vertical="center" wrapText="1"/>
      <protection/>
    </xf>
    <xf numFmtId="0" fontId="23" fillId="59" borderId="20" xfId="0" applyFont="1" applyFill="1" applyBorder="1" applyAlignment="1">
      <alignment horizontal="center" vertical="center" wrapText="1"/>
    </xf>
    <xf numFmtId="4" fontId="23" fillId="59" borderId="20" xfId="0" applyNumberFormat="1" applyFont="1" applyFill="1" applyBorder="1" applyAlignment="1">
      <alignment horizontal="center" vertical="center" wrapText="1"/>
    </xf>
    <xf numFmtId="4" fontId="23" fillId="60" borderId="20" xfId="0" applyNumberFormat="1" applyFont="1" applyFill="1" applyBorder="1" applyAlignment="1">
      <alignment horizontal="center" vertical="center" wrapText="1"/>
    </xf>
    <xf numFmtId="168" fontId="22" fillId="0" borderId="20" xfId="0" applyNumberFormat="1" applyFont="1" applyFill="1" applyBorder="1" applyAlignment="1">
      <alignment horizontal="center"/>
    </xf>
    <xf numFmtId="168" fontId="22" fillId="0" borderId="20" xfId="0" applyNumberFormat="1" applyFont="1" applyBorder="1" applyAlignment="1">
      <alignment horizontal="center"/>
    </xf>
    <xf numFmtId="0" fontId="20" fillId="0" borderId="20" xfId="0" applyFont="1" applyBorder="1" applyAlignment="1">
      <alignment/>
    </xf>
    <xf numFmtId="168" fontId="22" fillId="0" borderId="20" xfId="0" applyNumberFormat="1" applyFont="1" applyFill="1" applyBorder="1" applyAlignment="1">
      <alignment horizontal="center" wrapText="1"/>
    </xf>
    <xf numFmtId="0" fontId="22" fillId="0" borderId="20" xfId="71" applyFont="1" applyBorder="1" applyAlignment="1">
      <alignment horizontal="left" vertical="center" wrapText="1"/>
      <protection/>
    </xf>
    <xf numFmtId="0" fontId="0" fillId="0" borderId="20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168" fontId="0" fillId="0" borderId="20" xfId="108" applyNumberFormat="1" applyFont="1" applyFill="1" applyBorder="1" applyAlignment="1" applyProtection="1">
      <alignment horizontal="right" vertical="center" wrapText="1"/>
      <protection/>
    </xf>
    <xf numFmtId="0" fontId="0" fillId="0" borderId="20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168" fontId="0" fillId="0" borderId="30" xfId="108" applyNumberFormat="1" applyFont="1" applyFill="1" applyBorder="1" applyAlignment="1" applyProtection="1">
      <alignment horizontal="right" vertical="center" wrapText="1"/>
      <protection/>
    </xf>
    <xf numFmtId="0" fontId="0" fillId="0" borderId="30" xfId="0" applyFont="1" applyBorder="1" applyAlignment="1">
      <alignment vertical="center"/>
    </xf>
    <xf numFmtId="168" fontId="0" fillId="0" borderId="30" xfId="108" applyNumberFormat="1" applyFont="1" applyFill="1" applyBorder="1" applyAlignment="1" applyProtection="1">
      <alignment horizontal="right" vertical="center" wrapText="1"/>
      <protection/>
    </xf>
    <xf numFmtId="168" fontId="0" fillId="0" borderId="20" xfId="108" applyNumberFormat="1" applyFont="1" applyFill="1" applyBorder="1" applyAlignment="1" applyProtection="1">
      <alignment horizontal="right" vertical="center" wrapText="1"/>
      <protection/>
    </xf>
    <xf numFmtId="0" fontId="20" fillId="0" borderId="0" xfId="86" applyFont="1" applyFill="1" applyBorder="1" applyAlignment="1">
      <alignment horizontal="center" vertical="center"/>
      <protection/>
    </xf>
    <xf numFmtId="0" fontId="20" fillId="0" borderId="29" xfId="0" applyFont="1" applyBorder="1" applyAlignment="1">
      <alignment vertical="center"/>
    </xf>
    <xf numFmtId="0" fontId="21" fillId="46" borderId="30" xfId="0" applyFont="1" applyFill="1" applyBorder="1" applyAlignment="1">
      <alignment horizontal="center" vertical="center"/>
    </xf>
    <xf numFmtId="168" fontId="21" fillId="46" borderId="30" xfId="0" applyNumberFormat="1" applyFont="1" applyFill="1" applyBorder="1" applyAlignment="1">
      <alignment horizontal="center" vertical="center"/>
    </xf>
    <xf numFmtId="0" fontId="0" fillId="0" borderId="20" xfId="88" applyFont="1" applyBorder="1" applyAlignment="1">
      <alignment vertical="center"/>
      <protection/>
    </xf>
    <xf numFmtId="168" fontId="0" fillId="0" borderId="20" xfId="108" applyNumberFormat="1" applyFont="1" applyFill="1" applyBorder="1" applyAlignment="1" applyProtection="1">
      <alignment vertical="center" wrapText="1"/>
      <protection/>
    </xf>
    <xf numFmtId="168" fontId="0" fillId="0" borderId="20" xfId="88" applyNumberFormat="1" applyFont="1" applyBorder="1" applyAlignment="1">
      <alignment vertical="center"/>
      <protection/>
    </xf>
    <xf numFmtId="0" fontId="20" fillId="0" borderId="20" xfId="0" applyFont="1" applyBorder="1" applyAlignment="1">
      <alignment horizontal="center"/>
    </xf>
    <xf numFmtId="168" fontId="20" fillId="0" borderId="20" xfId="0" applyNumberFormat="1" applyFont="1" applyBorder="1" applyAlignment="1">
      <alignment horizontal="right" vertical="center"/>
    </xf>
    <xf numFmtId="168" fontId="0" fillId="0" borderId="20" xfId="0" applyNumberFormat="1" applyFont="1" applyBorder="1" applyAlignment="1">
      <alignment horizontal="right" vertical="center"/>
    </xf>
    <xf numFmtId="168" fontId="0" fillId="0" borderId="20" xfId="87" applyNumberFormat="1" applyFont="1" applyBorder="1" applyAlignment="1">
      <alignment horizontal="right" vertical="center" wrapText="1"/>
      <protection/>
    </xf>
    <xf numFmtId="168" fontId="0" fillId="0" borderId="20" xfId="107" applyNumberFormat="1" applyFont="1" applyFill="1" applyBorder="1" applyAlignment="1" applyProtection="1">
      <alignment horizontal="right" vertical="center" wrapText="1"/>
      <protection/>
    </xf>
    <xf numFmtId="0" fontId="20" fillId="0" borderId="20" xfId="86" applyFont="1" applyFill="1" applyBorder="1" applyAlignment="1">
      <alignment vertical="center" wrapText="1"/>
      <protection/>
    </xf>
    <xf numFmtId="0" fontId="20" fillId="0" borderId="20" xfId="86" applyFont="1" applyFill="1" applyBorder="1" applyAlignment="1">
      <alignment horizontal="center" vertical="center" wrapText="1"/>
      <protection/>
    </xf>
    <xf numFmtId="168" fontId="20" fillId="0" borderId="20" xfId="107" applyNumberFormat="1" applyFont="1" applyFill="1" applyBorder="1" applyAlignment="1" applyProtection="1">
      <alignment horizontal="right" vertical="center" wrapText="1"/>
      <protection/>
    </xf>
    <xf numFmtId="168" fontId="20" fillId="0" borderId="20" xfId="71" applyNumberFormat="1" applyFont="1" applyBorder="1" applyAlignment="1">
      <alignment horizontal="right" vertical="center"/>
      <protection/>
    </xf>
    <xf numFmtId="0" fontId="0" fillId="0" borderId="20" xfId="0" applyFont="1" applyBorder="1" applyAlignment="1">
      <alignment/>
    </xf>
    <xf numFmtId="168" fontId="0" fillId="0" borderId="20" xfId="86" applyNumberFormat="1" applyFont="1" applyFill="1" applyBorder="1" applyAlignment="1">
      <alignment horizontal="right" vertical="center"/>
      <protection/>
    </xf>
    <xf numFmtId="0" fontId="0" fillId="0" borderId="20" xfId="86" applyFont="1" applyFill="1" applyBorder="1" applyAlignment="1">
      <alignment horizontal="left" vertical="center"/>
      <protection/>
    </xf>
    <xf numFmtId="0" fontId="0" fillId="0" borderId="20" xfId="0" applyFont="1" applyFill="1" applyBorder="1" applyAlignment="1">
      <alignment vertical="center" wrapText="1"/>
    </xf>
    <xf numFmtId="168" fontId="0" fillId="0" borderId="20" xfId="0" applyNumberFormat="1" applyFont="1" applyFill="1" applyBorder="1" applyAlignment="1">
      <alignment vertical="center" wrapText="1"/>
    </xf>
    <xf numFmtId="8" fontId="20" fillId="0" borderId="20" xfId="0" applyNumberFormat="1" applyFont="1" applyBorder="1" applyAlignment="1">
      <alignment vertical="center"/>
    </xf>
    <xf numFmtId="0" fontId="0" fillId="0" borderId="20" xfId="0" applyFont="1" applyBorder="1" applyAlignment="1">
      <alignment horizontal="left" vertical="center"/>
    </xf>
    <xf numFmtId="0" fontId="20" fillId="11" borderId="0" xfId="71" applyFont="1" applyFill="1">
      <alignment/>
      <protection/>
    </xf>
    <xf numFmtId="0" fontId="20" fillId="0" borderId="0" xfId="71" applyFont="1" applyFill="1">
      <alignment/>
      <protection/>
    </xf>
    <xf numFmtId="0" fontId="0" fillId="0" borderId="31" xfId="0" applyFont="1" applyBorder="1" applyAlignment="1">
      <alignment horizontal="left" vertical="center"/>
    </xf>
    <xf numFmtId="0" fontId="20" fillId="0" borderId="23" xfId="86" applyFont="1" applyFill="1" applyBorder="1" applyAlignment="1">
      <alignment horizontal="center" vertical="center"/>
      <protection/>
    </xf>
    <xf numFmtId="168" fontId="0" fillId="0" borderId="23" xfId="86" applyNumberFormat="1" applyFont="1" applyFill="1" applyBorder="1" applyAlignment="1">
      <alignment horizontal="right" vertical="center"/>
      <protection/>
    </xf>
    <xf numFmtId="0" fontId="0" fillId="0" borderId="32" xfId="0" applyFont="1" applyBorder="1" applyAlignment="1">
      <alignment horizontal="left" vertical="center"/>
    </xf>
    <xf numFmtId="0" fontId="20" fillId="0" borderId="33" xfId="86" applyFont="1" applyFill="1" applyBorder="1" applyAlignment="1">
      <alignment horizontal="center" vertical="center"/>
      <protection/>
    </xf>
    <xf numFmtId="0" fontId="20" fillId="49" borderId="20" xfId="0" applyFont="1" applyFill="1" applyBorder="1" applyAlignment="1">
      <alignment/>
    </xf>
    <xf numFmtId="0" fontId="23" fillId="61" borderId="34" xfId="71" applyFont="1" applyFill="1" applyBorder="1" applyAlignment="1" applyProtection="1">
      <alignment horizontal="center" vertical="center" wrapText="1"/>
      <protection/>
    </xf>
    <xf numFmtId="0" fontId="23" fillId="61" borderId="35" xfId="71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>
      <alignment vertical="center"/>
    </xf>
    <xf numFmtId="0" fontId="22" fillId="0" borderId="23" xfId="0" applyFont="1" applyBorder="1" applyAlignment="1">
      <alignment horizontal="center" vertical="center" wrapText="1"/>
    </xf>
    <xf numFmtId="0" fontId="23" fillId="62" borderId="34" xfId="71" applyFont="1" applyFill="1" applyBorder="1" applyAlignment="1" applyProtection="1">
      <alignment horizontal="center" vertical="center" wrapText="1"/>
      <protection/>
    </xf>
    <xf numFmtId="0" fontId="23" fillId="62" borderId="35" xfId="71" applyFont="1" applyFill="1" applyBorder="1" applyAlignment="1" applyProtection="1">
      <alignment horizontal="center" vertical="center" wrapText="1"/>
      <protection/>
    </xf>
    <xf numFmtId="0" fontId="23" fillId="62" borderId="20" xfId="71" applyFont="1" applyFill="1" applyBorder="1" applyAlignment="1" applyProtection="1">
      <alignment horizontal="center" vertical="center" wrapText="1"/>
      <protection/>
    </xf>
    <xf numFmtId="0" fontId="22" fillId="0" borderId="36" xfId="0" applyFont="1" applyBorder="1" applyAlignment="1">
      <alignment vertical="center"/>
    </xf>
    <xf numFmtId="0" fontId="22" fillId="0" borderId="37" xfId="0" applyFont="1" applyBorder="1" applyAlignment="1">
      <alignment vertical="center"/>
    </xf>
    <xf numFmtId="0" fontId="23" fillId="55" borderId="38" xfId="71" applyFont="1" applyFill="1" applyBorder="1" applyAlignment="1" applyProtection="1">
      <alignment horizontal="center" vertical="center" wrapText="1"/>
      <protection/>
    </xf>
    <xf numFmtId="0" fontId="23" fillId="55" borderId="23" xfId="71" applyFont="1" applyFill="1" applyBorder="1" applyAlignment="1" applyProtection="1">
      <alignment horizontal="center" vertical="center" wrapText="1"/>
      <protection/>
    </xf>
    <xf numFmtId="0" fontId="23" fillId="62" borderId="39" xfId="71" applyFont="1" applyFill="1" applyBorder="1" applyAlignment="1" applyProtection="1">
      <alignment horizontal="center" vertical="center" wrapText="1"/>
      <protection/>
    </xf>
    <xf numFmtId="0" fontId="23" fillId="62" borderId="40" xfId="71" applyFont="1" applyFill="1" applyBorder="1" applyAlignment="1" applyProtection="1">
      <alignment horizontal="center" vertical="center" wrapText="1"/>
      <protection/>
    </xf>
    <xf numFmtId="0" fontId="22" fillId="62" borderId="20" xfId="71" applyFont="1" applyFill="1" applyBorder="1" applyAlignment="1" applyProtection="1">
      <alignment horizontal="center" vertical="center" wrapText="1"/>
      <protection/>
    </xf>
    <xf numFmtId="4" fontId="23" fillId="0" borderId="0" xfId="0" applyNumberFormat="1" applyFont="1" applyAlignment="1">
      <alignment horizontal="center" vertical="center"/>
    </xf>
    <xf numFmtId="0" fontId="24" fillId="0" borderId="0" xfId="71" applyFont="1" applyFill="1" applyBorder="1" applyAlignment="1">
      <alignment horizontal="center" vertical="center"/>
      <protection/>
    </xf>
    <xf numFmtId="0" fontId="24" fillId="0" borderId="0" xfId="71" applyFont="1" applyFill="1" applyBorder="1" applyAlignment="1">
      <alignment horizontal="left" vertical="center"/>
      <protection/>
    </xf>
    <xf numFmtId="0" fontId="25" fillId="0" borderId="37" xfId="71" applyFont="1" applyFill="1" applyBorder="1" applyAlignment="1">
      <alignment horizontal="center" vertical="center"/>
      <protection/>
    </xf>
    <xf numFmtId="0" fontId="25" fillId="0" borderId="37" xfId="71" applyFont="1" applyBorder="1" applyAlignment="1">
      <alignment vertical="center" wrapText="1"/>
      <protection/>
    </xf>
    <xf numFmtId="0" fontId="25" fillId="0" borderId="37" xfId="71" applyFont="1" applyBorder="1" applyAlignment="1">
      <alignment horizontal="center" vertical="center" wrapText="1"/>
      <protection/>
    </xf>
    <xf numFmtId="0" fontId="25" fillId="0" borderId="0" xfId="71" applyFont="1" applyFill="1">
      <alignment/>
      <protection/>
    </xf>
    <xf numFmtId="0" fontId="25" fillId="0" borderId="37" xfId="71" applyFont="1" applyBorder="1" applyAlignment="1">
      <alignment horizontal="center" vertical="center"/>
      <protection/>
    </xf>
    <xf numFmtId="0" fontId="25" fillId="0" borderId="0" xfId="71" applyFont="1" applyFill="1" applyAlignment="1">
      <alignment vertical="center"/>
      <protection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37" xfId="71" applyFont="1" applyBorder="1" applyAlignment="1">
      <alignment horizontal="left" vertical="center" wrapText="1"/>
      <protection/>
    </xf>
    <xf numFmtId="0" fontId="24" fillId="46" borderId="37" xfId="71" applyFont="1" applyFill="1" applyBorder="1" applyAlignment="1">
      <alignment horizontal="center" vertical="center" wrapText="1"/>
      <protection/>
    </xf>
    <xf numFmtId="0" fontId="24" fillId="46" borderId="37" xfId="71" applyFont="1" applyFill="1" applyBorder="1" applyAlignment="1">
      <alignment horizontal="center" vertical="center"/>
      <protection/>
    </xf>
    <xf numFmtId="0" fontId="25" fillId="0" borderId="0" xfId="71" applyFont="1" applyFill="1" applyAlignment="1">
      <alignment horizontal="center" vertical="center"/>
      <protection/>
    </xf>
    <xf numFmtId="0" fontId="25" fillId="0" borderId="0" xfId="71" applyFont="1" applyFill="1" applyAlignment="1">
      <alignment horizontal="left" vertical="center"/>
      <protection/>
    </xf>
    <xf numFmtId="0" fontId="32" fillId="63" borderId="41" xfId="90" applyFont="1" applyFill="1" applyBorder="1" applyAlignment="1">
      <alignment horizontal="center" vertical="center"/>
      <protection/>
    </xf>
    <xf numFmtId="0" fontId="32" fillId="63" borderId="42" xfId="90" applyFont="1" applyFill="1" applyBorder="1" applyAlignment="1">
      <alignment horizontal="center" vertical="center"/>
      <protection/>
    </xf>
    <xf numFmtId="0" fontId="32" fillId="63" borderId="43" xfId="90" applyFont="1" applyFill="1" applyBorder="1" applyAlignment="1">
      <alignment horizontal="center" vertical="center" wrapText="1"/>
      <protection/>
    </xf>
    <xf numFmtId="0" fontId="32" fillId="63" borderId="44" xfId="90" applyFont="1" applyFill="1" applyBorder="1" applyAlignment="1">
      <alignment horizontal="center" vertical="center"/>
      <protection/>
    </xf>
    <xf numFmtId="0" fontId="32" fillId="63" borderId="45" xfId="90" applyFont="1" applyFill="1" applyBorder="1" applyAlignment="1">
      <alignment vertical="center"/>
      <protection/>
    </xf>
    <xf numFmtId="0" fontId="33" fillId="0" borderId="22" xfId="90" applyFont="1" applyBorder="1" applyAlignment="1">
      <alignment horizontal="left" vertical="center"/>
      <protection/>
    </xf>
    <xf numFmtId="172" fontId="33" fillId="0" borderId="22" xfId="90" applyNumberFormat="1" applyFont="1" applyBorder="1" applyAlignment="1">
      <alignment horizontal="left" vertical="center"/>
      <protection/>
    </xf>
    <xf numFmtId="0" fontId="34" fillId="0" borderId="22" xfId="90" applyFont="1" applyBorder="1" applyAlignment="1">
      <alignment horizontal="left"/>
      <protection/>
    </xf>
    <xf numFmtId="0" fontId="33" fillId="0" borderId="22" xfId="90" applyFont="1" applyBorder="1" applyAlignment="1">
      <alignment horizontal="left"/>
      <protection/>
    </xf>
    <xf numFmtId="0" fontId="33" fillId="0" borderId="20" xfId="90" applyFont="1" applyBorder="1" applyAlignment="1">
      <alignment horizontal="left" vertical="center"/>
      <protection/>
    </xf>
    <xf numFmtId="0" fontId="35" fillId="0" borderId="20" xfId="90" applyFont="1" applyBorder="1" applyAlignment="1">
      <alignment horizontal="left" vertical="center"/>
      <protection/>
    </xf>
    <xf numFmtId="172" fontId="33" fillId="0" borderId="20" xfId="90" applyNumberFormat="1" applyFont="1" applyBorder="1" applyAlignment="1">
      <alignment horizontal="left" vertical="center"/>
      <protection/>
    </xf>
    <xf numFmtId="0" fontId="34" fillId="0" borderId="20" xfId="90" applyFont="1" applyBorder="1" applyAlignment="1">
      <alignment horizontal="left"/>
      <protection/>
    </xf>
    <xf numFmtId="0" fontId="33" fillId="0" borderId="20" xfId="90" applyFont="1" applyBorder="1" applyAlignment="1">
      <alignment horizontal="left"/>
      <protection/>
    </xf>
    <xf numFmtId="172" fontId="33" fillId="0" borderId="20" xfId="90" applyNumberFormat="1" applyFont="1" applyBorder="1" applyAlignment="1">
      <alignment horizontal="left"/>
      <protection/>
    </xf>
    <xf numFmtId="0" fontId="33" fillId="0" borderId="20" xfId="90" applyFont="1" applyBorder="1" applyAlignment="1">
      <alignment horizontal="left"/>
      <protection/>
    </xf>
    <xf numFmtId="170" fontId="34" fillId="0" borderId="20" xfId="90" applyNumberFormat="1" applyFont="1" applyBorder="1" applyAlignment="1">
      <alignment horizontal="left"/>
      <protection/>
    </xf>
    <xf numFmtId="0" fontId="34" fillId="0" borderId="20" xfId="90" applyFont="1" applyBorder="1" applyAlignment="1">
      <alignment horizontal="left"/>
      <protection/>
    </xf>
    <xf numFmtId="14" fontId="34" fillId="0" borderId="20" xfId="90" applyNumberFormat="1" applyFont="1" applyBorder="1" applyAlignment="1">
      <alignment horizontal="left"/>
      <protection/>
    </xf>
    <xf numFmtId="3" fontId="25" fillId="0" borderId="20" xfId="71" applyNumberFormat="1" applyFont="1" applyFill="1" applyBorder="1" applyAlignment="1">
      <alignment horizontal="center" vertical="center" wrapText="1"/>
      <protection/>
    </xf>
    <xf numFmtId="3" fontId="25" fillId="55" borderId="20" xfId="71" applyNumberFormat="1" applyFont="1" applyFill="1" applyBorder="1" applyAlignment="1">
      <alignment horizontal="center" vertical="center" wrapText="1"/>
      <protection/>
    </xf>
    <xf numFmtId="0" fontId="21" fillId="0" borderId="0" xfId="71" applyFont="1" applyFill="1" applyBorder="1" applyAlignment="1">
      <alignment horizontal="center" vertical="center" wrapText="1"/>
      <protection/>
    </xf>
    <xf numFmtId="0" fontId="21" fillId="0" borderId="37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11" borderId="20" xfId="86" applyFont="1" applyFill="1" applyBorder="1" applyAlignment="1">
      <alignment horizontal="center" vertical="center"/>
      <protection/>
    </xf>
    <xf numFmtId="0" fontId="21" fillId="0" borderId="0" xfId="86" applyFont="1" applyFill="1" applyBorder="1" applyAlignment="1">
      <alignment horizontal="center" vertical="center"/>
      <protection/>
    </xf>
    <xf numFmtId="0" fontId="23" fillId="0" borderId="0" xfId="86" applyFont="1" applyFill="1" applyBorder="1" applyAlignment="1">
      <alignment horizontal="center" vertical="center" wrapText="1"/>
      <protection/>
    </xf>
    <xf numFmtId="0" fontId="23" fillId="56" borderId="20" xfId="86" applyFont="1" applyFill="1" applyBorder="1" applyAlignment="1">
      <alignment horizontal="center" vertical="center" wrapText="1"/>
      <protection/>
    </xf>
    <xf numFmtId="0" fontId="31" fillId="64" borderId="41" xfId="90" applyFont="1" applyFill="1" applyBorder="1" applyAlignment="1">
      <alignment horizontal="center"/>
      <protection/>
    </xf>
    <xf numFmtId="0" fontId="31" fillId="64" borderId="46" xfId="90" applyFont="1" applyFill="1" applyBorder="1" applyAlignment="1">
      <alignment horizontal="center"/>
      <protection/>
    </xf>
    <xf numFmtId="0" fontId="31" fillId="64" borderId="45" xfId="90" applyFont="1" applyFill="1" applyBorder="1" applyAlignment="1">
      <alignment horizontal="center"/>
      <protection/>
    </xf>
    <xf numFmtId="0" fontId="24" fillId="0" borderId="0" xfId="71" applyFont="1" applyFill="1" applyBorder="1" applyAlignment="1">
      <alignment horizontal="center" vertical="center"/>
      <protection/>
    </xf>
    <xf numFmtId="0" fontId="24" fillId="49" borderId="37" xfId="71" applyFont="1" applyFill="1" applyBorder="1" applyAlignment="1">
      <alignment horizontal="center" vertical="center" wrapText="1"/>
      <protection/>
    </xf>
    <xf numFmtId="3" fontId="24" fillId="49" borderId="37" xfId="71" applyNumberFormat="1" applyFont="1" applyFill="1" applyBorder="1" applyAlignment="1">
      <alignment horizontal="center" vertical="center" wrapText="1"/>
      <protection/>
    </xf>
    <xf numFmtId="169" fontId="24" fillId="49" borderId="37" xfId="71" applyNumberFormat="1" applyFont="1" applyFill="1" applyBorder="1" applyAlignment="1">
      <alignment horizontal="center" vertical="center" wrapText="1"/>
      <protection/>
    </xf>
    <xf numFmtId="0" fontId="24" fillId="0" borderId="19" xfId="71" applyFont="1" applyFill="1" applyBorder="1" applyAlignment="1">
      <alignment horizontal="center" vertical="center"/>
      <protection/>
    </xf>
    <xf numFmtId="0" fontId="24" fillId="0" borderId="20" xfId="71" applyFont="1" applyFill="1" applyBorder="1" applyAlignment="1">
      <alignment horizontal="center" vertical="center" wrapText="1"/>
      <protection/>
    </xf>
    <xf numFmtId="3" fontId="24" fillId="0" borderId="20" xfId="71" applyNumberFormat="1" applyFont="1" applyFill="1" applyBorder="1" applyAlignment="1">
      <alignment horizontal="center" vertical="center" wrapText="1"/>
      <protection/>
    </xf>
    <xf numFmtId="169" fontId="24" fillId="0" borderId="20" xfId="71" applyNumberFormat="1" applyFont="1" applyFill="1" applyBorder="1" applyAlignment="1">
      <alignment horizontal="center" vertical="center" wrapText="1"/>
      <protection/>
    </xf>
    <xf numFmtId="4" fontId="24" fillId="0" borderId="20" xfId="71" applyNumberFormat="1" applyFont="1" applyFill="1" applyBorder="1" applyAlignment="1">
      <alignment horizontal="center" vertical="center" wrapText="1"/>
      <protection/>
    </xf>
    <xf numFmtId="4" fontId="25" fillId="58" borderId="20" xfId="71" applyNumberFormat="1" applyFont="1" applyFill="1" applyBorder="1" applyAlignment="1">
      <alignment vertical="center"/>
      <protection/>
    </xf>
    <xf numFmtId="0" fontId="24" fillId="0" borderId="30" xfId="71" applyFont="1" applyFill="1" applyBorder="1" applyAlignment="1">
      <alignment horizontal="center" vertical="center" wrapText="1"/>
      <protection/>
    </xf>
    <xf numFmtId="0" fontId="24" fillId="0" borderId="22" xfId="71" applyFont="1" applyFill="1" applyBorder="1" applyAlignment="1">
      <alignment horizontal="center" vertical="center" wrapText="1"/>
      <protection/>
    </xf>
    <xf numFmtId="0" fontId="24" fillId="0" borderId="47" xfId="71" applyFont="1" applyFill="1" applyBorder="1" applyAlignment="1">
      <alignment horizontal="center" vertical="center" wrapText="1"/>
      <protection/>
    </xf>
    <xf numFmtId="4" fontId="25" fillId="58" borderId="20" xfId="71" applyNumberFormat="1" applyFont="1" applyFill="1" applyBorder="1" applyAlignment="1">
      <alignment horizontal="center" vertical="center"/>
      <protection/>
    </xf>
    <xf numFmtId="0" fontId="25" fillId="0" borderId="20" xfId="71" applyFont="1" applyFill="1" applyBorder="1" applyAlignment="1">
      <alignment horizontal="center" vertical="center"/>
      <protection/>
    </xf>
    <xf numFmtId="0" fontId="25" fillId="0" borderId="20" xfId="71" applyFont="1" applyFill="1" applyBorder="1" applyAlignment="1">
      <alignment horizontal="center" vertical="center" wrapText="1"/>
      <protection/>
    </xf>
    <xf numFmtId="0" fontId="25" fillId="0" borderId="20" xfId="71" applyFont="1" applyFill="1" applyBorder="1" applyAlignment="1">
      <alignment wrapText="1"/>
      <protection/>
    </xf>
    <xf numFmtId="3" fontId="24" fillId="0" borderId="30" xfId="71" applyNumberFormat="1" applyFont="1" applyFill="1" applyBorder="1" applyAlignment="1">
      <alignment horizontal="center" vertical="center" wrapText="1"/>
      <protection/>
    </xf>
    <xf numFmtId="3" fontId="24" fillId="0" borderId="47" xfId="71" applyNumberFormat="1" applyFont="1" applyFill="1" applyBorder="1" applyAlignment="1">
      <alignment horizontal="center" vertical="center" wrapText="1"/>
      <protection/>
    </xf>
    <xf numFmtId="3" fontId="24" fillId="0" borderId="22" xfId="71" applyNumberFormat="1" applyFont="1" applyFill="1" applyBorder="1" applyAlignment="1">
      <alignment horizontal="center" vertical="center" wrapText="1"/>
      <protection/>
    </xf>
  </cellXfs>
  <cellStyles count="97">
    <cellStyle name="Normal" xfId="0"/>
    <cellStyle name="20% — akcent 1" xfId="15"/>
    <cellStyle name="20% — akcent 1 2" xfId="16"/>
    <cellStyle name="20% — akcent 2" xfId="17"/>
    <cellStyle name="20% — akcent 2 2" xfId="18"/>
    <cellStyle name="20% — akcent 3" xfId="19"/>
    <cellStyle name="20% — akcent 3 2" xfId="20"/>
    <cellStyle name="20% — akcent 4" xfId="21"/>
    <cellStyle name="20% — akcent 4 2" xfId="22"/>
    <cellStyle name="20% — akcent 5" xfId="23"/>
    <cellStyle name="20% — akcent 5 2" xfId="24"/>
    <cellStyle name="20% — akcent 6" xfId="25"/>
    <cellStyle name="20% — akcent 6 2" xfId="26"/>
    <cellStyle name="40% — akcent 1" xfId="27"/>
    <cellStyle name="40% — akcent 1 2" xfId="28"/>
    <cellStyle name="40% — akcent 2" xfId="29"/>
    <cellStyle name="40% — akcent 2 2" xfId="30"/>
    <cellStyle name="40% — akcent 3" xfId="31"/>
    <cellStyle name="40% — akcent 3 2" xfId="32"/>
    <cellStyle name="40% — akcent 4" xfId="33"/>
    <cellStyle name="40% — akcent 4 2" xfId="34"/>
    <cellStyle name="40% — akcent 5" xfId="35"/>
    <cellStyle name="40% — akcent 5 2" xfId="36"/>
    <cellStyle name="40% — akcent 6" xfId="37"/>
    <cellStyle name="40% — akcent 6 2" xfId="38"/>
    <cellStyle name="60% — akcent 1" xfId="39"/>
    <cellStyle name="60% — akcent 1 2" xfId="40"/>
    <cellStyle name="60% — akcent 2" xfId="41"/>
    <cellStyle name="60% — akcent 2 2" xfId="42"/>
    <cellStyle name="60% — akcent 3" xfId="43"/>
    <cellStyle name="60% — akcent 3 2" xfId="44"/>
    <cellStyle name="60% — akcent 4" xfId="45"/>
    <cellStyle name="60% — akcent 4 2" xfId="46"/>
    <cellStyle name="60% — akcent 5" xfId="47"/>
    <cellStyle name="60% — akcent 5 2" xfId="48"/>
    <cellStyle name="60% — akcent 6" xfId="49"/>
    <cellStyle name="60% —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y" xfId="67"/>
    <cellStyle name="Dobry 2" xfId="68"/>
    <cellStyle name="Comma" xfId="69"/>
    <cellStyle name="Comma [0]" xfId="70"/>
    <cellStyle name="Excel Built-in Normal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y" xfId="84"/>
    <cellStyle name="Neutralny 2" xfId="85"/>
    <cellStyle name="Normalny 2" xfId="86"/>
    <cellStyle name="Normalny 3" xfId="87"/>
    <cellStyle name="Normalny 4" xfId="88"/>
    <cellStyle name="Normalny 5" xfId="89"/>
    <cellStyle name="Normalny_Ubezpieczenie NNW członków OSP" xfId="90"/>
    <cellStyle name="Obliczenia" xfId="91"/>
    <cellStyle name="Obliczenia 2" xfId="92"/>
    <cellStyle name="Percent" xfId="93"/>
    <cellStyle name="Suma" xfId="94"/>
    <cellStyle name="Suma 2" xfId="95"/>
    <cellStyle name="TableStyleLight1" xfId="96"/>
    <cellStyle name="Tekst objaśnienia" xfId="97"/>
    <cellStyle name="Tekst objaśnienia 2" xfId="98"/>
    <cellStyle name="Tekst ostrzeżenia" xfId="99"/>
    <cellStyle name="Tekst ostrzeżenia 2" xfId="100"/>
    <cellStyle name="Tytuł" xfId="101"/>
    <cellStyle name="Tytuł 2" xfId="102"/>
    <cellStyle name="Uwaga" xfId="103"/>
    <cellStyle name="Uwaga 2" xfId="104"/>
    <cellStyle name="Currency" xfId="105"/>
    <cellStyle name="Currency [0]" xfId="106"/>
    <cellStyle name="Walutowy 2" xfId="107"/>
    <cellStyle name="Walutowy 3" xfId="108"/>
    <cellStyle name="Zły" xfId="109"/>
    <cellStyle name="Zły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BU\AppData\Local\Temp\Kopia%20Sadki%20aktualizacja%20na%20rok%202021-2022%20Przedszko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Dane ogólne jednostek"/>
      <sheetName val="2. Wykaz dróg gminnych"/>
      <sheetName val="3. Łącznie bud.+mienie"/>
      <sheetName val="4. Sprzęt elektron.stacjonarny "/>
      <sheetName val="5. Sprzęt elektroniczny przenoś"/>
      <sheetName val="6. Budynki, budowle-dane szczeg"/>
      <sheetName val="7. Wykaz OSP+MDP"/>
      <sheetName val="8. Wykaz pojazdów"/>
    </sheetNames>
    <sheetDataSet>
      <sheetData sheetId="5">
        <row r="78">
          <cell r="E78">
            <v>467301.68000000005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SheetLayoutView="100" zoomScalePageLayoutView="0" workbookViewId="0" topLeftCell="A1">
      <selection activeCell="A11" sqref="A11"/>
    </sheetView>
  </sheetViews>
  <sheetFormatPr defaultColWidth="9.140625" defaultRowHeight="12.75"/>
  <cols>
    <col min="1" max="1" width="4.8515625" style="148" customWidth="1"/>
    <col min="2" max="2" width="29.00390625" style="149" customWidth="1"/>
    <col min="3" max="3" width="19.57421875" style="148" customWidth="1"/>
    <col min="4" max="4" width="16.28125" style="148" customWidth="1"/>
    <col min="5" max="5" width="14.28125" style="148" customWidth="1"/>
    <col min="6" max="6" width="17.8515625" style="148" customWidth="1"/>
    <col min="7" max="7" width="19.7109375" style="150" customWidth="1"/>
    <col min="8" max="8" width="17.421875" style="151" customWidth="1"/>
    <col min="9" max="9" width="17.421875" style="148" customWidth="1"/>
    <col min="10" max="10" width="36.8515625" style="152" customWidth="1"/>
    <col min="11" max="16384" width="9.140625" style="144" customWidth="1"/>
  </cols>
  <sheetData>
    <row r="1" spans="1:11" s="135" customFormat="1" ht="30" customHeight="1">
      <c r="A1" s="320" t="s">
        <v>0</v>
      </c>
      <c r="B1" s="320"/>
      <c r="C1" s="320"/>
      <c r="D1" s="320"/>
      <c r="E1" s="320"/>
      <c r="F1" s="320"/>
      <c r="G1" s="157"/>
      <c r="H1" s="158"/>
      <c r="I1" s="156"/>
      <c r="J1" s="159"/>
      <c r="K1" s="160"/>
    </row>
    <row r="2" spans="1:11" s="147" customFormat="1" ht="39.75" customHeight="1">
      <c r="A2" s="161" t="s">
        <v>1</v>
      </c>
      <c r="B2" s="162" t="s">
        <v>2</v>
      </c>
      <c r="C2" s="161" t="s">
        <v>3</v>
      </c>
      <c r="D2" s="161" t="s">
        <v>4</v>
      </c>
      <c r="E2" s="161" t="s">
        <v>5</v>
      </c>
      <c r="F2" s="161" t="s">
        <v>6</v>
      </c>
      <c r="G2" s="163" t="s">
        <v>7</v>
      </c>
      <c r="H2" s="164" t="s">
        <v>8</v>
      </c>
      <c r="I2" s="161" t="s">
        <v>9</v>
      </c>
      <c r="J2" s="165" t="s">
        <v>10</v>
      </c>
      <c r="K2" s="1"/>
    </row>
    <row r="3" spans="1:11" s="136" customFormat="1" ht="68.25" customHeight="1">
      <c r="A3" s="166">
        <v>1</v>
      </c>
      <c r="B3" s="167" t="s">
        <v>11</v>
      </c>
      <c r="C3" s="168" t="s">
        <v>12</v>
      </c>
      <c r="D3" s="169" t="s">
        <v>13</v>
      </c>
      <c r="E3" s="170" t="s">
        <v>14</v>
      </c>
      <c r="F3" s="169" t="s">
        <v>15</v>
      </c>
      <c r="G3" s="171" t="s">
        <v>16</v>
      </c>
      <c r="H3" s="170" t="s">
        <v>844</v>
      </c>
      <c r="I3" s="172">
        <v>0</v>
      </c>
      <c r="J3" s="173" t="s">
        <v>17</v>
      </c>
      <c r="K3" s="174"/>
    </row>
    <row r="4" spans="1:11" s="136" customFormat="1" ht="36.75" customHeight="1">
      <c r="A4" s="166">
        <v>2</v>
      </c>
      <c r="B4" s="171" t="s">
        <v>18</v>
      </c>
      <c r="C4" s="171" t="s">
        <v>673</v>
      </c>
      <c r="D4" s="175" t="s">
        <v>19</v>
      </c>
      <c r="E4" s="176" t="s">
        <v>20</v>
      </c>
      <c r="F4" s="175" t="s">
        <v>21</v>
      </c>
      <c r="G4" s="177" t="s">
        <v>22</v>
      </c>
      <c r="H4" s="176" t="s">
        <v>831</v>
      </c>
      <c r="I4" s="178">
        <v>0</v>
      </c>
      <c r="J4" s="173" t="s">
        <v>674</v>
      </c>
      <c r="K4" s="174"/>
    </row>
    <row r="5" spans="1:11" s="135" customFormat="1" ht="43.5" customHeight="1">
      <c r="A5" s="54">
        <v>3</v>
      </c>
      <c r="B5" s="171" t="s">
        <v>678</v>
      </c>
      <c r="C5" s="171" t="s">
        <v>23</v>
      </c>
      <c r="D5" s="175" t="s">
        <v>677</v>
      </c>
      <c r="E5" s="175">
        <v>341365594</v>
      </c>
      <c r="F5" s="175" t="s">
        <v>24</v>
      </c>
      <c r="G5" s="179" t="s">
        <v>25</v>
      </c>
      <c r="H5" s="180" t="s">
        <v>833</v>
      </c>
      <c r="I5" s="178">
        <v>111</v>
      </c>
      <c r="J5" s="181" t="s">
        <v>524</v>
      </c>
      <c r="K5" s="160"/>
    </row>
    <row r="6" spans="1:11" s="136" customFormat="1" ht="60.75" customHeight="1">
      <c r="A6" s="166">
        <v>4</v>
      </c>
      <c r="B6" s="171" t="s">
        <v>26</v>
      </c>
      <c r="C6" s="171" t="s">
        <v>27</v>
      </c>
      <c r="D6" s="175" t="s">
        <v>28</v>
      </c>
      <c r="E6" s="170" t="s">
        <v>29</v>
      </c>
      <c r="F6" s="175" t="s">
        <v>30</v>
      </c>
      <c r="G6" s="171" t="s">
        <v>31</v>
      </c>
      <c r="H6" s="182" t="s">
        <v>538</v>
      </c>
      <c r="I6" s="183">
        <v>129</v>
      </c>
      <c r="J6" s="173" t="s">
        <v>32</v>
      </c>
      <c r="K6" s="174"/>
    </row>
    <row r="7" spans="1:11" s="136" customFormat="1" ht="78" customHeight="1">
      <c r="A7" s="166">
        <v>5</v>
      </c>
      <c r="B7" s="171" t="s">
        <v>793</v>
      </c>
      <c r="C7" s="171" t="s">
        <v>12</v>
      </c>
      <c r="D7" s="175" t="s">
        <v>34</v>
      </c>
      <c r="E7" s="180" t="s">
        <v>35</v>
      </c>
      <c r="F7" s="175" t="s">
        <v>36</v>
      </c>
      <c r="G7" s="184" t="s">
        <v>37</v>
      </c>
      <c r="H7" s="176" t="s">
        <v>832</v>
      </c>
      <c r="I7" s="178">
        <v>0</v>
      </c>
      <c r="J7" s="173"/>
      <c r="K7" s="174"/>
    </row>
    <row r="8" spans="1:11" s="136" customFormat="1" ht="25.5" customHeight="1">
      <c r="A8" s="166">
        <v>6</v>
      </c>
      <c r="B8" s="171" t="s">
        <v>38</v>
      </c>
      <c r="C8" s="171" t="s">
        <v>39</v>
      </c>
      <c r="D8" s="175" t="s">
        <v>40</v>
      </c>
      <c r="E8" s="170" t="s">
        <v>41</v>
      </c>
      <c r="F8" s="178">
        <v>271030</v>
      </c>
      <c r="G8" s="171" t="s">
        <v>42</v>
      </c>
      <c r="H8" s="170" t="s">
        <v>841</v>
      </c>
      <c r="I8" s="178">
        <v>534</v>
      </c>
      <c r="J8" s="168" t="s">
        <v>43</v>
      </c>
      <c r="K8" s="174"/>
    </row>
    <row r="9" spans="1:11" ht="22.5">
      <c r="A9" s="185">
        <v>7</v>
      </c>
      <c r="B9" s="168" t="s">
        <v>44</v>
      </c>
      <c r="C9" s="168" t="s">
        <v>45</v>
      </c>
      <c r="D9" s="185" t="s">
        <v>46</v>
      </c>
      <c r="E9" s="185">
        <v>340414020</v>
      </c>
      <c r="F9" s="185" t="s">
        <v>47</v>
      </c>
      <c r="G9" s="186" t="s">
        <v>48</v>
      </c>
      <c r="H9" s="187" t="s">
        <v>49</v>
      </c>
      <c r="I9" s="185">
        <v>0</v>
      </c>
      <c r="J9" s="188" t="s">
        <v>50</v>
      </c>
      <c r="K9" s="155"/>
    </row>
    <row r="10" spans="1:11" ht="34.5">
      <c r="A10" s="185">
        <v>8</v>
      </c>
      <c r="B10" s="168" t="s">
        <v>51</v>
      </c>
      <c r="C10" s="168" t="s">
        <v>12</v>
      </c>
      <c r="D10" s="185" t="s">
        <v>52</v>
      </c>
      <c r="E10" s="185">
        <v>340413960</v>
      </c>
      <c r="F10" s="185" t="s">
        <v>53</v>
      </c>
      <c r="G10" s="186" t="s">
        <v>48</v>
      </c>
      <c r="H10" s="187" t="s">
        <v>49</v>
      </c>
      <c r="I10" s="185">
        <v>0</v>
      </c>
      <c r="J10" s="188" t="s">
        <v>54</v>
      </c>
      <c r="K10" s="155"/>
    </row>
    <row r="11" spans="1:11" ht="11.25">
      <c r="A11" s="189"/>
      <c r="B11" s="190"/>
      <c r="C11" s="190"/>
      <c r="D11" s="189"/>
      <c r="E11" s="189"/>
      <c r="F11" s="189"/>
      <c r="G11" s="191"/>
      <c r="H11" s="192"/>
      <c r="I11" s="189"/>
      <c r="J11" s="193"/>
      <c r="K11" s="155"/>
    </row>
    <row r="12" spans="1:13" ht="11.25">
      <c r="A12" s="194"/>
      <c r="B12" s="195"/>
      <c r="C12" s="194"/>
      <c r="D12" s="194"/>
      <c r="E12" s="194"/>
      <c r="F12" s="194"/>
      <c r="G12" s="196"/>
      <c r="H12" s="197"/>
      <c r="I12" s="194"/>
      <c r="J12" s="198"/>
      <c r="K12" s="155"/>
      <c r="M12" s="155"/>
    </row>
    <row r="13" spans="1:11" ht="11.25">
      <c r="A13" s="194"/>
      <c r="B13" s="195"/>
      <c r="C13" s="194"/>
      <c r="D13" s="194"/>
      <c r="E13" s="194"/>
      <c r="F13" s="194"/>
      <c r="G13" s="196"/>
      <c r="H13" s="197"/>
      <c r="I13" s="194"/>
      <c r="J13" s="198"/>
      <c r="K13" s="155"/>
    </row>
    <row r="14" spans="1:11" ht="11.25">
      <c r="A14" s="194"/>
      <c r="B14" s="195"/>
      <c r="C14" s="194"/>
      <c r="D14" s="194"/>
      <c r="E14" s="194"/>
      <c r="F14" s="194"/>
      <c r="G14" s="196"/>
      <c r="H14" s="197"/>
      <c r="I14" s="194"/>
      <c r="J14" s="198"/>
      <c r="K14" s="155"/>
    </row>
  </sheetData>
  <sheetProtection selectLockedCells="1" selectUnlockedCells="1"/>
  <mergeCells count="1">
    <mergeCell ref="A1:F1"/>
  </mergeCells>
  <printOptions horizontalCentered="1"/>
  <pageMargins left="0" right="0" top="0.8861111111111111" bottom="0.8861111111111111" header="0.5118055555555555" footer="0.511805555555555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8"/>
  <sheetViews>
    <sheetView zoomScaleSheetLayoutView="100" zoomScalePageLayoutView="0" workbookViewId="0" topLeftCell="A88">
      <selection activeCell="C68" sqref="C68"/>
    </sheetView>
  </sheetViews>
  <sheetFormatPr defaultColWidth="9.140625" defaultRowHeight="12.75"/>
  <cols>
    <col min="1" max="1" width="15.00390625" style="2" customWidth="1"/>
    <col min="2" max="2" width="44.00390625" style="216" customWidth="1"/>
    <col min="3" max="3" width="11.421875" style="3" customWidth="1"/>
    <col min="4" max="4" width="14.421875" style="2" customWidth="1"/>
    <col min="5" max="255" width="9.140625" style="3" customWidth="1"/>
    <col min="256" max="16384" width="9.140625" style="4" customWidth="1"/>
  </cols>
  <sheetData>
    <row r="1" spans="1:4" s="199" customFormat="1" ht="13.5" customHeight="1">
      <c r="A1" s="321" t="s">
        <v>55</v>
      </c>
      <c r="B1" s="321"/>
      <c r="C1" s="321"/>
      <c r="D1" s="321"/>
    </row>
    <row r="2" spans="1:10" s="199" customFormat="1" ht="24.75">
      <c r="A2" s="200" t="s">
        <v>56</v>
      </c>
      <c r="B2" s="200" t="s">
        <v>57</v>
      </c>
      <c r="C2" s="201" t="s">
        <v>567</v>
      </c>
      <c r="D2" s="201" t="s">
        <v>872</v>
      </c>
      <c r="E2" s="202"/>
      <c r="F2" s="203"/>
      <c r="G2" s="203"/>
      <c r="H2" s="203"/>
      <c r="I2" s="203"/>
      <c r="J2" s="203"/>
    </row>
    <row r="3" spans="1:4" ht="11.25">
      <c r="A3" s="183" t="s">
        <v>58</v>
      </c>
      <c r="B3" s="183" t="s">
        <v>59</v>
      </c>
      <c r="C3" s="204">
        <v>2.304</v>
      </c>
      <c r="D3" s="183" t="s">
        <v>66</v>
      </c>
    </row>
    <row r="4" spans="1:4" ht="11.25">
      <c r="A4" s="183" t="s">
        <v>61</v>
      </c>
      <c r="B4" s="183" t="s">
        <v>62</v>
      </c>
      <c r="C4" s="204">
        <v>0.468</v>
      </c>
      <c r="D4" s="183" t="s">
        <v>63</v>
      </c>
    </row>
    <row r="5" spans="1:4" ht="11.25">
      <c r="A5" s="183" t="s">
        <v>64</v>
      </c>
      <c r="B5" s="183" t="s">
        <v>65</v>
      </c>
      <c r="C5" s="204">
        <v>4.58</v>
      </c>
      <c r="D5" s="183" t="s">
        <v>66</v>
      </c>
    </row>
    <row r="6" spans="1:4" ht="11.25">
      <c r="A6" s="183" t="s">
        <v>67</v>
      </c>
      <c r="B6" s="183" t="s">
        <v>68</v>
      </c>
      <c r="C6" s="204">
        <v>1.51</v>
      </c>
      <c r="D6" s="183" t="s">
        <v>60</v>
      </c>
    </row>
    <row r="7" spans="1:4" ht="11.25">
      <c r="A7" s="183" t="s">
        <v>69</v>
      </c>
      <c r="B7" s="183" t="s">
        <v>70</v>
      </c>
      <c r="C7" s="204">
        <v>1.375</v>
      </c>
      <c r="D7" s="183" t="s">
        <v>66</v>
      </c>
    </row>
    <row r="8" spans="1:4" ht="11.25">
      <c r="A8" s="183" t="s">
        <v>71</v>
      </c>
      <c r="B8" s="183" t="s">
        <v>72</v>
      </c>
      <c r="C8" s="204">
        <v>1.61</v>
      </c>
      <c r="D8" s="183" t="s">
        <v>66</v>
      </c>
    </row>
    <row r="9" spans="1:4" ht="11.25">
      <c r="A9" s="183" t="s">
        <v>73</v>
      </c>
      <c r="B9" s="183" t="s">
        <v>74</v>
      </c>
      <c r="C9" s="204">
        <v>3.782</v>
      </c>
      <c r="D9" s="183" t="s">
        <v>75</v>
      </c>
    </row>
    <row r="10" spans="1:4" ht="11.25">
      <c r="A10" s="183" t="s">
        <v>76</v>
      </c>
      <c r="B10" s="183" t="s">
        <v>77</v>
      </c>
      <c r="C10" s="204">
        <v>2.151</v>
      </c>
      <c r="D10" s="183" t="s">
        <v>66</v>
      </c>
    </row>
    <row r="11" spans="1:4" ht="12.75" customHeight="1">
      <c r="A11" s="183" t="s">
        <v>78</v>
      </c>
      <c r="B11" s="183" t="s">
        <v>79</v>
      </c>
      <c r="C11" s="204">
        <v>3.414</v>
      </c>
      <c r="D11" s="183" t="s">
        <v>63</v>
      </c>
    </row>
    <row r="12" spans="1:4" ht="11.25">
      <c r="A12" s="183" t="s">
        <v>80</v>
      </c>
      <c r="B12" s="183" t="s">
        <v>81</v>
      </c>
      <c r="C12" s="204">
        <v>3.389</v>
      </c>
      <c r="D12" s="183" t="s">
        <v>82</v>
      </c>
    </row>
    <row r="13" spans="1:4" ht="11.25">
      <c r="A13" s="183" t="s">
        <v>83</v>
      </c>
      <c r="B13" s="183" t="s">
        <v>84</v>
      </c>
      <c r="C13" s="204">
        <v>5.42</v>
      </c>
      <c r="D13" s="183" t="s">
        <v>82</v>
      </c>
    </row>
    <row r="14" spans="1:4" ht="14.25" customHeight="1">
      <c r="A14" s="183" t="s">
        <v>85</v>
      </c>
      <c r="B14" s="183" t="s">
        <v>86</v>
      </c>
      <c r="C14" s="204">
        <v>6.185</v>
      </c>
      <c r="D14" s="183" t="s">
        <v>75</v>
      </c>
    </row>
    <row r="15" spans="1:4" ht="11.25">
      <c r="A15" s="183" t="s">
        <v>87</v>
      </c>
      <c r="B15" s="183" t="s">
        <v>88</v>
      </c>
      <c r="C15" s="204">
        <v>3.847</v>
      </c>
      <c r="D15" s="205" t="s">
        <v>75</v>
      </c>
    </row>
    <row r="16" spans="1:4" ht="11.25">
      <c r="A16" s="183" t="s">
        <v>89</v>
      </c>
      <c r="B16" s="183" t="s">
        <v>90</v>
      </c>
      <c r="C16" s="204">
        <v>2.115</v>
      </c>
      <c r="D16" s="183" t="s">
        <v>66</v>
      </c>
    </row>
    <row r="17" spans="1:4" ht="11.25">
      <c r="A17" s="183" t="s">
        <v>91</v>
      </c>
      <c r="B17" s="183" t="s">
        <v>92</v>
      </c>
      <c r="C17" s="204">
        <v>0.723</v>
      </c>
      <c r="D17" s="183" t="s">
        <v>66</v>
      </c>
    </row>
    <row r="18" spans="1:4" ht="11.25">
      <c r="A18" s="183" t="s">
        <v>93</v>
      </c>
      <c r="B18" s="183" t="s">
        <v>94</v>
      </c>
      <c r="C18" s="204">
        <v>1.682</v>
      </c>
      <c r="D18" s="183" t="s">
        <v>66</v>
      </c>
    </row>
    <row r="19" spans="1:4" ht="11.25">
      <c r="A19" s="183" t="s">
        <v>95</v>
      </c>
      <c r="B19" s="183" t="s">
        <v>96</v>
      </c>
      <c r="C19" s="204">
        <v>1.341</v>
      </c>
      <c r="D19" s="183" t="s">
        <v>66</v>
      </c>
    </row>
    <row r="20" spans="1:4" ht="11.25">
      <c r="A20" s="183" t="s">
        <v>97</v>
      </c>
      <c r="B20" s="183" t="s">
        <v>98</v>
      </c>
      <c r="C20" s="204">
        <v>1.226</v>
      </c>
      <c r="D20" s="183" t="s">
        <v>63</v>
      </c>
    </row>
    <row r="21" spans="1:4" ht="11.25">
      <c r="A21" s="183" t="s">
        <v>99</v>
      </c>
      <c r="B21" s="183" t="s">
        <v>100</v>
      </c>
      <c r="C21" s="204">
        <v>0.894</v>
      </c>
      <c r="D21" s="183" t="s">
        <v>75</v>
      </c>
    </row>
    <row r="22" spans="1:4" ht="11.25">
      <c r="A22" s="183" t="s">
        <v>101</v>
      </c>
      <c r="B22" s="183" t="s">
        <v>102</v>
      </c>
      <c r="C22" s="204">
        <v>2.1</v>
      </c>
      <c r="D22" s="183" t="s">
        <v>66</v>
      </c>
    </row>
    <row r="23" spans="1:4" ht="12.75" customHeight="1">
      <c r="A23" s="183" t="s">
        <v>103</v>
      </c>
      <c r="B23" s="183" t="s">
        <v>104</v>
      </c>
      <c r="C23" s="204">
        <v>7.23</v>
      </c>
      <c r="D23" s="183" t="s">
        <v>75</v>
      </c>
    </row>
    <row r="24" spans="1:4" ht="11.25">
      <c r="A24" s="183" t="s">
        <v>105</v>
      </c>
      <c r="B24" s="183" t="s">
        <v>106</v>
      </c>
      <c r="C24" s="204">
        <v>2.039</v>
      </c>
      <c r="D24" s="183" t="s">
        <v>66</v>
      </c>
    </row>
    <row r="25" spans="1:4" ht="11.25">
      <c r="A25" s="183" t="s">
        <v>107</v>
      </c>
      <c r="B25" s="183" t="s">
        <v>108</v>
      </c>
      <c r="C25" s="204">
        <v>1.714</v>
      </c>
      <c r="D25" s="183" t="s">
        <v>66</v>
      </c>
    </row>
    <row r="26" spans="1:4" ht="11.25">
      <c r="A26" s="183" t="s">
        <v>109</v>
      </c>
      <c r="B26" s="183" t="s">
        <v>110</v>
      </c>
      <c r="C26" s="204">
        <v>1.698</v>
      </c>
      <c r="D26" s="183" t="s">
        <v>60</v>
      </c>
    </row>
    <row r="27" spans="1:4" ht="11.25">
      <c r="A27" s="183" t="s">
        <v>111</v>
      </c>
      <c r="B27" s="183" t="s">
        <v>112</v>
      </c>
      <c r="C27" s="204">
        <v>1.18</v>
      </c>
      <c r="D27" s="183" t="s">
        <v>75</v>
      </c>
    </row>
    <row r="28" spans="1:4" ht="11.25">
      <c r="A28" s="183" t="s">
        <v>113</v>
      </c>
      <c r="B28" s="183" t="s">
        <v>114</v>
      </c>
      <c r="C28" s="204">
        <v>0.48</v>
      </c>
      <c r="D28" s="183" t="s">
        <v>66</v>
      </c>
    </row>
    <row r="29" spans="1:4" ht="11.25">
      <c r="A29" s="183" t="s">
        <v>115</v>
      </c>
      <c r="B29" s="183" t="s">
        <v>116</v>
      </c>
      <c r="C29" s="204">
        <v>0.552</v>
      </c>
      <c r="D29" s="183" t="s">
        <v>117</v>
      </c>
    </row>
    <row r="30" spans="1:4" ht="11.25">
      <c r="A30" s="183" t="s">
        <v>118</v>
      </c>
      <c r="B30" s="183" t="s">
        <v>119</v>
      </c>
      <c r="C30" s="204">
        <v>1.53</v>
      </c>
      <c r="D30" s="183" t="s">
        <v>66</v>
      </c>
    </row>
    <row r="31" spans="1:4" ht="11.25">
      <c r="A31" s="183" t="s">
        <v>120</v>
      </c>
      <c r="B31" s="183" t="s">
        <v>110</v>
      </c>
      <c r="C31" s="204">
        <v>0.995</v>
      </c>
      <c r="D31" s="183" t="s">
        <v>66</v>
      </c>
    </row>
    <row r="32" spans="1:4" ht="11.25">
      <c r="A32" s="183" t="s">
        <v>121</v>
      </c>
      <c r="B32" s="183" t="s">
        <v>122</v>
      </c>
      <c r="C32" s="204">
        <v>0.742</v>
      </c>
      <c r="D32" s="183" t="s">
        <v>66</v>
      </c>
    </row>
    <row r="33" spans="1:4" ht="11.25">
      <c r="A33" s="183" t="s">
        <v>123</v>
      </c>
      <c r="B33" s="183" t="s">
        <v>124</v>
      </c>
      <c r="C33" s="204">
        <v>1.286</v>
      </c>
      <c r="D33" s="183" t="s">
        <v>66</v>
      </c>
    </row>
    <row r="34" spans="1:4" ht="11.25">
      <c r="A34" s="183" t="s">
        <v>125</v>
      </c>
      <c r="B34" s="183" t="s">
        <v>126</v>
      </c>
      <c r="C34" s="204">
        <v>1.08</v>
      </c>
      <c r="D34" s="183" t="s">
        <v>66</v>
      </c>
    </row>
    <row r="35" spans="1:4" ht="11.25">
      <c r="A35" s="183" t="s">
        <v>127</v>
      </c>
      <c r="B35" s="183" t="s">
        <v>128</v>
      </c>
      <c r="C35" s="204">
        <v>0.173</v>
      </c>
      <c r="D35" s="183" t="s">
        <v>66</v>
      </c>
    </row>
    <row r="36" spans="1:4" ht="11.25">
      <c r="A36" s="183" t="s">
        <v>129</v>
      </c>
      <c r="B36" s="183" t="s">
        <v>130</v>
      </c>
      <c r="C36" s="204">
        <v>0.076</v>
      </c>
      <c r="D36" s="183" t="s">
        <v>131</v>
      </c>
    </row>
    <row r="37" spans="1:4" ht="11.25">
      <c r="A37" s="183" t="s">
        <v>132</v>
      </c>
      <c r="B37" s="183" t="s">
        <v>133</v>
      </c>
      <c r="C37" s="204">
        <v>0.38</v>
      </c>
      <c r="D37" s="183" t="s">
        <v>60</v>
      </c>
    </row>
    <row r="38" spans="1:4" ht="11.25">
      <c r="A38" s="183" t="s">
        <v>134</v>
      </c>
      <c r="B38" s="183" t="s">
        <v>135</v>
      </c>
      <c r="C38" s="204">
        <v>0.409</v>
      </c>
      <c r="D38" s="183" t="s">
        <v>131</v>
      </c>
    </row>
    <row r="39" spans="1:4" ht="11.25">
      <c r="A39" s="183" t="s">
        <v>136</v>
      </c>
      <c r="B39" s="183" t="s">
        <v>137</v>
      </c>
      <c r="C39" s="204">
        <v>1.2</v>
      </c>
      <c r="D39" s="183" t="s">
        <v>66</v>
      </c>
    </row>
    <row r="40" spans="1:4" ht="11.25">
      <c r="A40" s="183" t="s">
        <v>138</v>
      </c>
      <c r="B40" s="183" t="s">
        <v>139</v>
      </c>
      <c r="C40" s="204">
        <v>1.91</v>
      </c>
      <c r="D40" s="183" t="s">
        <v>66</v>
      </c>
    </row>
    <row r="41" spans="1:4" ht="11.25">
      <c r="A41" s="183" t="s">
        <v>140</v>
      </c>
      <c r="B41" s="183" t="s">
        <v>141</v>
      </c>
      <c r="C41" s="204">
        <v>0.9</v>
      </c>
      <c r="D41" s="183" t="s">
        <v>66</v>
      </c>
    </row>
    <row r="42" spans="1:4" ht="11.25">
      <c r="A42" s="183" t="s">
        <v>142</v>
      </c>
      <c r="B42" s="183" t="s">
        <v>143</v>
      </c>
      <c r="C42" s="204">
        <v>0.37</v>
      </c>
      <c r="D42" s="183" t="s">
        <v>66</v>
      </c>
    </row>
    <row r="43" spans="1:4" ht="11.25">
      <c r="A43" s="183" t="s">
        <v>144</v>
      </c>
      <c r="B43" s="183" t="s">
        <v>145</v>
      </c>
      <c r="C43" s="204">
        <v>1.47</v>
      </c>
      <c r="D43" s="183" t="s">
        <v>60</v>
      </c>
    </row>
    <row r="44" spans="1:4" ht="11.25">
      <c r="A44" s="183" t="s">
        <v>146</v>
      </c>
      <c r="B44" s="183" t="s">
        <v>147</v>
      </c>
      <c r="C44" s="204">
        <v>2.478</v>
      </c>
      <c r="D44" s="183" t="s">
        <v>66</v>
      </c>
    </row>
    <row r="45" spans="1:4" ht="11.25">
      <c r="A45" s="183" t="s">
        <v>148</v>
      </c>
      <c r="B45" s="183" t="s">
        <v>147</v>
      </c>
      <c r="C45" s="204">
        <v>2.033</v>
      </c>
      <c r="D45" s="183" t="s">
        <v>66</v>
      </c>
    </row>
    <row r="46" spans="1:4" ht="11.25">
      <c r="A46" s="183" t="s">
        <v>149</v>
      </c>
      <c r="B46" s="183" t="s">
        <v>150</v>
      </c>
      <c r="C46" s="204">
        <v>0.198</v>
      </c>
      <c r="D46" s="183" t="s">
        <v>66</v>
      </c>
    </row>
    <row r="47" spans="1:4" ht="11.25">
      <c r="A47" s="183" t="s">
        <v>151</v>
      </c>
      <c r="B47" s="183" t="s">
        <v>152</v>
      </c>
      <c r="C47" s="204">
        <v>0.28</v>
      </c>
      <c r="D47" s="183" t="s">
        <v>66</v>
      </c>
    </row>
    <row r="48" spans="1:4" ht="11.25">
      <c r="A48" s="183" t="s">
        <v>153</v>
      </c>
      <c r="B48" s="183" t="s">
        <v>154</v>
      </c>
      <c r="C48" s="204">
        <v>3.515</v>
      </c>
      <c r="D48" s="183" t="s">
        <v>66</v>
      </c>
    </row>
    <row r="49" spans="1:4" ht="11.25">
      <c r="A49" s="183" t="s">
        <v>155</v>
      </c>
      <c r="B49" s="183" t="s">
        <v>156</v>
      </c>
      <c r="C49" s="204">
        <v>0.398</v>
      </c>
      <c r="D49" s="183" t="s">
        <v>66</v>
      </c>
    </row>
    <row r="50" spans="1:4" ht="11.25">
      <c r="A50" s="183" t="s">
        <v>157</v>
      </c>
      <c r="B50" s="183" t="s">
        <v>158</v>
      </c>
      <c r="C50" s="204">
        <v>0.9</v>
      </c>
      <c r="D50" s="183" t="s">
        <v>66</v>
      </c>
    </row>
    <row r="51" spans="1:4" ht="11.25">
      <c r="A51" s="183" t="s">
        <v>159</v>
      </c>
      <c r="B51" s="183" t="s">
        <v>160</v>
      </c>
      <c r="C51" s="204">
        <v>1.223</v>
      </c>
      <c r="D51" s="183" t="s">
        <v>66</v>
      </c>
    </row>
    <row r="52" spans="1:4" ht="11.25">
      <c r="A52" s="183" t="s">
        <v>161</v>
      </c>
      <c r="B52" s="183" t="s">
        <v>162</v>
      </c>
      <c r="C52" s="204">
        <v>1.748</v>
      </c>
      <c r="D52" s="183" t="s">
        <v>66</v>
      </c>
    </row>
    <row r="53" spans="1:4" ht="11.25">
      <c r="A53" s="183" t="s">
        <v>163</v>
      </c>
      <c r="B53" s="183" t="s">
        <v>164</v>
      </c>
      <c r="C53" s="204">
        <v>2.888</v>
      </c>
      <c r="D53" s="183" t="s">
        <v>82</v>
      </c>
    </row>
    <row r="54" spans="1:4" ht="11.25">
      <c r="A54" s="183" t="s">
        <v>165</v>
      </c>
      <c r="B54" s="183" t="s">
        <v>166</v>
      </c>
      <c r="C54" s="204">
        <v>1.67</v>
      </c>
      <c r="D54" s="183" t="s">
        <v>66</v>
      </c>
    </row>
    <row r="55" spans="1:4" ht="11.25">
      <c r="A55" s="183" t="s">
        <v>167</v>
      </c>
      <c r="B55" s="183" t="s">
        <v>168</v>
      </c>
      <c r="C55" s="204">
        <v>0.977</v>
      </c>
      <c r="D55" s="183" t="s">
        <v>66</v>
      </c>
    </row>
    <row r="56" spans="1:4" ht="11.25">
      <c r="A56" s="183" t="s">
        <v>169</v>
      </c>
      <c r="B56" s="183" t="s">
        <v>170</v>
      </c>
      <c r="C56" s="204">
        <v>0.435</v>
      </c>
      <c r="D56" s="183" t="s">
        <v>66</v>
      </c>
    </row>
    <row r="57" spans="1:4" ht="11.25">
      <c r="A57" s="183" t="s">
        <v>171</v>
      </c>
      <c r="B57" s="183" t="s">
        <v>172</v>
      </c>
      <c r="C57" s="204">
        <v>0.918</v>
      </c>
      <c r="D57" s="183" t="s">
        <v>60</v>
      </c>
    </row>
    <row r="58" spans="1:4" ht="11.25">
      <c r="A58" s="183" t="s">
        <v>173</v>
      </c>
      <c r="B58" s="183" t="s">
        <v>174</v>
      </c>
      <c r="C58" s="204">
        <v>0.395</v>
      </c>
      <c r="D58" s="183" t="s">
        <v>66</v>
      </c>
    </row>
    <row r="59" spans="1:4" ht="11.25">
      <c r="A59" s="183" t="s">
        <v>175</v>
      </c>
      <c r="B59" s="183" t="s">
        <v>176</v>
      </c>
      <c r="C59" s="204">
        <v>1.707</v>
      </c>
      <c r="D59" s="183" t="s">
        <v>177</v>
      </c>
    </row>
    <row r="60" spans="1:4" ht="11.25">
      <c r="A60" s="183" t="s">
        <v>178</v>
      </c>
      <c r="B60" s="183" t="s">
        <v>179</v>
      </c>
      <c r="C60" s="204">
        <v>0.387</v>
      </c>
      <c r="D60" s="183" t="s">
        <v>63</v>
      </c>
    </row>
    <row r="61" spans="1:4" ht="11.25">
      <c r="A61" s="183" t="s">
        <v>180</v>
      </c>
      <c r="B61" s="183" t="s">
        <v>181</v>
      </c>
      <c r="C61" s="204">
        <v>0.142</v>
      </c>
      <c r="D61" s="183" t="s">
        <v>182</v>
      </c>
    </row>
    <row r="62" spans="1:4" ht="11.25">
      <c r="A62" s="183" t="s">
        <v>183</v>
      </c>
      <c r="B62" s="183" t="s">
        <v>184</v>
      </c>
      <c r="C62" s="204">
        <v>0.764</v>
      </c>
      <c r="D62" s="183" t="s">
        <v>185</v>
      </c>
    </row>
    <row r="63" spans="1:4" ht="11.25">
      <c r="A63" s="183" t="s">
        <v>186</v>
      </c>
      <c r="B63" s="183" t="s">
        <v>187</v>
      </c>
      <c r="C63" s="204">
        <v>0.216</v>
      </c>
      <c r="D63" s="183" t="s">
        <v>60</v>
      </c>
    </row>
    <row r="64" spans="1:4" ht="11.25">
      <c r="A64" s="183" t="s">
        <v>188</v>
      </c>
      <c r="B64" s="183" t="s">
        <v>189</v>
      </c>
      <c r="C64" s="204">
        <v>0.1</v>
      </c>
      <c r="D64" s="183" t="s">
        <v>182</v>
      </c>
    </row>
    <row r="65" spans="1:4" ht="11.25">
      <c r="A65" s="183" t="s">
        <v>190</v>
      </c>
      <c r="B65" s="183" t="s">
        <v>191</v>
      </c>
      <c r="C65" s="204">
        <v>0.1</v>
      </c>
      <c r="D65" s="183" t="s">
        <v>60</v>
      </c>
    </row>
    <row r="66" spans="1:4" ht="11.25">
      <c r="A66" s="183" t="s">
        <v>192</v>
      </c>
      <c r="B66" s="183" t="s">
        <v>193</v>
      </c>
      <c r="C66" s="204">
        <v>0.376</v>
      </c>
      <c r="D66" s="183" t="s">
        <v>63</v>
      </c>
    </row>
    <row r="67" spans="1:4" ht="11.25">
      <c r="A67" s="183" t="s">
        <v>194</v>
      </c>
      <c r="B67" s="183" t="s">
        <v>195</v>
      </c>
      <c r="C67" s="204">
        <v>0.189</v>
      </c>
      <c r="D67" s="183" t="s">
        <v>63</v>
      </c>
    </row>
    <row r="68" spans="1:4" ht="11.25">
      <c r="A68" s="183" t="s">
        <v>196</v>
      </c>
      <c r="B68" s="183" t="s">
        <v>197</v>
      </c>
      <c r="C68" s="204">
        <v>0.307</v>
      </c>
      <c r="D68" s="183" t="s">
        <v>182</v>
      </c>
    </row>
    <row r="69" spans="1:4" ht="11.25">
      <c r="A69" s="183" t="s">
        <v>198</v>
      </c>
      <c r="B69" s="183" t="s">
        <v>199</v>
      </c>
      <c r="C69" s="204">
        <v>0.162</v>
      </c>
      <c r="D69" s="183" t="s">
        <v>200</v>
      </c>
    </row>
    <row r="70" spans="1:4" ht="11.25">
      <c r="A70" s="183" t="s">
        <v>201</v>
      </c>
      <c r="B70" s="183" t="s">
        <v>202</v>
      </c>
      <c r="C70" s="204">
        <v>0.16</v>
      </c>
      <c r="D70" s="183" t="s">
        <v>182</v>
      </c>
    </row>
    <row r="71" spans="1:4" ht="11.25">
      <c r="A71" s="183" t="s">
        <v>203</v>
      </c>
      <c r="B71" s="183" t="s">
        <v>204</v>
      </c>
      <c r="C71" s="204">
        <v>0.092</v>
      </c>
      <c r="D71" s="183" t="s">
        <v>63</v>
      </c>
    </row>
    <row r="72" spans="1:4" ht="11.25">
      <c r="A72" s="183" t="s">
        <v>205</v>
      </c>
      <c r="B72" s="183" t="s">
        <v>206</v>
      </c>
      <c r="C72" s="204">
        <v>0.473</v>
      </c>
      <c r="D72" s="183" t="s">
        <v>207</v>
      </c>
    </row>
    <row r="73" spans="1:4" ht="11.25">
      <c r="A73" s="183" t="s">
        <v>208</v>
      </c>
      <c r="B73" s="183" t="s">
        <v>209</v>
      </c>
      <c r="C73" s="204">
        <v>0.156</v>
      </c>
      <c r="D73" s="183" t="s">
        <v>182</v>
      </c>
    </row>
    <row r="74" spans="1:4" ht="11.25">
      <c r="A74" s="183" t="s">
        <v>210</v>
      </c>
      <c r="B74" s="183" t="s">
        <v>211</v>
      </c>
      <c r="C74" s="204">
        <v>1.557</v>
      </c>
      <c r="D74" s="183" t="s">
        <v>82</v>
      </c>
    </row>
    <row r="75" spans="1:4" ht="11.25">
      <c r="A75" s="183" t="s">
        <v>212</v>
      </c>
      <c r="B75" s="183" t="s">
        <v>213</v>
      </c>
      <c r="C75" s="204">
        <v>0.709</v>
      </c>
      <c r="D75" s="183" t="s">
        <v>63</v>
      </c>
    </row>
    <row r="76" spans="1:4" ht="11.25">
      <c r="A76" s="183" t="s">
        <v>214</v>
      </c>
      <c r="B76" s="183" t="s">
        <v>215</v>
      </c>
      <c r="C76" s="204">
        <v>0.32</v>
      </c>
      <c r="D76" s="183" t="s">
        <v>182</v>
      </c>
    </row>
    <row r="77" spans="1:4" ht="11.25">
      <c r="A77" s="183" t="s">
        <v>216</v>
      </c>
      <c r="B77" s="183" t="s">
        <v>217</v>
      </c>
      <c r="C77" s="204">
        <v>0.376</v>
      </c>
      <c r="D77" s="183" t="s">
        <v>63</v>
      </c>
    </row>
    <row r="78" spans="1:4" ht="11.25">
      <c r="A78" s="183" t="s">
        <v>218</v>
      </c>
      <c r="B78" s="183" t="s">
        <v>219</v>
      </c>
      <c r="C78" s="204">
        <v>1.8</v>
      </c>
      <c r="D78" s="183" t="s">
        <v>82</v>
      </c>
    </row>
    <row r="79" spans="1:4" ht="11.25">
      <c r="A79" s="183" t="s">
        <v>220</v>
      </c>
      <c r="B79" s="183" t="s">
        <v>221</v>
      </c>
      <c r="C79" s="204">
        <v>0.15</v>
      </c>
      <c r="D79" s="183" t="s">
        <v>182</v>
      </c>
    </row>
    <row r="80" spans="1:4" ht="11.25">
      <c r="A80" s="183" t="s">
        <v>222</v>
      </c>
      <c r="B80" s="183" t="s">
        <v>223</v>
      </c>
      <c r="C80" s="204">
        <v>0.07</v>
      </c>
      <c r="D80" s="183" t="s">
        <v>66</v>
      </c>
    </row>
    <row r="81" spans="1:4" ht="11.25">
      <c r="A81" s="183" t="s">
        <v>224</v>
      </c>
      <c r="B81" s="183" t="s">
        <v>225</v>
      </c>
      <c r="C81" s="204">
        <v>0.235</v>
      </c>
      <c r="D81" s="183" t="s">
        <v>226</v>
      </c>
    </row>
    <row r="82" spans="1:4" ht="11.25">
      <c r="A82" s="183" t="s">
        <v>227</v>
      </c>
      <c r="B82" s="183" t="s">
        <v>228</v>
      </c>
      <c r="C82" s="204">
        <v>0.29</v>
      </c>
      <c r="D82" s="183" t="s">
        <v>182</v>
      </c>
    </row>
    <row r="83" spans="1:4" ht="11.25">
      <c r="A83" s="183" t="s">
        <v>229</v>
      </c>
      <c r="B83" s="183" t="s">
        <v>230</v>
      </c>
      <c r="C83" s="204">
        <v>1.39</v>
      </c>
      <c r="D83" s="183" t="s">
        <v>231</v>
      </c>
    </row>
    <row r="84" spans="1:4" ht="11.25">
      <c r="A84" s="183" t="s">
        <v>232</v>
      </c>
      <c r="B84" s="183" t="s">
        <v>233</v>
      </c>
      <c r="C84" s="204">
        <v>1.92</v>
      </c>
      <c r="D84" s="183" t="s">
        <v>66</v>
      </c>
    </row>
    <row r="85" spans="1:4" ht="11.25">
      <c r="A85" s="183" t="s">
        <v>234</v>
      </c>
      <c r="B85" s="183" t="s">
        <v>235</v>
      </c>
      <c r="C85" s="204">
        <v>0.177</v>
      </c>
      <c r="D85" s="183" t="s">
        <v>182</v>
      </c>
    </row>
    <row r="86" spans="1:4" ht="11.25">
      <c r="A86" s="183" t="s">
        <v>236</v>
      </c>
      <c r="B86" s="183" t="s">
        <v>237</v>
      </c>
      <c r="C86" s="204">
        <v>0.857</v>
      </c>
      <c r="D86" s="183" t="s">
        <v>66</v>
      </c>
    </row>
    <row r="87" spans="1:4" ht="11.25">
      <c r="A87" s="183" t="s">
        <v>238</v>
      </c>
      <c r="B87" s="183" t="s">
        <v>239</v>
      </c>
      <c r="C87" s="204">
        <v>1.496</v>
      </c>
      <c r="D87" s="183" t="s">
        <v>66</v>
      </c>
    </row>
    <row r="88" spans="1:4" ht="11.25">
      <c r="A88" s="183" t="s">
        <v>240</v>
      </c>
      <c r="B88" s="183" t="s">
        <v>241</v>
      </c>
      <c r="C88" s="204">
        <v>0.895</v>
      </c>
      <c r="D88" s="183" t="s">
        <v>66</v>
      </c>
    </row>
    <row r="89" spans="1:4" ht="11.25">
      <c r="A89" s="183" t="s">
        <v>242</v>
      </c>
      <c r="B89" s="183" t="s">
        <v>243</v>
      </c>
      <c r="C89" s="204">
        <v>0.532</v>
      </c>
      <c r="D89" s="183" t="s">
        <v>60</v>
      </c>
    </row>
    <row r="90" spans="1:4" ht="11.25">
      <c r="A90" s="183" t="s">
        <v>244</v>
      </c>
      <c r="B90" s="183" t="s">
        <v>245</v>
      </c>
      <c r="C90" s="204">
        <v>0.178</v>
      </c>
      <c r="D90" s="183" t="s">
        <v>182</v>
      </c>
    </row>
    <row r="91" spans="1:4" ht="11.25">
      <c r="A91" s="183" t="s">
        <v>246</v>
      </c>
      <c r="B91" s="183" t="s">
        <v>247</v>
      </c>
      <c r="C91" s="204">
        <v>1.046</v>
      </c>
      <c r="D91" s="183" t="s">
        <v>60</v>
      </c>
    </row>
    <row r="92" spans="1:4" ht="11.25">
      <c r="A92" s="183" t="s">
        <v>248</v>
      </c>
      <c r="B92" s="183" t="s">
        <v>249</v>
      </c>
      <c r="C92" s="204">
        <v>0.422</v>
      </c>
      <c r="D92" s="183" t="s">
        <v>63</v>
      </c>
    </row>
    <row r="93" spans="1:4" ht="13.5" customHeight="1" thickBot="1">
      <c r="A93" s="206"/>
      <c r="B93" s="207" t="s">
        <v>250</v>
      </c>
      <c r="C93" s="208">
        <f>SUM(C3:C92)</f>
        <v>117.33700000000002</v>
      </c>
      <c r="D93" s="206"/>
    </row>
    <row r="94" spans="1:4" ht="13.5">
      <c r="A94" s="209" t="s">
        <v>873</v>
      </c>
      <c r="B94" s="210" t="s">
        <v>874</v>
      </c>
      <c r="C94" s="211"/>
      <c r="D94" s="212"/>
    </row>
    <row r="95" spans="1:4" ht="12.75">
      <c r="A95" s="213"/>
      <c r="B95" s="214" t="s">
        <v>875</v>
      </c>
      <c r="C95" s="215"/>
      <c r="D95" s="213"/>
    </row>
    <row r="96" spans="1:4" ht="12.75">
      <c r="A96" s="213"/>
      <c r="B96" s="214" t="s">
        <v>876</v>
      </c>
      <c r="C96" s="215"/>
      <c r="D96" s="213"/>
    </row>
    <row r="97" spans="1:4" ht="12.75">
      <c r="A97" s="213"/>
      <c r="B97" s="214" t="s">
        <v>877</v>
      </c>
      <c r="C97" s="215"/>
      <c r="D97" s="213"/>
    </row>
    <row r="98" spans="1:4" ht="12.75">
      <c r="A98" s="213"/>
      <c r="B98" s="214" t="s">
        <v>878</v>
      </c>
      <c r="C98" s="215"/>
      <c r="D98" s="213"/>
    </row>
  </sheetData>
  <sheetProtection selectLockedCells="1" selectUnlockedCells="1"/>
  <mergeCells count="1">
    <mergeCell ref="A1:D1"/>
  </mergeCells>
  <printOptions horizontalCentered="1"/>
  <pageMargins left="0.37430555555555556" right="0.24930555555555556" top="0.8861111111111111" bottom="0.8861111111111111" header="0.5118055555555555" footer="0.5118055555555555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SheetLayoutView="100" zoomScalePageLayoutView="0" workbookViewId="0" topLeftCell="A7">
      <selection activeCell="D3" sqref="D3:D10"/>
    </sheetView>
  </sheetViews>
  <sheetFormatPr defaultColWidth="9.00390625" defaultRowHeight="18.75" customHeight="1"/>
  <cols>
    <col min="1" max="1" width="5.421875" style="5" customWidth="1"/>
    <col min="2" max="2" width="29.421875" style="6" customWidth="1"/>
    <col min="3" max="3" width="19.00390625" style="7" customWidth="1"/>
    <col min="4" max="4" width="35.28125" style="7" customWidth="1"/>
    <col min="5" max="6" width="17.57421875" style="7" customWidth="1"/>
    <col min="7" max="7" width="13.00390625" style="4" customWidth="1"/>
    <col min="8" max="8" width="13.140625" style="4" customWidth="1"/>
    <col min="9" max="9" width="15.421875" style="4" customWidth="1"/>
    <col min="10" max="16384" width="9.00390625" style="4" customWidth="1"/>
  </cols>
  <sheetData>
    <row r="1" spans="1:6" s="8" customFormat="1" ht="12.75" customHeight="1">
      <c r="A1" s="322"/>
      <c r="B1" s="322"/>
      <c r="C1" s="322"/>
      <c r="D1" s="322"/>
      <c r="E1" s="322"/>
      <c r="F1" s="322"/>
    </row>
    <row r="2" spans="1:9" s="1" customFormat="1" ht="91.5" customHeight="1">
      <c r="A2" s="217" t="s">
        <v>1</v>
      </c>
      <c r="B2" s="218" t="s">
        <v>2</v>
      </c>
      <c r="C2" s="219" t="s">
        <v>251</v>
      </c>
      <c r="D2" s="220" t="s">
        <v>252</v>
      </c>
      <c r="E2" s="220" t="s">
        <v>253</v>
      </c>
      <c r="F2" s="220" t="s">
        <v>254</v>
      </c>
      <c r="G2" s="221" t="s">
        <v>822</v>
      </c>
      <c r="H2" s="221" t="s">
        <v>823</v>
      </c>
      <c r="I2" s="221" t="s">
        <v>824</v>
      </c>
    </row>
    <row r="3" spans="1:9" s="9" customFormat="1" ht="12.75" customHeight="1">
      <c r="A3" s="122">
        <v>1</v>
      </c>
      <c r="B3" s="123" t="s">
        <v>11</v>
      </c>
      <c r="C3" s="222">
        <f>'6. Budynki, budowle-dane szczeg'!E72</f>
        <v>12337375.950000003</v>
      </c>
      <c r="D3" s="222">
        <v>417194.25</v>
      </c>
      <c r="E3" s="223">
        <v>1234006.93</v>
      </c>
      <c r="F3" s="223">
        <v>0</v>
      </c>
      <c r="G3" s="64"/>
      <c r="H3" s="64"/>
      <c r="I3" s="64"/>
    </row>
    <row r="4" spans="1:9" s="10" customFormat="1" ht="31.5" customHeight="1">
      <c r="A4" s="124">
        <v>2</v>
      </c>
      <c r="B4" s="125" t="s">
        <v>18</v>
      </c>
      <c r="C4" s="126">
        <v>15000</v>
      </c>
      <c r="D4" s="126">
        <v>83361.51</v>
      </c>
      <c r="E4" s="126">
        <v>63790.88</v>
      </c>
      <c r="F4" s="126">
        <v>0</v>
      </c>
      <c r="G4" s="119"/>
      <c r="H4" s="120"/>
      <c r="I4" s="119"/>
    </row>
    <row r="5" spans="1:9" ht="33.75" customHeight="1">
      <c r="A5" s="124">
        <v>3</v>
      </c>
      <c r="B5" s="125" t="s">
        <v>678</v>
      </c>
      <c r="C5" s="222">
        <v>1315876.45</v>
      </c>
      <c r="D5" s="222">
        <v>106432.47</v>
      </c>
      <c r="E5" s="222">
        <v>19852.25</v>
      </c>
      <c r="F5" s="222">
        <v>17897.06</v>
      </c>
      <c r="G5" s="224"/>
      <c r="H5" s="224"/>
      <c r="I5" s="224"/>
    </row>
    <row r="6" spans="1:9" ht="17.25" customHeight="1">
      <c r="A6" s="124">
        <v>4</v>
      </c>
      <c r="B6" s="125" t="s">
        <v>26</v>
      </c>
      <c r="C6" s="225">
        <f>'[1]6. Budynki, budowle-dane szczeg'!E78</f>
        <v>467301.68000000005</v>
      </c>
      <c r="D6" s="222">
        <v>12279.14</v>
      </c>
      <c r="E6" s="222">
        <v>179856.88</v>
      </c>
      <c r="F6" s="223">
        <v>10178.69</v>
      </c>
      <c r="G6" s="224"/>
      <c r="H6" s="224"/>
      <c r="I6" s="224"/>
    </row>
    <row r="7" spans="1:9" s="10" customFormat="1" ht="26.25" customHeight="1">
      <c r="A7" s="124">
        <v>5</v>
      </c>
      <c r="B7" s="125" t="s">
        <v>33</v>
      </c>
      <c r="C7" s="225">
        <v>0</v>
      </c>
      <c r="D7" s="222">
        <v>0</v>
      </c>
      <c r="E7" s="222">
        <v>18140.38</v>
      </c>
      <c r="F7" s="223">
        <v>0</v>
      </c>
      <c r="G7" s="119"/>
      <c r="H7" s="119"/>
      <c r="I7" s="119"/>
    </row>
    <row r="8" spans="1:9" s="11" customFormat="1" ht="33.75" customHeight="1">
      <c r="A8" s="124">
        <v>6</v>
      </c>
      <c r="B8" s="125" t="s">
        <v>38</v>
      </c>
      <c r="C8" s="225">
        <v>3977786.97</v>
      </c>
      <c r="D8" s="222">
        <v>292680.5</v>
      </c>
      <c r="E8" s="222">
        <v>567512.02</v>
      </c>
      <c r="F8" s="223">
        <v>76027.44</v>
      </c>
      <c r="G8" s="121"/>
      <c r="H8" s="121"/>
      <c r="I8" s="121"/>
    </row>
    <row r="9" spans="1:9" s="10" customFormat="1" ht="21.75" customHeight="1">
      <c r="A9" s="124">
        <v>8</v>
      </c>
      <c r="B9" s="226" t="s">
        <v>44</v>
      </c>
      <c r="C9" s="222">
        <v>0</v>
      </c>
      <c r="D9" s="222">
        <v>39254.72</v>
      </c>
      <c r="E9" s="222">
        <v>195640.44</v>
      </c>
      <c r="F9" s="222">
        <v>0</v>
      </c>
      <c r="G9" s="119"/>
      <c r="H9" s="119"/>
      <c r="I9" s="119"/>
    </row>
    <row r="10" spans="1:9" s="10" customFormat="1" ht="18.75" customHeight="1">
      <c r="A10" s="124">
        <v>9</v>
      </c>
      <c r="B10" s="226" t="s">
        <v>51</v>
      </c>
      <c r="C10" s="222">
        <v>0</v>
      </c>
      <c r="D10" s="222">
        <v>61650.3</v>
      </c>
      <c r="E10" s="222">
        <v>59493.33</v>
      </c>
      <c r="F10" s="222">
        <v>415000</v>
      </c>
      <c r="G10" s="119"/>
      <c r="H10" s="119"/>
      <c r="I10" s="119"/>
    </row>
    <row r="11" spans="1:6" s="10" customFormat="1" ht="30.75" customHeight="1">
      <c r="A11" s="127"/>
      <c r="B11" s="128" t="s">
        <v>255</v>
      </c>
      <c r="C11" s="129">
        <f>SUM(C3:C10)</f>
        <v>18113341.05</v>
      </c>
      <c r="D11" s="129">
        <f>SUM(D3:D10)</f>
        <v>1012852.89</v>
      </c>
      <c r="E11" s="129">
        <f>SUM(E3:E10)</f>
        <v>2338293.11</v>
      </c>
      <c r="F11" s="129">
        <f>SUM(F3:F10)</f>
        <v>519103.19</v>
      </c>
    </row>
    <row r="12" spans="1:6" s="14" customFormat="1" ht="18.75" customHeight="1">
      <c r="A12" s="9"/>
      <c r="B12" s="12"/>
      <c r="C12" s="13"/>
      <c r="D12" s="13"/>
      <c r="E12" s="13"/>
      <c r="F12" s="13"/>
    </row>
    <row r="13" spans="1:6" s="14" customFormat="1" ht="18.75" customHeight="1">
      <c r="A13" s="9"/>
      <c r="B13" s="12"/>
      <c r="C13" s="13"/>
      <c r="D13" s="13"/>
      <c r="E13" s="13"/>
      <c r="F13" s="13"/>
    </row>
    <row r="14" spans="1:6" s="14" customFormat="1" ht="18.75" customHeight="1">
      <c r="A14" s="9"/>
      <c r="B14" s="12"/>
      <c r="C14" s="13"/>
      <c r="D14" s="13"/>
      <c r="E14" s="13"/>
      <c r="F14" s="13"/>
    </row>
    <row r="15" spans="1:6" s="14" customFormat="1" ht="18.75" customHeight="1">
      <c r="A15" s="9"/>
      <c r="B15" s="12"/>
      <c r="C15" s="13"/>
      <c r="D15" s="13"/>
      <c r="E15" s="13"/>
      <c r="F15" s="13"/>
    </row>
    <row r="16" spans="1:6" s="14" customFormat="1" ht="18.75" customHeight="1">
      <c r="A16" s="9"/>
      <c r="B16" s="12"/>
      <c r="C16" s="13"/>
      <c r="D16" s="13"/>
      <c r="E16" s="13"/>
      <c r="F16" s="13"/>
    </row>
    <row r="17" spans="1:6" s="14" customFormat="1" ht="12.75" customHeight="1">
      <c r="A17" s="9"/>
      <c r="B17" s="12"/>
      <c r="C17" s="13"/>
      <c r="D17" s="13"/>
      <c r="E17" s="13"/>
      <c r="F17" s="13"/>
    </row>
    <row r="18" spans="1:6" s="14" customFormat="1" ht="12.75" customHeight="1">
      <c r="A18" s="9"/>
      <c r="B18" s="12"/>
      <c r="C18" s="13"/>
      <c r="D18" s="13"/>
      <c r="E18" s="13"/>
      <c r="F18" s="13"/>
    </row>
    <row r="19" spans="1:6" s="14" customFormat="1" ht="12.75" customHeight="1">
      <c r="A19" s="9"/>
      <c r="B19" s="12"/>
      <c r="C19" s="13"/>
      <c r="D19" s="13"/>
      <c r="E19" s="13"/>
      <c r="F19" s="13"/>
    </row>
    <row r="20" spans="1:6" s="14" customFormat="1" ht="18.75" customHeight="1">
      <c r="A20" s="9"/>
      <c r="B20" s="12"/>
      <c r="C20" s="13"/>
      <c r="D20" s="13"/>
      <c r="E20" s="13"/>
      <c r="F20" s="13"/>
    </row>
    <row r="21" spans="1:6" s="14" customFormat="1" ht="18.75" customHeight="1">
      <c r="A21" s="9"/>
      <c r="B21" s="12"/>
      <c r="C21" s="13"/>
      <c r="D21" s="13"/>
      <c r="E21" s="13"/>
      <c r="F21" s="13"/>
    </row>
    <row r="22" spans="1:6" s="14" customFormat="1" ht="18.75" customHeight="1">
      <c r="A22" s="9"/>
      <c r="B22" s="12"/>
      <c r="C22" s="13"/>
      <c r="D22" s="13"/>
      <c r="E22" s="13"/>
      <c r="F22" s="13"/>
    </row>
    <row r="23" spans="1:6" s="14" customFormat="1" ht="18.75" customHeight="1">
      <c r="A23" s="9"/>
      <c r="B23" s="12"/>
      <c r="C23" s="13"/>
      <c r="D23" s="13"/>
      <c r="E23" s="13"/>
      <c r="F23" s="13"/>
    </row>
    <row r="24" spans="1:6" s="18" customFormat="1" ht="18.75" customHeight="1">
      <c r="A24" s="15"/>
      <c r="B24" s="16"/>
      <c r="C24" s="17"/>
      <c r="D24" s="17"/>
      <c r="E24" s="17"/>
      <c r="F24" s="17"/>
    </row>
    <row r="25" spans="1:6" s="18" customFormat="1" ht="18.75" customHeight="1">
      <c r="A25" s="15"/>
      <c r="B25" s="16"/>
      <c r="C25" s="17"/>
      <c r="D25" s="17"/>
      <c r="E25" s="17"/>
      <c r="F25" s="17"/>
    </row>
    <row r="26" spans="1:6" s="18" customFormat="1" ht="18.75" customHeight="1">
      <c r="A26" s="15"/>
      <c r="B26" s="16"/>
      <c r="C26" s="17"/>
      <c r="D26" s="17"/>
      <c r="E26" s="17"/>
      <c r="F26" s="17"/>
    </row>
    <row r="27" spans="1:6" s="18" customFormat="1" ht="18.75" customHeight="1">
      <c r="A27" s="15"/>
      <c r="B27" s="16"/>
      <c r="C27" s="17"/>
      <c r="D27" s="17"/>
      <c r="E27" s="17"/>
      <c r="F27" s="17"/>
    </row>
  </sheetData>
  <sheetProtection selectLockedCells="1" selectUnlockedCells="1"/>
  <mergeCells count="1">
    <mergeCell ref="A1:F1"/>
  </mergeCells>
  <printOptions verticalCentered="1"/>
  <pageMargins left="0.19652777777777777" right="0.14305555555555555" top="0.8861111111111111" bottom="0.8861111111111111" header="0.5118055555555555" footer="0.5118055555555555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5"/>
  <sheetViews>
    <sheetView zoomScaleSheetLayoutView="100" zoomScalePageLayoutView="0" workbookViewId="0" topLeftCell="A148">
      <selection activeCell="D163" activeCellId="7" sqref="D70 D89 D107 D112 D118 D140 D148 D163"/>
    </sheetView>
  </sheetViews>
  <sheetFormatPr defaultColWidth="9.00390625" defaultRowHeight="12.75"/>
  <cols>
    <col min="1" max="1" width="5.28125" style="3" customWidth="1"/>
    <col min="2" max="2" width="56.28125" style="3" customWidth="1"/>
    <col min="3" max="3" width="19.28125" style="2" customWidth="1"/>
    <col min="4" max="4" width="19.7109375" style="3" customWidth="1"/>
    <col min="5" max="16384" width="9.00390625" style="3" customWidth="1"/>
  </cols>
  <sheetData>
    <row r="1" spans="1:4" s="21" customFormat="1" ht="12.75" customHeight="1">
      <c r="A1" s="19"/>
      <c r="B1" s="19"/>
      <c r="C1" s="19"/>
      <c r="D1" s="20"/>
    </row>
    <row r="2" spans="1:4" s="21" customFormat="1" ht="12.75" customHeight="1">
      <c r="A2" s="324" t="s">
        <v>256</v>
      </c>
      <c r="B2" s="324"/>
      <c r="C2" s="324"/>
      <c r="D2" s="324"/>
    </row>
    <row r="3" spans="1:4" ht="14.25" customHeight="1">
      <c r="A3" s="79"/>
      <c r="B3" s="79" t="s">
        <v>257</v>
      </c>
      <c r="C3" s="79"/>
      <c r="D3" s="80"/>
    </row>
    <row r="4" spans="1:4" ht="35.25" customHeight="1">
      <c r="A4" s="81" t="s">
        <v>258</v>
      </c>
      <c r="B4" s="81" t="s">
        <v>259</v>
      </c>
      <c r="C4" s="81" t="s">
        <v>260</v>
      </c>
      <c r="D4" s="82" t="s">
        <v>261</v>
      </c>
    </row>
    <row r="5" spans="1:4" ht="12.75" customHeight="1">
      <c r="A5" s="83" t="s">
        <v>262</v>
      </c>
      <c r="B5" s="323" t="s">
        <v>263</v>
      </c>
      <c r="C5" s="323"/>
      <c r="D5" s="323"/>
    </row>
    <row r="6" spans="1:4" s="22" customFormat="1" ht="12">
      <c r="A6" s="84">
        <v>1</v>
      </c>
      <c r="B6" s="227" t="s">
        <v>265</v>
      </c>
      <c r="C6" s="228">
        <v>2017</v>
      </c>
      <c r="D6" s="229">
        <v>1339</v>
      </c>
    </row>
    <row r="7" spans="1:4" s="22" customFormat="1" ht="12">
      <c r="A7" s="84">
        <v>2</v>
      </c>
      <c r="B7" s="227" t="s">
        <v>265</v>
      </c>
      <c r="C7" s="228">
        <v>2017</v>
      </c>
      <c r="D7" s="229">
        <v>1339</v>
      </c>
    </row>
    <row r="8" spans="1:4" s="22" customFormat="1" ht="12">
      <c r="A8" s="84">
        <v>3</v>
      </c>
      <c r="B8" s="227" t="s">
        <v>265</v>
      </c>
      <c r="C8" s="228">
        <v>2017</v>
      </c>
      <c r="D8" s="229">
        <v>1339</v>
      </c>
    </row>
    <row r="9" spans="1:4" s="22" customFormat="1" ht="12">
      <c r="A9" s="84">
        <v>4</v>
      </c>
      <c r="B9" s="227" t="s">
        <v>265</v>
      </c>
      <c r="C9" s="228">
        <v>2017</v>
      </c>
      <c r="D9" s="229">
        <v>1339</v>
      </c>
    </row>
    <row r="10" spans="1:4" s="22" customFormat="1" ht="12">
      <c r="A10" s="84">
        <v>5</v>
      </c>
      <c r="B10" s="227" t="s">
        <v>265</v>
      </c>
      <c r="C10" s="228">
        <v>2017</v>
      </c>
      <c r="D10" s="229">
        <v>1339</v>
      </c>
    </row>
    <row r="11" spans="1:4" s="22" customFormat="1" ht="12">
      <c r="A11" s="84">
        <f aca="true" t="shared" si="0" ref="A11:A69">ROW(A6)</f>
        <v>6</v>
      </c>
      <c r="B11" s="227" t="s">
        <v>266</v>
      </c>
      <c r="C11" s="228">
        <v>2017</v>
      </c>
      <c r="D11" s="229">
        <v>1125.01</v>
      </c>
    </row>
    <row r="12" spans="1:4" s="22" customFormat="1" ht="12">
      <c r="A12" s="84">
        <f t="shared" si="0"/>
        <v>7</v>
      </c>
      <c r="B12" s="227" t="s">
        <v>267</v>
      </c>
      <c r="C12" s="228">
        <v>2017</v>
      </c>
      <c r="D12" s="229">
        <v>1968</v>
      </c>
    </row>
    <row r="13" spans="1:4" s="22" customFormat="1" ht="12">
      <c r="A13" s="84">
        <f t="shared" si="0"/>
        <v>8</v>
      </c>
      <c r="B13" s="227" t="s">
        <v>267</v>
      </c>
      <c r="C13" s="228">
        <v>2017</v>
      </c>
      <c r="D13" s="229">
        <v>1968</v>
      </c>
    </row>
    <row r="14" spans="1:4" s="22" customFormat="1" ht="12">
      <c r="A14" s="84">
        <f t="shared" si="0"/>
        <v>9</v>
      </c>
      <c r="B14" s="227" t="s">
        <v>268</v>
      </c>
      <c r="C14" s="228">
        <v>2018</v>
      </c>
      <c r="D14" s="229">
        <v>469</v>
      </c>
    </row>
    <row r="15" spans="1:4" s="22" customFormat="1" ht="12">
      <c r="A15" s="84">
        <f t="shared" si="0"/>
        <v>10</v>
      </c>
      <c r="B15" s="227" t="s">
        <v>269</v>
      </c>
      <c r="C15" s="228">
        <v>2018</v>
      </c>
      <c r="D15" s="229">
        <v>1549.8</v>
      </c>
    </row>
    <row r="16" spans="1:4" s="22" customFormat="1" ht="12">
      <c r="A16" s="84">
        <f t="shared" si="0"/>
        <v>11</v>
      </c>
      <c r="B16" s="227" t="s">
        <v>270</v>
      </c>
      <c r="C16" s="228">
        <v>2018</v>
      </c>
      <c r="D16" s="229">
        <v>886</v>
      </c>
    </row>
    <row r="17" spans="1:4" ht="12">
      <c r="A17" s="84">
        <f t="shared" si="0"/>
        <v>12</v>
      </c>
      <c r="B17" s="227" t="s">
        <v>270</v>
      </c>
      <c r="C17" s="228">
        <v>2018</v>
      </c>
      <c r="D17" s="229">
        <v>886</v>
      </c>
    </row>
    <row r="18" spans="1:4" ht="12">
      <c r="A18" s="84">
        <f t="shared" si="0"/>
        <v>13</v>
      </c>
      <c r="B18" s="227" t="s">
        <v>271</v>
      </c>
      <c r="C18" s="228">
        <v>2018</v>
      </c>
      <c r="D18" s="229">
        <v>3734.28</v>
      </c>
    </row>
    <row r="19" spans="1:4" ht="12">
      <c r="A19" s="84">
        <f t="shared" si="0"/>
        <v>14</v>
      </c>
      <c r="B19" s="227" t="s">
        <v>553</v>
      </c>
      <c r="C19" s="228">
        <v>2018</v>
      </c>
      <c r="D19" s="229">
        <v>405</v>
      </c>
    </row>
    <row r="20" spans="1:4" ht="12">
      <c r="A20" s="84">
        <f t="shared" si="0"/>
        <v>15</v>
      </c>
      <c r="B20" s="227" t="s">
        <v>553</v>
      </c>
      <c r="C20" s="228">
        <v>2018</v>
      </c>
      <c r="D20" s="229">
        <v>405</v>
      </c>
    </row>
    <row r="21" spans="1:4" ht="12">
      <c r="A21" s="84">
        <f t="shared" si="0"/>
        <v>16</v>
      </c>
      <c r="B21" s="227" t="s">
        <v>553</v>
      </c>
      <c r="C21" s="228">
        <v>2018</v>
      </c>
      <c r="D21" s="229">
        <v>405</v>
      </c>
    </row>
    <row r="22" spans="1:4" ht="12">
      <c r="A22" s="84">
        <f t="shared" si="0"/>
        <v>17</v>
      </c>
      <c r="B22" s="227" t="s">
        <v>554</v>
      </c>
      <c r="C22" s="228">
        <v>2018</v>
      </c>
      <c r="D22" s="229">
        <v>405</v>
      </c>
    </row>
    <row r="23" spans="1:4" ht="12">
      <c r="A23" s="84">
        <f t="shared" si="0"/>
        <v>18</v>
      </c>
      <c r="B23" s="227" t="s">
        <v>555</v>
      </c>
      <c r="C23" s="228">
        <v>2018</v>
      </c>
      <c r="D23" s="229">
        <v>1660.5</v>
      </c>
    </row>
    <row r="24" spans="1:4" ht="12">
      <c r="A24" s="84">
        <f t="shared" si="0"/>
        <v>19</v>
      </c>
      <c r="B24" s="227" t="s">
        <v>556</v>
      </c>
      <c r="C24" s="228">
        <v>2018</v>
      </c>
      <c r="D24" s="229">
        <v>701.1</v>
      </c>
    </row>
    <row r="25" spans="1:4" ht="12">
      <c r="A25" s="84">
        <f t="shared" si="0"/>
        <v>20</v>
      </c>
      <c r="B25" s="227" t="s">
        <v>557</v>
      </c>
      <c r="C25" s="228">
        <v>2018</v>
      </c>
      <c r="D25" s="229">
        <v>1995.99</v>
      </c>
    </row>
    <row r="26" spans="1:4" ht="12">
      <c r="A26" s="84">
        <f t="shared" si="0"/>
        <v>21</v>
      </c>
      <c r="B26" s="227" t="s">
        <v>556</v>
      </c>
      <c r="C26" s="228">
        <v>2018</v>
      </c>
      <c r="D26" s="229">
        <v>700</v>
      </c>
    </row>
    <row r="27" spans="1:4" ht="12">
      <c r="A27" s="84">
        <f t="shared" si="0"/>
        <v>22</v>
      </c>
      <c r="B27" s="227" t="s">
        <v>556</v>
      </c>
      <c r="C27" s="228">
        <v>2018</v>
      </c>
      <c r="D27" s="229">
        <v>700</v>
      </c>
    </row>
    <row r="28" spans="1:4" ht="12">
      <c r="A28" s="84">
        <f t="shared" si="0"/>
        <v>23</v>
      </c>
      <c r="B28" s="227" t="s">
        <v>556</v>
      </c>
      <c r="C28" s="228">
        <v>2018</v>
      </c>
      <c r="D28" s="229">
        <v>701.1</v>
      </c>
    </row>
    <row r="29" spans="1:4" ht="12">
      <c r="A29" s="84">
        <f t="shared" si="0"/>
        <v>24</v>
      </c>
      <c r="B29" s="227" t="s">
        <v>558</v>
      </c>
      <c r="C29" s="228">
        <v>2018</v>
      </c>
      <c r="D29" s="229">
        <v>701.1</v>
      </c>
    </row>
    <row r="30" spans="1:4" ht="12">
      <c r="A30" s="84">
        <f t="shared" si="0"/>
        <v>25</v>
      </c>
      <c r="B30" s="227" t="s">
        <v>559</v>
      </c>
      <c r="C30" s="228">
        <v>2018</v>
      </c>
      <c r="D30" s="229">
        <v>449</v>
      </c>
    </row>
    <row r="31" spans="1:4" ht="12">
      <c r="A31" s="84">
        <f t="shared" si="0"/>
        <v>26</v>
      </c>
      <c r="B31" s="227" t="s">
        <v>559</v>
      </c>
      <c r="C31" s="228">
        <v>2018</v>
      </c>
      <c r="D31" s="229">
        <v>449</v>
      </c>
    </row>
    <row r="32" spans="1:4" ht="12">
      <c r="A32" s="84">
        <f t="shared" si="0"/>
        <v>27</v>
      </c>
      <c r="B32" s="227" t="s">
        <v>560</v>
      </c>
      <c r="C32" s="228">
        <v>2018</v>
      </c>
      <c r="D32" s="229">
        <v>65005</v>
      </c>
    </row>
    <row r="33" spans="1:4" ht="12">
      <c r="A33" s="84">
        <f t="shared" si="0"/>
        <v>28</v>
      </c>
      <c r="B33" s="227" t="s">
        <v>553</v>
      </c>
      <c r="C33" s="228">
        <v>2019</v>
      </c>
      <c r="D33" s="229">
        <v>409</v>
      </c>
    </row>
    <row r="34" spans="1:4" ht="12">
      <c r="A34" s="84">
        <f t="shared" si="0"/>
        <v>29</v>
      </c>
      <c r="B34" s="227" t="s">
        <v>553</v>
      </c>
      <c r="C34" s="228">
        <v>2019</v>
      </c>
      <c r="D34" s="229">
        <v>409</v>
      </c>
    </row>
    <row r="35" spans="1:4" ht="12">
      <c r="A35" s="84">
        <f t="shared" si="0"/>
        <v>30</v>
      </c>
      <c r="B35" s="227" t="s">
        <v>269</v>
      </c>
      <c r="C35" s="228">
        <v>2019</v>
      </c>
      <c r="D35" s="229">
        <v>1549.8</v>
      </c>
    </row>
    <row r="36" spans="1:4" ht="12">
      <c r="A36" s="84">
        <f t="shared" si="0"/>
        <v>31</v>
      </c>
      <c r="B36" s="227" t="s">
        <v>264</v>
      </c>
      <c r="C36" s="228">
        <v>2019</v>
      </c>
      <c r="D36" s="229">
        <v>900</v>
      </c>
    </row>
    <row r="37" spans="1:4" ht="12">
      <c r="A37" s="84">
        <f t="shared" si="0"/>
        <v>32</v>
      </c>
      <c r="B37" s="230" t="s">
        <v>708</v>
      </c>
      <c r="C37" s="228">
        <v>2019</v>
      </c>
      <c r="D37" s="229">
        <v>7220.1</v>
      </c>
    </row>
    <row r="38" spans="1:4" ht="12">
      <c r="A38" s="84">
        <f t="shared" si="0"/>
        <v>33</v>
      </c>
      <c r="B38" s="230" t="s">
        <v>709</v>
      </c>
      <c r="C38" s="228">
        <v>2019</v>
      </c>
      <c r="D38" s="229">
        <v>749</v>
      </c>
    </row>
    <row r="39" spans="1:4" ht="12">
      <c r="A39" s="84">
        <f t="shared" si="0"/>
        <v>34</v>
      </c>
      <c r="B39" s="230" t="s">
        <v>709</v>
      </c>
      <c r="C39" s="228">
        <v>2019</v>
      </c>
      <c r="D39" s="229">
        <v>749</v>
      </c>
    </row>
    <row r="40" spans="1:4" ht="12">
      <c r="A40" s="84">
        <f t="shared" si="0"/>
        <v>35</v>
      </c>
      <c r="B40" s="230" t="s">
        <v>709</v>
      </c>
      <c r="C40" s="228">
        <v>2019</v>
      </c>
      <c r="D40" s="229">
        <v>749</v>
      </c>
    </row>
    <row r="41" spans="1:4" ht="12">
      <c r="A41" s="84">
        <f t="shared" si="0"/>
        <v>36</v>
      </c>
      <c r="B41" s="230" t="s">
        <v>710</v>
      </c>
      <c r="C41" s="228">
        <v>2019</v>
      </c>
      <c r="D41" s="229">
        <v>3686.39</v>
      </c>
    </row>
    <row r="42" spans="1:4" ht="12">
      <c r="A42" s="84">
        <f t="shared" si="0"/>
        <v>37</v>
      </c>
      <c r="B42" s="230" t="s">
        <v>711</v>
      </c>
      <c r="C42" s="228">
        <v>2019</v>
      </c>
      <c r="D42" s="229">
        <v>1637.13</v>
      </c>
    </row>
    <row r="43" spans="1:4" ht="12">
      <c r="A43" s="84">
        <f t="shared" si="0"/>
        <v>38</v>
      </c>
      <c r="B43" s="230" t="s">
        <v>711</v>
      </c>
      <c r="C43" s="228">
        <v>2019</v>
      </c>
      <c r="D43" s="229">
        <v>1637.13</v>
      </c>
    </row>
    <row r="44" spans="1:4" ht="12">
      <c r="A44" s="84">
        <f t="shared" si="0"/>
        <v>39</v>
      </c>
      <c r="B44" s="230" t="s">
        <v>712</v>
      </c>
      <c r="C44" s="228">
        <v>2019</v>
      </c>
      <c r="D44" s="229">
        <v>1300</v>
      </c>
    </row>
    <row r="45" spans="1:4" ht="12">
      <c r="A45" s="84">
        <f t="shared" si="0"/>
        <v>40</v>
      </c>
      <c r="B45" s="230" t="s">
        <v>713</v>
      </c>
      <c r="C45" s="228">
        <v>2019</v>
      </c>
      <c r="D45" s="229">
        <v>350</v>
      </c>
    </row>
    <row r="46" spans="1:4" ht="12">
      <c r="A46" s="84">
        <f t="shared" si="0"/>
        <v>41</v>
      </c>
      <c r="B46" s="230" t="s">
        <v>713</v>
      </c>
      <c r="C46" s="228">
        <v>2019</v>
      </c>
      <c r="D46" s="229">
        <v>390</v>
      </c>
    </row>
    <row r="47" spans="1:4" ht="12">
      <c r="A47" s="84">
        <f t="shared" si="0"/>
        <v>42</v>
      </c>
      <c r="B47" s="230" t="s">
        <v>714</v>
      </c>
      <c r="C47" s="228">
        <v>2019</v>
      </c>
      <c r="D47" s="229">
        <v>250</v>
      </c>
    </row>
    <row r="48" spans="1:4" ht="12.75" customHeight="1">
      <c r="A48" s="84">
        <f t="shared" si="0"/>
        <v>43</v>
      </c>
      <c r="B48" s="230" t="s">
        <v>714</v>
      </c>
      <c r="C48" s="228">
        <v>2019</v>
      </c>
      <c r="D48" s="229">
        <v>250</v>
      </c>
    </row>
    <row r="49" spans="1:4" ht="12.75" customHeight="1">
      <c r="A49" s="84">
        <f t="shared" si="0"/>
        <v>44</v>
      </c>
      <c r="B49" s="230" t="s">
        <v>709</v>
      </c>
      <c r="C49" s="228">
        <v>2019</v>
      </c>
      <c r="D49" s="229">
        <v>439.98</v>
      </c>
    </row>
    <row r="50" spans="1:4" ht="12.75" customHeight="1">
      <c r="A50" s="84">
        <f t="shared" si="0"/>
        <v>45</v>
      </c>
      <c r="B50" s="230" t="s">
        <v>709</v>
      </c>
      <c r="C50" s="228">
        <v>2019</v>
      </c>
      <c r="D50" s="229">
        <v>539.99</v>
      </c>
    </row>
    <row r="51" spans="1:4" ht="12.75" customHeight="1">
      <c r="A51" s="84">
        <f t="shared" si="0"/>
        <v>46</v>
      </c>
      <c r="B51" s="227" t="s">
        <v>715</v>
      </c>
      <c r="C51" s="228">
        <v>2019</v>
      </c>
      <c r="D51" s="229">
        <v>449</v>
      </c>
    </row>
    <row r="52" spans="1:4" ht="12.75" customHeight="1">
      <c r="A52" s="84">
        <f t="shared" si="0"/>
        <v>47</v>
      </c>
      <c r="B52" s="227" t="s">
        <v>715</v>
      </c>
      <c r="C52" s="228">
        <v>2019</v>
      </c>
      <c r="D52" s="229">
        <v>449</v>
      </c>
    </row>
    <row r="53" spans="1:4" ht="12.75" customHeight="1">
      <c r="A53" s="84">
        <f t="shared" si="0"/>
        <v>48</v>
      </c>
      <c r="B53" s="227" t="s">
        <v>716</v>
      </c>
      <c r="C53" s="228">
        <v>2019</v>
      </c>
      <c r="D53" s="229">
        <v>2000</v>
      </c>
    </row>
    <row r="54" spans="1:4" ht="12.75" customHeight="1">
      <c r="A54" s="84">
        <f t="shared" si="0"/>
        <v>49</v>
      </c>
      <c r="B54" s="231" t="s">
        <v>717</v>
      </c>
      <c r="C54" s="228">
        <v>2019</v>
      </c>
      <c r="D54" s="229">
        <v>399.75</v>
      </c>
    </row>
    <row r="55" spans="1:4" ht="12.75" customHeight="1">
      <c r="A55" s="84">
        <f t="shared" si="0"/>
        <v>50</v>
      </c>
      <c r="B55" s="232" t="s">
        <v>804</v>
      </c>
      <c r="C55" s="233">
        <v>2020</v>
      </c>
      <c r="D55" s="234">
        <v>14999.85</v>
      </c>
    </row>
    <row r="56" spans="1:4" ht="12.75" customHeight="1">
      <c r="A56" s="84">
        <f t="shared" si="0"/>
        <v>51</v>
      </c>
      <c r="B56" s="235" t="s">
        <v>805</v>
      </c>
      <c r="C56" s="233">
        <v>2020</v>
      </c>
      <c r="D56" s="236">
        <v>841</v>
      </c>
    </row>
    <row r="57" spans="1:4" ht="12.75" customHeight="1">
      <c r="A57" s="84">
        <f t="shared" si="0"/>
        <v>52</v>
      </c>
      <c r="B57" s="235" t="s">
        <v>806</v>
      </c>
      <c r="C57" s="233">
        <v>2020</v>
      </c>
      <c r="D57" s="236">
        <v>2212.77</v>
      </c>
    </row>
    <row r="58" spans="1:4" ht="12.75" customHeight="1">
      <c r="A58" s="84">
        <f t="shared" si="0"/>
        <v>53</v>
      </c>
      <c r="B58" s="235" t="s">
        <v>807</v>
      </c>
      <c r="C58" s="233">
        <v>2020</v>
      </c>
      <c r="D58" s="236">
        <v>1156.2</v>
      </c>
    </row>
    <row r="59" spans="1:4" ht="12.75" customHeight="1">
      <c r="A59" s="84">
        <f t="shared" si="0"/>
        <v>54</v>
      </c>
      <c r="B59" s="235" t="s">
        <v>808</v>
      </c>
      <c r="C59" s="233">
        <v>2020</v>
      </c>
      <c r="D59" s="236">
        <v>1476</v>
      </c>
    </row>
    <row r="60" spans="1:4" ht="12.75" customHeight="1">
      <c r="A60" s="84">
        <f t="shared" si="0"/>
        <v>55</v>
      </c>
      <c r="B60" s="235" t="s">
        <v>803</v>
      </c>
      <c r="C60" s="233">
        <v>2020</v>
      </c>
      <c r="D60" s="236">
        <v>758</v>
      </c>
    </row>
    <row r="61" spans="1:4" ht="12.75" customHeight="1">
      <c r="A61" s="84">
        <f t="shared" si="0"/>
        <v>56</v>
      </c>
      <c r="B61" s="235" t="s">
        <v>809</v>
      </c>
      <c r="C61" s="233">
        <v>2020</v>
      </c>
      <c r="D61" s="236">
        <v>1413.27</v>
      </c>
    </row>
    <row r="62" spans="1:4" ht="12.75" customHeight="1">
      <c r="A62" s="84">
        <f t="shared" si="0"/>
        <v>57</v>
      </c>
      <c r="B62" s="227" t="s">
        <v>810</v>
      </c>
      <c r="C62" s="233">
        <v>2020</v>
      </c>
      <c r="D62" s="236">
        <v>900</v>
      </c>
    </row>
    <row r="63" spans="1:4" ht="12.75" customHeight="1">
      <c r="A63" s="84">
        <f t="shared" si="0"/>
        <v>58</v>
      </c>
      <c r="B63" s="227" t="s">
        <v>810</v>
      </c>
      <c r="C63" s="233">
        <v>2020</v>
      </c>
      <c r="D63" s="236">
        <v>1590</v>
      </c>
    </row>
    <row r="64" spans="1:4" ht="12.75" customHeight="1">
      <c r="A64" s="84">
        <f t="shared" si="0"/>
        <v>59</v>
      </c>
      <c r="B64" s="227" t="s">
        <v>811</v>
      </c>
      <c r="C64" s="233">
        <v>2020</v>
      </c>
      <c r="D64" s="236">
        <v>499</v>
      </c>
    </row>
    <row r="65" spans="1:4" ht="12.75" customHeight="1">
      <c r="A65" s="84">
        <f t="shared" si="0"/>
        <v>60</v>
      </c>
      <c r="B65" s="227" t="s">
        <v>812</v>
      </c>
      <c r="C65" s="233">
        <v>2020</v>
      </c>
      <c r="D65" s="236">
        <v>324.99</v>
      </c>
    </row>
    <row r="66" spans="1:4" ht="12.75" customHeight="1">
      <c r="A66" s="84">
        <f t="shared" si="0"/>
        <v>61</v>
      </c>
      <c r="B66" s="227" t="s">
        <v>812</v>
      </c>
      <c r="C66" s="228">
        <v>2020</v>
      </c>
      <c r="D66" s="237">
        <v>324.99</v>
      </c>
    </row>
    <row r="67" spans="1:4" ht="12.75" customHeight="1">
      <c r="A67" s="84">
        <f t="shared" si="0"/>
        <v>62</v>
      </c>
      <c r="B67" s="227" t="s">
        <v>863</v>
      </c>
      <c r="C67" s="233">
        <v>2021</v>
      </c>
      <c r="D67" s="236">
        <v>5650</v>
      </c>
    </row>
    <row r="68" spans="1:4" ht="12.75" customHeight="1">
      <c r="A68" s="84">
        <f t="shared" si="0"/>
        <v>63</v>
      </c>
      <c r="B68" s="227" t="s">
        <v>864</v>
      </c>
      <c r="C68" s="233">
        <v>2021</v>
      </c>
      <c r="D68" s="236">
        <v>1889</v>
      </c>
    </row>
    <row r="69" spans="1:4" ht="12.75" customHeight="1">
      <c r="A69" s="84">
        <f t="shared" si="0"/>
        <v>64</v>
      </c>
      <c r="B69" s="227" t="s">
        <v>865</v>
      </c>
      <c r="C69" s="233">
        <v>2021</v>
      </c>
      <c r="D69" s="236">
        <v>2623</v>
      </c>
    </row>
    <row r="70" spans="1:4" ht="11.25">
      <c r="A70" s="238"/>
      <c r="B70" s="239"/>
      <c r="C70" s="240" t="s">
        <v>272</v>
      </c>
      <c r="D70" s="241">
        <f>SUM(D6:D69)</f>
        <v>157135.22</v>
      </c>
    </row>
    <row r="71" spans="1:4" ht="11.25">
      <c r="A71" s="112"/>
      <c r="B71" s="112" t="s">
        <v>273</v>
      </c>
      <c r="C71" s="112"/>
      <c r="D71" s="113"/>
    </row>
    <row r="72" spans="1:4" ht="34.5">
      <c r="A72" s="81" t="s">
        <v>258</v>
      </c>
      <c r="B72" s="81" t="s">
        <v>259</v>
      </c>
      <c r="C72" s="81" t="s">
        <v>260</v>
      </c>
      <c r="D72" s="82" t="s">
        <v>261</v>
      </c>
    </row>
    <row r="73" spans="1:4" ht="11.25">
      <c r="A73" s="83" t="s">
        <v>262</v>
      </c>
      <c r="B73" s="323" t="s">
        <v>263</v>
      </c>
      <c r="C73" s="323"/>
      <c r="D73" s="323"/>
    </row>
    <row r="74" spans="1:4" s="115" customFormat="1" ht="12">
      <c r="A74" s="114">
        <v>1</v>
      </c>
      <c r="B74" s="242" t="s">
        <v>274</v>
      </c>
      <c r="C74" s="242">
        <v>2017</v>
      </c>
      <c r="D74" s="243">
        <v>1132</v>
      </c>
    </row>
    <row r="75" spans="1:4" s="115" customFormat="1" ht="12">
      <c r="A75" s="114">
        <v>2</v>
      </c>
      <c r="B75" s="242" t="s">
        <v>275</v>
      </c>
      <c r="C75" s="242">
        <v>2017</v>
      </c>
      <c r="D75" s="243">
        <v>1449</v>
      </c>
    </row>
    <row r="76" spans="1:4" ht="12">
      <c r="A76" s="114">
        <v>3</v>
      </c>
      <c r="B76" s="242" t="s">
        <v>276</v>
      </c>
      <c r="C76" s="242">
        <v>2017</v>
      </c>
      <c r="D76" s="243">
        <v>1758.9</v>
      </c>
    </row>
    <row r="77" spans="1:4" ht="12">
      <c r="A77" s="114">
        <v>4</v>
      </c>
      <c r="B77" s="242" t="s">
        <v>277</v>
      </c>
      <c r="C77" s="242">
        <v>2017</v>
      </c>
      <c r="D77" s="244">
        <v>678</v>
      </c>
    </row>
    <row r="78" spans="1:4" ht="12">
      <c r="A78" s="114">
        <v>5</v>
      </c>
      <c r="B78" s="242" t="s">
        <v>278</v>
      </c>
      <c r="C78" s="242">
        <v>2017</v>
      </c>
      <c r="D78" s="244">
        <v>3268</v>
      </c>
    </row>
    <row r="79" spans="1:4" ht="12">
      <c r="A79" s="114">
        <v>6</v>
      </c>
      <c r="B79" s="242" t="s">
        <v>279</v>
      </c>
      <c r="C79" s="242">
        <v>2018</v>
      </c>
      <c r="D79" s="244">
        <v>1100</v>
      </c>
    </row>
    <row r="80" spans="1:4" ht="12">
      <c r="A80" s="114">
        <v>7</v>
      </c>
      <c r="B80" s="242" t="s">
        <v>280</v>
      </c>
      <c r="C80" s="242">
        <v>2018</v>
      </c>
      <c r="D80" s="244">
        <v>821</v>
      </c>
    </row>
    <row r="81" spans="1:4" s="115" customFormat="1" ht="12">
      <c r="A81" s="114">
        <v>8</v>
      </c>
      <c r="B81" s="242" t="s">
        <v>544</v>
      </c>
      <c r="C81" s="242">
        <v>2018</v>
      </c>
      <c r="D81" s="244">
        <v>7380</v>
      </c>
    </row>
    <row r="82" spans="1:4" ht="12">
      <c r="A82" s="114">
        <v>9</v>
      </c>
      <c r="B82" s="242" t="s">
        <v>545</v>
      </c>
      <c r="C82" s="242">
        <v>2018</v>
      </c>
      <c r="D82" s="244">
        <v>179</v>
      </c>
    </row>
    <row r="83" spans="1:4" ht="12">
      <c r="A83" s="114">
        <v>10</v>
      </c>
      <c r="B83" s="242" t="s">
        <v>546</v>
      </c>
      <c r="C83" s="242">
        <v>2018</v>
      </c>
      <c r="D83" s="244">
        <v>2397.96</v>
      </c>
    </row>
    <row r="84" spans="1:4" ht="12">
      <c r="A84" s="114">
        <v>11</v>
      </c>
      <c r="B84" s="242" t="s">
        <v>547</v>
      </c>
      <c r="C84" s="242">
        <v>2018</v>
      </c>
      <c r="D84" s="244">
        <v>309</v>
      </c>
    </row>
    <row r="85" spans="1:4" ht="12">
      <c r="A85" s="114">
        <v>12</v>
      </c>
      <c r="B85" s="242" t="s">
        <v>675</v>
      </c>
      <c r="C85" s="242">
        <v>2019</v>
      </c>
      <c r="D85" s="244">
        <v>6519</v>
      </c>
    </row>
    <row r="86" spans="1:4" ht="12">
      <c r="A86" s="114">
        <v>13</v>
      </c>
      <c r="B86" s="242" t="s">
        <v>676</v>
      </c>
      <c r="C86" s="242">
        <v>2019</v>
      </c>
      <c r="D86" s="244">
        <v>6452.58</v>
      </c>
    </row>
    <row r="87" spans="1:4" ht="12">
      <c r="A87" s="114">
        <v>14</v>
      </c>
      <c r="B87" s="242" t="s">
        <v>790</v>
      </c>
      <c r="C87" s="242">
        <v>2020</v>
      </c>
      <c r="D87" s="244">
        <v>849</v>
      </c>
    </row>
    <row r="88" spans="1:4" ht="12">
      <c r="A88" s="114">
        <v>15</v>
      </c>
      <c r="B88" s="242" t="s">
        <v>791</v>
      </c>
      <c r="C88" s="242">
        <v>2020</v>
      </c>
      <c r="D88" s="244">
        <v>3678</v>
      </c>
    </row>
    <row r="89" spans="1:4" ht="11.25">
      <c r="A89" s="84"/>
      <c r="B89" s="97"/>
      <c r="C89" s="98" t="s">
        <v>281</v>
      </c>
      <c r="D89" s="99">
        <f>SUM(D74:D88)</f>
        <v>37971.44</v>
      </c>
    </row>
    <row r="90" spans="1:4" ht="11.25">
      <c r="A90" s="87"/>
      <c r="B90" s="89" t="s">
        <v>678</v>
      </c>
      <c r="C90" s="87"/>
      <c r="D90" s="88"/>
    </row>
    <row r="91" spans="1:4" ht="34.5">
      <c r="A91" s="81" t="s">
        <v>258</v>
      </c>
      <c r="B91" s="81" t="s">
        <v>259</v>
      </c>
      <c r="C91" s="81" t="s">
        <v>260</v>
      </c>
      <c r="D91" s="82" t="s">
        <v>261</v>
      </c>
    </row>
    <row r="92" spans="1:4" ht="11.25">
      <c r="A92" s="83" t="s">
        <v>262</v>
      </c>
      <c r="B92" s="323" t="s">
        <v>263</v>
      </c>
      <c r="C92" s="323"/>
      <c r="D92" s="323"/>
    </row>
    <row r="93" spans="1:4" ht="12" customHeight="1">
      <c r="A93" s="84">
        <v>1</v>
      </c>
      <c r="B93" s="97" t="s">
        <v>282</v>
      </c>
      <c r="C93" s="245">
        <v>2018</v>
      </c>
      <c r="D93" s="246">
        <v>1640</v>
      </c>
    </row>
    <row r="94" spans="1:4" ht="11.25">
      <c r="A94" s="84">
        <v>2</v>
      </c>
      <c r="B94" s="97" t="s">
        <v>568</v>
      </c>
      <c r="C94" s="245">
        <v>2018</v>
      </c>
      <c r="D94" s="246">
        <v>6150</v>
      </c>
    </row>
    <row r="95" spans="1:4" ht="11.25">
      <c r="A95" s="84">
        <v>3</v>
      </c>
      <c r="B95" s="97" t="s">
        <v>569</v>
      </c>
      <c r="C95" s="245">
        <v>2018</v>
      </c>
      <c r="D95" s="246">
        <v>6940</v>
      </c>
    </row>
    <row r="96" spans="1:4" ht="11.25">
      <c r="A96" s="84">
        <v>4</v>
      </c>
      <c r="B96" s="97" t="s">
        <v>570</v>
      </c>
      <c r="C96" s="245">
        <v>2018</v>
      </c>
      <c r="D96" s="246">
        <v>309</v>
      </c>
    </row>
    <row r="97" spans="1:4" ht="11.25">
      <c r="A97" s="84">
        <v>5</v>
      </c>
      <c r="B97" s="97" t="s">
        <v>571</v>
      </c>
      <c r="C97" s="245">
        <v>2018</v>
      </c>
      <c r="D97" s="246">
        <v>1070</v>
      </c>
    </row>
    <row r="98" spans="1:4" ht="11.25">
      <c r="A98" s="84">
        <v>6</v>
      </c>
      <c r="B98" s="97" t="s">
        <v>572</v>
      </c>
      <c r="C98" s="245">
        <v>2018</v>
      </c>
      <c r="D98" s="246">
        <v>3000</v>
      </c>
    </row>
    <row r="99" spans="1:4" ht="11.25">
      <c r="A99" s="84">
        <v>7</v>
      </c>
      <c r="B99" s="97" t="s">
        <v>794</v>
      </c>
      <c r="C99" s="245">
        <v>2020</v>
      </c>
      <c r="D99" s="246">
        <v>999.99</v>
      </c>
    </row>
    <row r="100" spans="1:4" ht="11.25">
      <c r="A100" s="84">
        <v>8</v>
      </c>
      <c r="B100" s="97" t="s">
        <v>794</v>
      </c>
      <c r="C100" s="245">
        <v>2020</v>
      </c>
      <c r="D100" s="246">
        <v>999.99</v>
      </c>
    </row>
    <row r="101" spans="1:4" ht="11.25">
      <c r="A101" s="84">
        <v>9</v>
      </c>
      <c r="B101" s="97" t="s">
        <v>794</v>
      </c>
      <c r="C101" s="245">
        <v>2020</v>
      </c>
      <c r="D101" s="246">
        <v>999.99</v>
      </c>
    </row>
    <row r="102" spans="1:4" ht="11.25">
      <c r="A102" s="84">
        <v>10</v>
      </c>
      <c r="B102" s="97" t="s">
        <v>794</v>
      </c>
      <c r="C102" s="245">
        <v>2020</v>
      </c>
      <c r="D102" s="246">
        <v>999.99</v>
      </c>
    </row>
    <row r="103" spans="1:4" ht="11.25">
      <c r="A103" s="84">
        <v>11</v>
      </c>
      <c r="B103" s="97" t="s">
        <v>794</v>
      </c>
      <c r="C103" s="245">
        <v>2020</v>
      </c>
      <c r="D103" s="246">
        <v>999.99</v>
      </c>
    </row>
    <row r="104" spans="1:4" ht="11.25">
      <c r="A104" s="84">
        <v>12</v>
      </c>
      <c r="B104" s="97" t="s">
        <v>794</v>
      </c>
      <c r="C104" s="245">
        <v>2020</v>
      </c>
      <c r="D104" s="246">
        <v>999.99</v>
      </c>
    </row>
    <row r="105" spans="1:4" ht="11.25">
      <c r="A105" s="84">
        <v>13</v>
      </c>
      <c r="B105" s="97" t="s">
        <v>795</v>
      </c>
      <c r="C105" s="245">
        <v>2019</v>
      </c>
      <c r="D105" s="246">
        <v>1118.99</v>
      </c>
    </row>
    <row r="106" spans="1:4" ht="11.25">
      <c r="A106" s="84">
        <v>14</v>
      </c>
      <c r="B106" s="97" t="s">
        <v>796</v>
      </c>
      <c r="C106" s="245">
        <v>2019</v>
      </c>
      <c r="D106" s="246">
        <v>651.78</v>
      </c>
    </row>
    <row r="107" spans="1:4" ht="11.25">
      <c r="A107" s="84"/>
      <c r="B107" s="97"/>
      <c r="C107" s="98" t="s">
        <v>283</v>
      </c>
      <c r="D107" s="99">
        <f>SUM(D93:D106)</f>
        <v>26879.71000000001</v>
      </c>
    </row>
    <row r="108" spans="1:4" ht="11.25">
      <c r="A108" s="90"/>
      <c r="B108" s="87" t="s">
        <v>284</v>
      </c>
      <c r="C108" s="87"/>
      <c r="D108" s="91"/>
    </row>
    <row r="109" spans="1:4" ht="34.5">
      <c r="A109" s="81" t="s">
        <v>258</v>
      </c>
      <c r="B109" s="81" t="s">
        <v>259</v>
      </c>
      <c r="C109" s="81" t="s">
        <v>260</v>
      </c>
      <c r="D109" s="82" t="s">
        <v>261</v>
      </c>
    </row>
    <row r="110" spans="1:4" ht="11.25">
      <c r="A110" s="83" t="s">
        <v>262</v>
      </c>
      <c r="B110" s="323" t="s">
        <v>263</v>
      </c>
      <c r="C110" s="323"/>
      <c r="D110" s="323"/>
    </row>
    <row r="111" spans="1:4" ht="11.25">
      <c r="A111" s="84">
        <v>1</v>
      </c>
      <c r="B111" s="97" t="s">
        <v>285</v>
      </c>
      <c r="C111" s="175">
        <v>2019</v>
      </c>
      <c r="D111" s="246">
        <v>9500</v>
      </c>
    </row>
    <row r="112" spans="1:4" ht="22.5">
      <c r="A112" s="84"/>
      <c r="B112" s="97"/>
      <c r="C112" s="106" t="s">
        <v>286</v>
      </c>
      <c r="D112" s="99">
        <f>SUM(D111:D111)</f>
        <v>9500</v>
      </c>
    </row>
    <row r="113" spans="1:4" ht="11.25">
      <c r="A113" s="90"/>
      <c r="B113" s="87" t="s">
        <v>287</v>
      </c>
      <c r="C113" s="87"/>
      <c r="D113" s="96"/>
    </row>
    <row r="114" spans="1:4" ht="34.5">
      <c r="A114" s="81" t="s">
        <v>258</v>
      </c>
      <c r="B114" s="81" t="s">
        <v>288</v>
      </c>
      <c r="C114" s="81" t="s">
        <v>260</v>
      </c>
      <c r="D114" s="82" t="s">
        <v>261</v>
      </c>
    </row>
    <row r="115" spans="1:4" ht="11.25">
      <c r="A115" s="83" t="s">
        <v>262</v>
      </c>
      <c r="B115" s="323" t="s">
        <v>263</v>
      </c>
      <c r="C115" s="323"/>
      <c r="D115" s="323"/>
    </row>
    <row r="116" spans="1:4" ht="11.25">
      <c r="A116" s="84">
        <v>1</v>
      </c>
      <c r="B116" s="97" t="s">
        <v>289</v>
      </c>
      <c r="C116" s="175">
        <v>2017</v>
      </c>
      <c r="D116" s="246">
        <v>1339</v>
      </c>
    </row>
    <row r="117" spans="1:4" ht="11.25">
      <c r="A117" s="84">
        <v>2</v>
      </c>
      <c r="B117" s="97" t="s">
        <v>290</v>
      </c>
      <c r="C117" s="175">
        <v>2018</v>
      </c>
      <c r="D117" s="246">
        <v>982.77</v>
      </c>
    </row>
    <row r="118" spans="1:4" ht="11.25">
      <c r="A118" s="84"/>
      <c r="B118" s="97"/>
      <c r="C118" s="98" t="s">
        <v>291</v>
      </c>
      <c r="D118" s="99">
        <f>SUM(D116:D117)</f>
        <v>2321.77</v>
      </c>
    </row>
    <row r="119" spans="1:4" ht="11.25">
      <c r="A119" s="87"/>
      <c r="B119" s="107" t="s">
        <v>292</v>
      </c>
      <c r="C119" s="107"/>
      <c r="D119" s="108"/>
    </row>
    <row r="120" spans="1:4" ht="34.5">
      <c r="A120" s="81" t="s">
        <v>258</v>
      </c>
      <c r="B120" s="81" t="s">
        <v>288</v>
      </c>
      <c r="C120" s="81" t="s">
        <v>260</v>
      </c>
      <c r="D120" s="82" t="s">
        <v>261</v>
      </c>
    </row>
    <row r="121" spans="1:4" ht="11.25">
      <c r="A121" s="83" t="s">
        <v>262</v>
      </c>
      <c r="B121" s="323" t="s">
        <v>263</v>
      </c>
      <c r="C121" s="323"/>
      <c r="D121" s="323"/>
    </row>
    <row r="122" spans="1:4" ht="12">
      <c r="A122" s="84">
        <v>1</v>
      </c>
      <c r="B122" s="227" t="s">
        <v>294</v>
      </c>
      <c r="C122" s="228">
        <v>2017</v>
      </c>
      <c r="D122" s="237">
        <v>1859</v>
      </c>
    </row>
    <row r="123" spans="1:4" ht="12">
      <c r="A123" s="84">
        <v>2</v>
      </c>
      <c r="B123" s="227" t="s">
        <v>295</v>
      </c>
      <c r="C123" s="228">
        <v>2017</v>
      </c>
      <c r="D123" s="247">
        <v>1349</v>
      </c>
    </row>
    <row r="124" spans="1:4" ht="12">
      <c r="A124" s="84">
        <v>3</v>
      </c>
      <c r="B124" s="227" t="s">
        <v>293</v>
      </c>
      <c r="C124" s="228">
        <v>2017</v>
      </c>
      <c r="D124" s="247">
        <v>779</v>
      </c>
    </row>
    <row r="125" spans="1:4" ht="12">
      <c r="A125" s="84">
        <v>4</v>
      </c>
      <c r="B125" s="227" t="s">
        <v>296</v>
      </c>
      <c r="C125" s="228">
        <v>2017</v>
      </c>
      <c r="D125" s="247">
        <v>2299</v>
      </c>
    </row>
    <row r="126" spans="1:4" ht="12">
      <c r="A126" s="84">
        <v>5</v>
      </c>
      <c r="B126" s="227" t="s">
        <v>297</v>
      </c>
      <c r="C126" s="228">
        <v>2017</v>
      </c>
      <c r="D126" s="247">
        <v>690</v>
      </c>
    </row>
    <row r="127" spans="1:4" ht="12">
      <c r="A127" s="84">
        <v>6</v>
      </c>
      <c r="B127" s="227" t="s">
        <v>294</v>
      </c>
      <c r="C127" s="228">
        <v>2017</v>
      </c>
      <c r="D127" s="237">
        <v>1859</v>
      </c>
    </row>
    <row r="128" spans="1:4" ht="12">
      <c r="A128" s="84">
        <v>7</v>
      </c>
      <c r="B128" s="227" t="s">
        <v>298</v>
      </c>
      <c r="C128" s="228">
        <v>2017</v>
      </c>
      <c r="D128" s="237">
        <v>13782</v>
      </c>
    </row>
    <row r="129" spans="1:4" ht="12">
      <c r="A129" s="84">
        <v>8</v>
      </c>
      <c r="B129" s="227" t="s">
        <v>539</v>
      </c>
      <c r="C129" s="228">
        <v>2018</v>
      </c>
      <c r="D129" s="237">
        <v>1490</v>
      </c>
    </row>
    <row r="130" spans="1:4" ht="12">
      <c r="A130" s="84">
        <v>9</v>
      </c>
      <c r="B130" s="227" t="s">
        <v>540</v>
      </c>
      <c r="C130" s="228">
        <v>2018</v>
      </c>
      <c r="D130" s="237">
        <v>1160</v>
      </c>
    </row>
    <row r="131" spans="1:4" ht="12">
      <c r="A131" s="84">
        <v>10</v>
      </c>
      <c r="B131" s="227" t="s">
        <v>541</v>
      </c>
      <c r="C131" s="228">
        <v>2018</v>
      </c>
      <c r="D131" s="237">
        <v>2699</v>
      </c>
    </row>
    <row r="132" spans="1:4" ht="12">
      <c r="A132" s="84">
        <v>11</v>
      </c>
      <c r="B132" s="227" t="s">
        <v>542</v>
      </c>
      <c r="C132" s="228">
        <v>2018</v>
      </c>
      <c r="D132" s="237">
        <v>999</v>
      </c>
    </row>
    <row r="133" spans="1:4" ht="12">
      <c r="A133" s="84">
        <v>12</v>
      </c>
      <c r="B133" s="227" t="s">
        <v>543</v>
      </c>
      <c r="C133" s="228">
        <v>2018</v>
      </c>
      <c r="D133" s="237">
        <v>759</v>
      </c>
    </row>
    <row r="134" spans="1:4" ht="12">
      <c r="A134" s="84">
        <v>13</v>
      </c>
      <c r="B134" s="227" t="s">
        <v>299</v>
      </c>
      <c r="C134" s="228">
        <v>2018</v>
      </c>
      <c r="D134" s="248">
        <v>6150</v>
      </c>
    </row>
    <row r="135" spans="1:4" ht="12">
      <c r="A135" s="84">
        <v>14</v>
      </c>
      <c r="B135" s="227" t="s">
        <v>300</v>
      </c>
      <c r="C135" s="228">
        <v>2017</v>
      </c>
      <c r="D135" s="249">
        <v>3321</v>
      </c>
    </row>
    <row r="136" spans="1:4" ht="12">
      <c r="A136" s="84">
        <v>15</v>
      </c>
      <c r="B136" s="227" t="s">
        <v>669</v>
      </c>
      <c r="C136" s="228">
        <v>2019</v>
      </c>
      <c r="D136" s="249">
        <v>622.5</v>
      </c>
    </row>
    <row r="137" spans="1:4" ht="12">
      <c r="A137" s="84">
        <v>16</v>
      </c>
      <c r="B137" s="227" t="s">
        <v>670</v>
      </c>
      <c r="C137" s="228">
        <v>2019</v>
      </c>
      <c r="D137" s="249">
        <v>9800</v>
      </c>
    </row>
    <row r="138" spans="1:4" ht="12">
      <c r="A138" s="84">
        <v>17</v>
      </c>
      <c r="B138" s="227" t="s">
        <v>802</v>
      </c>
      <c r="C138" s="228">
        <v>2020</v>
      </c>
      <c r="D138" s="249">
        <v>1369</v>
      </c>
    </row>
    <row r="139" spans="1:4" ht="12">
      <c r="A139" s="84">
        <v>18</v>
      </c>
      <c r="B139" s="227" t="s">
        <v>803</v>
      </c>
      <c r="C139" s="228">
        <v>2020</v>
      </c>
      <c r="D139" s="249">
        <v>869</v>
      </c>
    </row>
    <row r="140" spans="1:4" ht="11.25">
      <c r="A140" s="84"/>
      <c r="B140" s="97"/>
      <c r="C140" s="98" t="s">
        <v>301</v>
      </c>
      <c r="D140" s="99">
        <f>SUM(D122:D139)</f>
        <v>51855.5</v>
      </c>
    </row>
    <row r="141" spans="1:4" ht="11.25">
      <c r="A141" s="109"/>
      <c r="B141" s="87" t="s">
        <v>302</v>
      </c>
      <c r="C141" s="87"/>
      <c r="D141" s="91"/>
    </row>
    <row r="142" spans="1:4" ht="34.5">
      <c r="A142" s="81" t="s">
        <v>258</v>
      </c>
      <c r="B142" s="81" t="s">
        <v>303</v>
      </c>
      <c r="C142" s="81" t="s">
        <v>260</v>
      </c>
      <c r="D142" s="82" t="s">
        <v>261</v>
      </c>
    </row>
    <row r="143" spans="1:4" ht="11.25">
      <c r="A143" s="83" t="s">
        <v>262</v>
      </c>
      <c r="B143" s="323" t="s">
        <v>263</v>
      </c>
      <c r="C143" s="323"/>
      <c r="D143" s="323"/>
    </row>
    <row r="144" spans="1:4" ht="11.25">
      <c r="A144" s="84">
        <v>1</v>
      </c>
      <c r="B144" s="97" t="s">
        <v>304</v>
      </c>
      <c r="C144" s="175">
        <v>2017</v>
      </c>
      <c r="D144" s="246">
        <v>9999.5</v>
      </c>
    </row>
    <row r="145" spans="1:4" ht="11.25">
      <c r="A145" s="84">
        <v>2</v>
      </c>
      <c r="B145" s="250" t="s">
        <v>305</v>
      </c>
      <c r="C145" s="251">
        <v>2017</v>
      </c>
      <c r="D145" s="252">
        <v>1478</v>
      </c>
    </row>
    <row r="146" spans="1:4" ht="11.25">
      <c r="A146" s="84">
        <v>3</v>
      </c>
      <c r="B146" s="250" t="s">
        <v>551</v>
      </c>
      <c r="C146" s="251">
        <v>2018</v>
      </c>
      <c r="D146" s="252">
        <v>1230</v>
      </c>
    </row>
    <row r="147" spans="1:4" ht="11.25">
      <c r="A147" s="84">
        <v>4</v>
      </c>
      <c r="B147" s="250" t="s">
        <v>779</v>
      </c>
      <c r="C147" s="251">
        <v>2020</v>
      </c>
      <c r="D147" s="252">
        <v>3348.99</v>
      </c>
    </row>
    <row r="148" spans="1:4" ht="11.25">
      <c r="A148" s="84"/>
      <c r="B148" s="97"/>
      <c r="C148" s="98" t="s">
        <v>306</v>
      </c>
      <c r="D148" s="99">
        <f>SUM(D144:D147)</f>
        <v>16056.49</v>
      </c>
    </row>
    <row r="149" spans="1:4" ht="11.25">
      <c r="A149" s="90"/>
      <c r="B149" s="87" t="s">
        <v>307</v>
      </c>
      <c r="C149" s="87"/>
      <c r="D149" s="91"/>
    </row>
    <row r="150" spans="1:4" ht="34.5">
      <c r="A150" s="81" t="s">
        <v>258</v>
      </c>
      <c r="B150" s="81" t="s">
        <v>259</v>
      </c>
      <c r="C150" s="81" t="s">
        <v>260</v>
      </c>
      <c r="D150" s="82" t="s">
        <v>261</v>
      </c>
    </row>
    <row r="151" spans="1:4" ht="11.25">
      <c r="A151" s="83" t="s">
        <v>262</v>
      </c>
      <c r="B151" s="323" t="s">
        <v>263</v>
      </c>
      <c r="C151" s="323"/>
      <c r="D151" s="323"/>
    </row>
    <row r="152" spans="1:4" ht="11.25">
      <c r="A152" s="84">
        <v>1</v>
      </c>
      <c r="B152" s="116" t="s">
        <v>308</v>
      </c>
      <c r="C152" s="169">
        <v>2017</v>
      </c>
      <c r="D152" s="253">
        <v>1474.71</v>
      </c>
    </row>
    <row r="153" spans="1:4" ht="11.25">
      <c r="A153" s="84">
        <v>2</v>
      </c>
      <c r="B153" s="116" t="s">
        <v>309</v>
      </c>
      <c r="C153" s="169">
        <v>2017</v>
      </c>
      <c r="D153" s="253">
        <v>598</v>
      </c>
    </row>
    <row r="154" spans="1:4" ht="11.25">
      <c r="A154" s="84">
        <v>3</v>
      </c>
      <c r="B154" s="116" t="s">
        <v>549</v>
      </c>
      <c r="C154" s="169">
        <v>2018</v>
      </c>
      <c r="D154" s="253">
        <v>1598</v>
      </c>
    </row>
    <row r="155" spans="1:4" ht="11.25">
      <c r="A155" s="84">
        <v>4</v>
      </c>
      <c r="B155" s="116" t="s">
        <v>671</v>
      </c>
      <c r="C155" s="169">
        <v>2019</v>
      </c>
      <c r="D155" s="253">
        <v>1599</v>
      </c>
    </row>
    <row r="156" spans="1:4" ht="11.25">
      <c r="A156" s="84">
        <v>5</v>
      </c>
      <c r="B156" s="116" t="s">
        <v>672</v>
      </c>
      <c r="C156" s="169">
        <v>2019</v>
      </c>
      <c r="D156" s="253">
        <v>8099</v>
      </c>
    </row>
    <row r="157" spans="1:4" ht="11.25">
      <c r="A157" s="84">
        <v>6</v>
      </c>
      <c r="B157" s="116" t="s">
        <v>783</v>
      </c>
      <c r="C157" s="169">
        <v>2020</v>
      </c>
      <c r="D157" s="253">
        <v>8663.81</v>
      </c>
    </row>
    <row r="158" spans="1:4" ht="11.25">
      <c r="A158" s="84">
        <v>7</v>
      </c>
      <c r="B158" s="116" t="s">
        <v>784</v>
      </c>
      <c r="C158" s="169">
        <v>2020</v>
      </c>
      <c r="D158" s="253">
        <v>7970.02</v>
      </c>
    </row>
    <row r="159" spans="1:4" ht="11.25">
      <c r="A159" s="84">
        <v>8</v>
      </c>
      <c r="B159" s="116" t="s">
        <v>785</v>
      </c>
      <c r="C159" s="169">
        <v>2020</v>
      </c>
      <c r="D159" s="253">
        <v>3640.92</v>
      </c>
    </row>
    <row r="160" spans="1:4" ht="11.25">
      <c r="A160" s="84">
        <v>9</v>
      </c>
      <c r="B160" s="116" t="s">
        <v>786</v>
      </c>
      <c r="C160" s="169">
        <v>2020</v>
      </c>
      <c r="D160" s="253">
        <v>1597.87</v>
      </c>
    </row>
    <row r="161" spans="1:4" ht="11.25">
      <c r="A161" s="84">
        <v>10</v>
      </c>
      <c r="B161" s="116" t="s">
        <v>787</v>
      </c>
      <c r="C161" s="169">
        <v>2020</v>
      </c>
      <c r="D161" s="253">
        <v>8110.47</v>
      </c>
    </row>
    <row r="162" spans="1:4" ht="11.25">
      <c r="A162" s="84">
        <v>11</v>
      </c>
      <c r="B162" s="116" t="s">
        <v>788</v>
      </c>
      <c r="C162" s="169">
        <v>2020</v>
      </c>
      <c r="D162" s="253">
        <v>1348.99</v>
      </c>
    </row>
    <row r="163" spans="1:4" ht="11.25">
      <c r="A163" s="84"/>
      <c r="B163" s="110"/>
      <c r="C163" s="111" t="s">
        <v>310</v>
      </c>
      <c r="D163" s="117">
        <f>SUM(D152:D162)</f>
        <v>44700.79</v>
      </c>
    </row>
    <row r="165" spans="2:3" ht="11.25">
      <c r="B165" s="3" t="s">
        <v>311</v>
      </c>
      <c r="C165" s="23">
        <f>SUM(D70,D89,D107,D112,D118,D140,D148,D163)</f>
        <v>346420.92</v>
      </c>
    </row>
  </sheetData>
  <sheetProtection selectLockedCells="1" selectUnlockedCells="1"/>
  <mergeCells count="9">
    <mergeCell ref="B121:D121"/>
    <mergeCell ref="B143:D143"/>
    <mergeCell ref="B151:D151"/>
    <mergeCell ref="A2:D2"/>
    <mergeCell ref="B5:D5"/>
    <mergeCell ref="B73:D73"/>
    <mergeCell ref="B92:D92"/>
    <mergeCell ref="B110:D110"/>
    <mergeCell ref="B115:D115"/>
  </mergeCells>
  <printOptions/>
  <pageMargins left="0.7875" right="0.7875" top="0.8861111111111111" bottom="0.8861111111111111" header="0.5118055555555555" footer="0.5118055555555555"/>
  <pageSetup horizontalDpi="600" verticalDpi="600" orientation="portrait" paperSize="9" scale="86" r:id="rId1"/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140"/>
  <sheetViews>
    <sheetView zoomScaleSheetLayoutView="80" zoomScalePageLayoutView="0" workbookViewId="0" topLeftCell="A127">
      <selection activeCell="D138" activeCellId="6" sqref="D27 D32 D53 D117 D124 D133 D138"/>
    </sheetView>
  </sheetViews>
  <sheetFormatPr defaultColWidth="9.00390625" defaultRowHeight="12.75"/>
  <cols>
    <col min="1" max="1" width="5.8515625" style="4" customWidth="1"/>
    <col min="2" max="2" width="56.28125" style="4" customWidth="1"/>
    <col min="3" max="3" width="19.28125" style="7" customWidth="1"/>
    <col min="4" max="4" width="19.7109375" style="4" customWidth="1"/>
    <col min="5" max="16384" width="9.00390625" style="4" customWidth="1"/>
  </cols>
  <sheetData>
    <row r="1" spans="1:4" s="10" customFormat="1" ht="12.75" customHeight="1">
      <c r="A1" s="19"/>
      <c r="B1" s="19"/>
      <c r="C1" s="19"/>
      <c r="D1" s="20"/>
    </row>
    <row r="2" spans="1:4" s="10" customFormat="1" ht="12.75" customHeight="1">
      <c r="A2" s="324" t="s">
        <v>256</v>
      </c>
      <c r="B2" s="324"/>
      <c r="C2" s="324"/>
      <c r="D2" s="324"/>
    </row>
    <row r="3" spans="1:4" ht="14.25" customHeight="1">
      <c r="A3" s="79"/>
      <c r="B3" s="79" t="s">
        <v>257</v>
      </c>
      <c r="C3" s="79"/>
      <c r="D3" s="80"/>
    </row>
    <row r="4" spans="1:4" s="10" customFormat="1" ht="34.5">
      <c r="A4" s="81" t="s">
        <v>258</v>
      </c>
      <c r="B4" s="81" t="s">
        <v>259</v>
      </c>
      <c r="C4" s="81" t="s">
        <v>260</v>
      </c>
      <c r="D4" s="82" t="s">
        <v>261</v>
      </c>
    </row>
    <row r="5" spans="1:4" s="10" customFormat="1" ht="12.75" customHeight="1">
      <c r="A5" s="83" t="s">
        <v>312</v>
      </c>
      <c r="B5" s="323" t="s">
        <v>313</v>
      </c>
      <c r="C5" s="323"/>
      <c r="D5" s="323"/>
    </row>
    <row r="6" spans="1:4" s="10" customFormat="1" ht="12">
      <c r="A6" s="84">
        <v>1</v>
      </c>
      <c r="B6" s="254" t="s">
        <v>314</v>
      </c>
      <c r="C6" s="114">
        <v>2017</v>
      </c>
      <c r="D6" s="255">
        <v>1049</v>
      </c>
    </row>
    <row r="7" spans="1:4" s="10" customFormat="1" ht="12">
      <c r="A7" s="84">
        <v>2</v>
      </c>
      <c r="B7" s="254" t="s">
        <v>315</v>
      </c>
      <c r="C7" s="114">
        <v>2017</v>
      </c>
      <c r="D7" s="255">
        <v>1590</v>
      </c>
    </row>
    <row r="8" spans="1:4" s="10" customFormat="1" ht="12">
      <c r="A8" s="84">
        <v>3</v>
      </c>
      <c r="B8" s="256" t="s">
        <v>316</v>
      </c>
      <c r="C8" s="114">
        <v>2017</v>
      </c>
      <c r="D8" s="255">
        <v>3499</v>
      </c>
    </row>
    <row r="9" spans="1:4" s="10" customFormat="1" ht="12">
      <c r="A9" s="84">
        <v>4</v>
      </c>
      <c r="B9" s="256" t="s">
        <v>317</v>
      </c>
      <c r="C9" s="114">
        <v>2017</v>
      </c>
      <c r="D9" s="255">
        <v>1499</v>
      </c>
    </row>
    <row r="10" spans="1:4" s="10" customFormat="1" ht="12">
      <c r="A10" s="84">
        <v>5</v>
      </c>
      <c r="B10" s="256" t="s">
        <v>318</v>
      </c>
      <c r="C10" s="114">
        <v>2017</v>
      </c>
      <c r="D10" s="255">
        <v>1068.2</v>
      </c>
    </row>
    <row r="11" spans="1:4" s="10" customFormat="1" ht="12">
      <c r="A11" s="84">
        <f aca="true" t="shared" si="0" ref="A11:A26">ROW(A6)</f>
        <v>6</v>
      </c>
      <c r="B11" s="256" t="s">
        <v>318</v>
      </c>
      <c r="C11" s="114">
        <v>2017</v>
      </c>
      <c r="D11" s="255">
        <v>1068.2</v>
      </c>
    </row>
    <row r="12" spans="1:4" ht="12">
      <c r="A12" s="84">
        <f t="shared" si="0"/>
        <v>7</v>
      </c>
      <c r="B12" s="256" t="s">
        <v>319</v>
      </c>
      <c r="C12" s="114">
        <v>2017</v>
      </c>
      <c r="D12" s="255">
        <v>1939</v>
      </c>
    </row>
    <row r="13" spans="1:4" ht="12">
      <c r="A13" s="84">
        <f t="shared" si="0"/>
        <v>8</v>
      </c>
      <c r="B13" s="256" t="s">
        <v>320</v>
      </c>
      <c r="C13" s="114">
        <v>2017</v>
      </c>
      <c r="D13" s="255">
        <v>2999</v>
      </c>
    </row>
    <row r="14" spans="1:4" ht="12">
      <c r="A14" s="84">
        <f t="shared" si="0"/>
        <v>9</v>
      </c>
      <c r="B14" s="256" t="s">
        <v>321</v>
      </c>
      <c r="C14" s="114">
        <v>2017</v>
      </c>
      <c r="D14" s="255">
        <v>1062.4</v>
      </c>
    </row>
    <row r="15" spans="1:4" ht="12">
      <c r="A15" s="84">
        <f t="shared" si="0"/>
        <v>10</v>
      </c>
      <c r="B15" s="256" t="s">
        <v>322</v>
      </c>
      <c r="C15" s="114">
        <v>2017</v>
      </c>
      <c r="D15" s="255">
        <v>3399</v>
      </c>
    </row>
    <row r="16" spans="1:4" ht="12">
      <c r="A16" s="84">
        <f t="shared" si="0"/>
        <v>11</v>
      </c>
      <c r="B16" s="256" t="s">
        <v>323</v>
      </c>
      <c r="C16" s="114">
        <v>2017</v>
      </c>
      <c r="D16" s="255">
        <v>699.99</v>
      </c>
    </row>
    <row r="17" spans="1:4" ht="12">
      <c r="A17" s="84">
        <f t="shared" si="0"/>
        <v>12</v>
      </c>
      <c r="B17" s="256" t="s">
        <v>324</v>
      </c>
      <c r="C17" s="114">
        <v>2017</v>
      </c>
      <c r="D17" s="255">
        <v>2499.99</v>
      </c>
    </row>
    <row r="18" spans="1:4" ht="12">
      <c r="A18" s="84">
        <f t="shared" si="0"/>
        <v>13</v>
      </c>
      <c r="B18" s="256" t="s">
        <v>552</v>
      </c>
      <c r="C18" s="114">
        <v>2018</v>
      </c>
      <c r="D18" s="255">
        <v>3399</v>
      </c>
    </row>
    <row r="19" spans="1:4" ht="12">
      <c r="A19" s="84">
        <f t="shared" si="0"/>
        <v>14</v>
      </c>
      <c r="B19" s="256" t="s">
        <v>718</v>
      </c>
      <c r="C19" s="114">
        <v>2019</v>
      </c>
      <c r="D19" s="255">
        <v>1899</v>
      </c>
    </row>
    <row r="20" spans="1:4" ht="12">
      <c r="A20" s="84">
        <f t="shared" si="0"/>
        <v>15</v>
      </c>
      <c r="B20" s="256" t="s">
        <v>719</v>
      </c>
      <c r="C20" s="114">
        <v>2019</v>
      </c>
      <c r="D20" s="255">
        <v>3399</v>
      </c>
    </row>
    <row r="21" spans="1:4" ht="12">
      <c r="A21" s="84">
        <f t="shared" si="0"/>
        <v>16</v>
      </c>
      <c r="B21" s="256" t="s">
        <v>720</v>
      </c>
      <c r="C21" s="114">
        <v>2019</v>
      </c>
      <c r="D21" s="255">
        <v>1819</v>
      </c>
    </row>
    <row r="22" spans="1:4" ht="12">
      <c r="A22" s="84">
        <f t="shared" si="0"/>
        <v>17</v>
      </c>
      <c r="B22" s="256" t="s">
        <v>721</v>
      </c>
      <c r="C22" s="114">
        <v>2019</v>
      </c>
      <c r="D22" s="255">
        <v>2236.99</v>
      </c>
    </row>
    <row r="23" spans="1:4" ht="12">
      <c r="A23" s="84">
        <f t="shared" si="0"/>
        <v>18</v>
      </c>
      <c r="B23" s="256" t="s">
        <v>721</v>
      </c>
      <c r="C23" s="114">
        <v>2019</v>
      </c>
      <c r="D23" s="255">
        <v>2236.99</v>
      </c>
    </row>
    <row r="24" spans="1:4" ht="12">
      <c r="A24" s="84">
        <f t="shared" si="0"/>
        <v>19</v>
      </c>
      <c r="B24" s="256" t="s">
        <v>722</v>
      </c>
      <c r="C24" s="114">
        <v>2019</v>
      </c>
      <c r="D24" s="255">
        <v>1200</v>
      </c>
    </row>
    <row r="25" spans="1:4" ht="12">
      <c r="A25" s="84">
        <f t="shared" si="0"/>
        <v>20</v>
      </c>
      <c r="B25" s="256" t="s">
        <v>813</v>
      </c>
      <c r="C25" s="114">
        <v>2020</v>
      </c>
      <c r="D25" s="255">
        <v>699.99</v>
      </c>
    </row>
    <row r="26" spans="1:4" ht="12">
      <c r="A26" s="84">
        <f t="shared" si="0"/>
        <v>21</v>
      </c>
      <c r="B26" s="256" t="s">
        <v>814</v>
      </c>
      <c r="C26" s="114">
        <v>2020</v>
      </c>
      <c r="D26" s="255">
        <v>649.99</v>
      </c>
    </row>
    <row r="27" spans="1:4" ht="11.25">
      <c r="A27" s="84"/>
      <c r="B27" s="85"/>
      <c r="C27" s="79" t="s">
        <v>272</v>
      </c>
      <c r="D27" s="86">
        <f>SUM(D6:D26)</f>
        <v>39912.74</v>
      </c>
    </row>
    <row r="28" spans="1:4" ht="14.25" customHeight="1">
      <c r="A28" s="87"/>
      <c r="B28" s="87" t="s">
        <v>273</v>
      </c>
      <c r="C28" s="87"/>
      <c r="D28" s="88"/>
    </row>
    <row r="29" spans="1:4" s="24" customFormat="1" ht="34.5">
      <c r="A29" s="81" t="s">
        <v>258</v>
      </c>
      <c r="B29" s="81" t="s">
        <v>259</v>
      </c>
      <c r="C29" s="81" t="s">
        <v>260</v>
      </c>
      <c r="D29" s="82" t="s">
        <v>261</v>
      </c>
    </row>
    <row r="30" spans="1:4" s="24" customFormat="1" ht="12.75" customHeight="1">
      <c r="A30" s="83" t="s">
        <v>312</v>
      </c>
      <c r="B30" s="323" t="s">
        <v>313</v>
      </c>
      <c r="C30" s="323"/>
      <c r="D30" s="323" t="e">
        <f>SUM(#REF!)</f>
        <v>#REF!</v>
      </c>
    </row>
    <row r="31" spans="1:4" s="10" customFormat="1" ht="12">
      <c r="A31" s="114">
        <v>1</v>
      </c>
      <c r="B31" s="85" t="s">
        <v>792</v>
      </c>
      <c r="C31" s="257">
        <v>2020</v>
      </c>
      <c r="D31" s="258">
        <v>1043.98</v>
      </c>
    </row>
    <row r="32" spans="1:4" s="10" customFormat="1" ht="11.25">
      <c r="A32" s="84"/>
      <c r="B32" s="85"/>
      <c r="C32" s="79" t="s">
        <v>281</v>
      </c>
      <c r="D32" s="118">
        <f>SUM(D31:D31)</f>
        <v>1043.98</v>
      </c>
    </row>
    <row r="33" spans="1:4" ht="14.25" customHeight="1">
      <c r="A33" s="87"/>
      <c r="B33" s="89" t="s">
        <v>679</v>
      </c>
      <c r="C33" s="87"/>
      <c r="D33" s="88"/>
    </row>
    <row r="34" spans="1:4" s="24" customFormat="1" ht="34.5">
      <c r="A34" s="81" t="s">
        <v>258</v>
      </c>
      <c r="B34" s="81" t="s">
        <v>259</v>
      </c>
      <c r="C34" s="81" t="s">
        <v>260</v>
      </c>
      <c r="D34" s="82" t="s">
        <v>261</v>
      </c>
    </row>
    <row r="35" spans="1:4" s="24" customFormat="1" ht="12.75" customHeight="1">
      <c r="A35" s="83" t="s">
        <v>312</v>
      </c>
      <c r="B35" s="323" t="s">
        <v>313</v>
      </c>
      <c r="C35" s="323"/>
      <c r="D35" s="323"/>
    </row>
    <row r="36" spans="1:4" s="10" customFormat="1" ht="11.25">
      <c r="A36" s="84">
        <v>1</v>
      </c>
      <c r="B36" s="85" t="s">
        <v>325</v>
      </c>
      <c r="C36" s="84">
        <v>2018</v>
      </c>
      <c r="D36" s="92">
        <v>3920</v>
      </c>
    </row>
    <row r="37" spans="1:4" s="10" customFormat="1" ht="11.25">
      <c r="A37" s="84">
        <v>2</v>
      </c>
      <c r="B37" s="85" t="s">
        <v>573</v>
      </c>
      <c r="C37" s="84">
        <v>2018</v>
      </c>
      <c r="D37" s="92">
        <v>2500</v>
      </c>
    </row>
    <row r="38" spans="1:4" s="10" customFormat="1" ht="11.25">
      <c r="A38" s="84">
        <v>3</v>
      </c>
      <c r="B38" s="85" t="s">
        <v>574</v>
      </c>
      <c r="C38" s="84">
        <v>2018</v>
      </c>
      <c r="D38" s="92">
        <v>3120</v>
      </c>
    </row>
    <row r="39" spans="1:4" s="10" customFormat="1" ht="11.25">
      <c r="A39" s="84">
        <v>4</v>
      </c>
      <c r="B39" s="85" t="s">
        <v>575</v>
      </c>
      <c r="C39" s="84">
        <v>2018</v>
      </c>
      <c r="D39" s="92">
        <v>2690</v>
      </c>
    </row>
    <row r="40" spans="1:4" s="10" customFormat="1" ht="11.25">
      <c r="A40" s="84">
        <v>5</v>
      </c>
      <c r="B40" s="85" t="s">
        <v>576</v>
      </c>
      <c r="C40" s="84">
        <v>2018</v>
      </c>
      <c r="D40" s="92">
        <v>2900</v>
      </c>
    </row>
    <row r="41" spans="1:4" s="24" customFormat="1" ht="11.25">
      <c r="A41" s="84">
        <v>6</v>
      </c>
      <c r="B41" s="85" t="s">
        <v>577</v>
      </c>
      <c r="C41" s="84">
        <v>2018</v>
      </c>
      <c r="D41" s="92">
        <v>2000</v>
      </c>
    </row>
    <row r="42" spans="1:4" s="24" customFormat="1" ht="12.75" customHeight="1">
      <c r="A42" s="84">
        <v>7</v>
      </c>
      <c r="B42" s="85" t="s">
        <v>578</v>
      </c>
      <c r="C42" s="84">
        <v>2018</v>
      </c>
      <c r="D42" s="92">
        <v>2000</v>
      </c>
    </row>
    <row r="43" spans="1:4" s="24" customFormat="1" ht="12.75" customHeight="1">
      <c r="A43" s="84">
        <v>8</v>
      </c>
      <c r="B43" s="85" t="s">
        <v>579</v>
      </c>
      <c r="C43" s="84">
        <v>2018</v>
      </c>
      <c r="D43" s="92">
        <v>2700</v>
      </c>
    </row>
    <row r="44" spans="1:4" s="10" customFormat="1" ht="11.25">
      <c r="A44" s="84">
        <v>9</v>
      </c>
      <c r="B44" s="97" t="s">
        <v>797</v>
      </c>
      <c r="C44" s="245">
        <v>2017</v>
      </c>
      <c r="D44" s="246">
        <v>1168.5</v>
      </c>
    </row>
    <row r="45" spans="1:4" s="10" customFormat="1" ht="11.25">
      <c r="A45" s="84">
        <v>10</v>
      </c>
      <c r="B45" s="97" t="s">
        <v>797</v>
      </c>
      <c r="C45" s="245">
        <v>2017</v>
      </c>
      <c r="D45" s="259">
        <v>1168.5</v>
      </c>
    </row>
    <row r="46" spans="1:4" s="10" customFormat="1" ht="11.25">
      <c r="A46" s="84">
        <v>11</v>
      </c>
      <c r="B46" s="97" t="s">
        <v>797</v>
      </c>
      <c r="C46" s="245">
        <v>2017</v>
      </c>
      <c r="D46" s="246">
        <v>1168.5</v>
      </c>
    </row>
    <row r="47" spans="1:4" s="10" customFormat="1" ht="11.25">
      <c r="A47" s="84">
        <v>12</v>
      </c>
      <c r="B47" s="97" t="s">
        <v>797</v>
      </c>
      <c r="C47" s="245">
        <v>2017</v>
      </c>
      <c r="D47" s="246">
        <v>1168.5</v>
      </c>
    </row>
    <row r="48" spans="1:4" s="10" customFormat="1" ht="11.25">
      <c r="A48" s="84">
        <v>13</v>
      </c>
      <c r="B48" s="97" t="s">
        <v>798</v>
      </c>
      <c r="C48" s="245">
        <v>2020</v>
      </c>
      <c r="D48" s="246">
        <v>1413</v>
      </c>
    </row>
    <row r="49" spans="1:4" s="10" customFormat="1" ht="11.25">
      <c r="A49" s="84">
        <v>14</v>
      </c>
      <c r="B49" s="97" t="s">
        <v>799</v>
      </c>
      <c r="C49" s="245">
        <v>2020</v>
      </c>
      <c r="D49" s="246">
        <v>899.99</v>
      </c>
    </row>
    <row r="50" spans="1:4" s="10" customFormat="1" ht="11.25">
      <c r="A50" s="84">
        <v>15</v>
      </c>
      <c r="B50" s="97" t="s">
        <v>800</v>
      </c>
      <c r="C50" s="245">
        <v>2020</v>
      </c>
      <c r="D50" s="246">
        <v>2449</v>
      </c>
    </row>
    <row r="51" spans="1:4" s="10" customFormat="1" ht="11.25">
      <c r="A51" s="84">
        <v>16</v>
      </c>
      <c r="B51" s="97" t="s">
        <v>801</v>
      </c>
      <c r="C51" s="245">
        <v>2020</v>
      </c>
      <c r="D51" s="246">
        <v>3617</v>
      </c>
    </row>
    <row r="52" spans="1:4" s="10" customFormat="1" ht="11.25">
      <c r="A52" s="84">
        <v>17</v>
      </c>
      <c r="B52" s="97" t="s">
        <v>834</v>
      </c>
      <c r="C52" s="245">
        <v>2021</v>
      </c>
      <c r="D52" s="246">
        <v>4000</v>
      </c>
    </row>
    <row r="53" spans="1:4" s="3" customFormat="1" ht="11.25">
      <c r="A53" s="84"/>
      <c r="B53" s="85"/>
      <c r="C53" s="79" t="s">
        <v>283</v>
      </c>
      <c r="D53" s="86">
        <f>SUM(D36:D52)</f>
        <v>38882.990000000005</v>
      </c>
    </row>
    <row r="54" spans="1:4" s="3" customFormat="1" ht="11.25">
      <c r="A54" s="90"/>
      <c r="B54" s="87" t="s">
        <v>284</v>
      </c>
      <c r="C54" s="87"/>
      <c r="D54" s="91"/>
    </row>
    <row r="55" spans="1:4" s="10" customFormat="1" ht="34.5">
      <c r="A55" s="81" t="s">
        <v>258</v>
      </c>
      <c r="B55" s="81" t="s">
        <v>259</v>
      </c>
      <c r="C55" s="81" t="s">
        <v>260</v>
      </c>
      <c r="D55" s="82" t="s">
        <v>261</v>
      </c>
    </row>
    <row r="56" spans="1:4" s="24" customFormat="1" ht="11.25">
      <c r="A56" s="83" t="s">
        <v>312</v>
      </c>
      <c r="B56" s="323" t="s">
        <v>313</v>
      </c>
      <c r="C56" s="323"/>
      <c r="D56" s="323"/>
    </row>
    <row r="57" spans="1:4" s="24" customFormat="1" ht="12.75" customHeight="1">
      <c r="A57" s="84"/>
      <c r="B57" s="85" t="s">
        <v>668</v>
      </c>
      <c r="C57" s="84"/>
      <c r="D57" s="92"/>
    </row>
    <row r="58" spans="1:4" s="10" customFormat="1" ht="22.5">
      <c r="A58" s="84"/>
      <c r="B58" s="85"/>
      <c r="C58" s="93" t="s">
        <v>286</v>
      </c>
      <c r="D58" s="86">
        <f>SUM(D57:D57)</f>
        <v>0</v>
      </c>
    </row>
    <row r="59" spans="1:4" s="10" customFormat="1" ht="11.25">
      <c r="A59" s="87"/>
      <c r="B59" s="94" t="s">
        <v>292</v>
      </c>
      <c r="C59" s="94"/>
      <c r="D59" s="95"/>
    </row>
    <row r="60" spans="1:4" s="10" customFormat="1" ht="34.5">
      <c r="A60" s="81" t="s">
        <v>258</v>
      </c>
      <c r="B60" s="81" t="s">
        <v>259</v>
      </c>
      <c r="C60" s="81" t="s">
        <v>260</v>
      </c>
      <c r="D60" s="82" t="s">
        <v>261</v>
      </c>
    </row>
    <row r="61" spans="1:4" s="10" customFormat="1" ht="11.25">
      <c r="A61" s="83" t="s">
        <v>312</v>
      </c>
      <c r="B61" s="323" t="s">
        <v>313</v>
      </c>
      <c r="C61" s="323"/>
      <c r="D61" s="323"/>
    </row>
    <row r="62" spans="1:4" s="10" customFormat="1" ht="12">
      <c r="A62" s="84">
        <v>1</v>
      </c>
      <c r="B62" s="260" t="s">
        <v>746</v>
      </c>
      <c r="C62" s="84">
        <v>2020</v>
      </c>
      <c r="D62" s="255">
        <v>2596.99</v>
      </c>
    </row>
    <row r="63" spans="1:4" s="10" customFormat="1" ht="12">
      <c r="A63" s="84">
        <v>2</v>
      </c>
      <c r="B63" s="260" t="s">
        <v>724</v>
      </c>
      <c r="C63" s="84">
        <v>2020</v>
      </c>
      <c r="D63" s="255">
        <v>2596.99</v>
      </c>
    </row>
    <row r="64" spans="1:4" s="261" customFormat="1" ht="12">
      <c r="A64" s="84">
        <v>3</v>
      </c>
      <c r="B64" s="260" t="s">
        <v>725</v>
      </c>
      <c r="C64" s="84">
        <v>2020</v>
      </c>
      <c r="D64" s="255">
        <v>2596.99</v>
      </c>
    </row>
    <row r="65" spans="1:4" s="261" customFormat="1" ht="12.75" customHeight="1">
      <c r="A65" s="84">
        <v>4</v>
      </c>
      <c r="B65" s="260" t="s">
        <v>726</v>
      </c>
      <c r="C65" s="84">
        <v>2020</v>
      </c>
      <c r="D65" s="255">
        <v>2596.99</v>
      </c>
    </row>
    <row r="66" spans="1:4" s="261" customFormat="1" ht="12.75" customHeight="1">
      <c r="A66" s="84">
        <v>5</v>
      </c>
      <c r="B66" s="260" t="s">
        <v>727</v>
      </c>
      <c r="C66" s="84">
        <v>2020</v>
      </c>
      <c r="D66" s="255">
        <v>2596.99</v>
      </c>
    </row>
    <row r="67" spans="1:4" s="262" customFormat="1" ht="12">
      <c r="A67" s="84">
        <v>6</v>
      </c>
      <c r="B67" s="260" t="s">
        <v>728</v>
      </c>
      <c r="C67" s="84">
        <v>2020</v>
      </c>
      <c r="D67" s="255">
        <v>2596.99</v>
      </c>
    </row>
    <row r="68" spans="1:4" s="262" customFormat="1" ht="12">
      <c r="A68" s="84">
        <v>7</v>
      </c>
      <c r="B68" s="260" t="s">
        <v>729</v>
      </c>
      <c r="C68" s="84">
        <v>2020</v>
      </c>
      <c r="D68" s="255">
        <v>2596.99</v>
      </c>
    </row>
    <row r="69" spans="1:4" ht="12">
      <c r="A69" s="84">
        <v>8</v>
      </c>
      <c r="B69" s="260" t="s">
        <v>730</v>
      </c>
      <c r="C69" s="84">
        <v>2020</v>
      </c>
      <c r="D69" s="255">
        <v>2596.99</v>
      </c>
    </row>
    <row r="70" spans="1:4" ht="12">
      <c r="A70" s="84">
        <v>9</v>
      </c>
      <c r="B70" s="260" t="s">
        <v>731</v>
      </c>
      <c r="C70" s="84">
        <v>2020</v>
      </c>
      <c r="D70" s="255">
        <v>2596.99</v>
      </c>
    </row>
    <row r="71" spans="1:4" ht="12">
      <c r="A71" s="84">
        <v>10</v>
      </c>
      <c r="B71" s="260" t="s">
        <v>732</v>
      </c>
      <c r="C71" s="84">
        <v>2020</v>
      </c>
      <c r="D71" s="255">
        <v>2596.99</v>
      </c>
    </row>
    <row r="72" spans="1:4" ht="12">
      <c r="A72" s="84">
        <v>11</v>
      </c>
      <c r="B72" s="260" t="s">
        <v>733</v>
      </c>
      <c r="C72" s="84">
        <v>2020</v>
      </c>
      <c r="D72" s="255">
        <v>2596.99</v>
      </c>
    </row>
    <row r="73" spans="1:4" ht="12">
      <c r="A73" s="84">
        <v>12</v>
      </c>
      <c r="B73" s="260" t="s">
        <v>734</v>
      </c>
      <c r="C73" s="84">
        <v>2020</v>
      </c>
      <c r="D73" s="255">
        <v>2596.99</v>
      </c>
    </row>
    <row r="74" spans="1:4" ht="12">
      <c r="A74" s="84">
        <v>13</v>
      </c>
      <c r="B74" s="260" t="s">
        <v>735</v>
      </c>
      <c r="C74" s="84">
        <v>2020</v>
      </c>
      <c r="D74" s="255">
        <v>2596.99</v>
      </c>
    </row>
    <row r="75" spans="1:4" ht="12">
      <c r="A75" s="84">
        <v>14</v>
      </c>
      <c r="B75" s="260" t="s">
        <v>736</v>
      </c>
      <c r="C75" s="84">
        <v>2020</v>
      </c>
      <c r="D75" s="255">
        <v>2596.99</v>
      </c>
    </row>
    <row r="76" spans="1:4" ht="12">
      <c r="A76" s="84">
        <v>15</v>
      </c>
      <c r="B76" s="260" t="s">
        <v>737</v>
      </c>
      <c r="C76" s="84">
        <v>2020</v>
      </c>
      <c r="D76" s="255">
        <v>2596.99</v>
      </c>
    </row>
    <row r="77" spans="1:4" ht="12">
      <c r="A77" s="84">
        <v>16</v>
      </c>
      <c r="B77" s="260" t="s">
        <v>738</v>
      </c>
      <c r="C77" s="84">
        <v>2020</v>
      </c>
      <c r="D77" s="255">
        <v>2596.99</v>
      </c>
    </row>
    <row r="78" spans="1:4" ht="12">
      <c r="A78" s="84">
        <v>17</v>
      </c>
      <c r="B78" s="260" t="s">
        <v>739</v>
      </c>
      <c r="C78" s="84">
        <v>2020</v>
      </c>
      <c r="D78" s="255">
        <v>2596.99</v>
      </c>
    </row>
    <row r="79" spans="1:4" ht="12">
      <c r="A79" s="84">
        <v>18</v>
      </c>
      <c r="B79" s="260" t="s">
        <v>740</v>
      </c>
      <c r="C79" s="84">
        <v>2020</v>
      </c>
      <c r="D79" s="255">
        <v>2596.99</v>
      </c>
    </row>
    <row r="80" spans="1:4" ht="12">
      <c r="A80" s="84">
        <v>19</v>
      </c>
      <c r="B80" s="260" t="s">
        <v>741</v>
      </c>
      <c r="C80" s="84">
        <v>2020</v>
      </c>
      <c r="D80" s="255">
        <v>2596.99</v>
      </c>
    </row>
    <row r="81" spans="1:4" ht="12">
      <c r="A81" s="84">
        <v>20</v>
      </c>
      <c r="B81" s="260" t="s">
        <v>742</v>
      </c>
      <c r="C81" s="84">
        <v>2020</v>
      </c>
      <c r="D81" s="255">
        <v>2596.99</v>
      </c>
    </row>
    <row r="82" spans="1:4" ht="12">
      <c r="A82" s="84">
        <v>21</v>
      </c>
      <c r="B82" s="260" t="s">
        <v>743</v>
      </c>
      <c r="C82" s="84">
        <v>2020</v>
      </c>
      <c r="D82" s="255">
        <v>2596.99</v>
      </c>
    </row>
    <row r="83" spans="1:4" ht="12">
      <c r="A83" s="84">
        <v>22</v>
      </c>
      <c r="B83" s="260" t="s">
        <v>744</v>
      </c>
      <c r="C83" s="84">
        <v>2020</v>
      </c>
      <c r="D83" s="255">
        <v>2596.99</v>
      </c>
    </row>
    <row r="84" spans="1:4" ht="12">
      <c r="A84" s="84">
        <v>23</v>
      </c>
      <c r="B84" s="260" t="s">
        <v>745</v>
      </c>
      <c r="C84" s="84">
        <v>2020</v>
      </c>
      <c r="D84" s="255">
        <v>2596.99</v>
      </c>
    </row>
    <row r="85" spans="1:4" ht="12">
      <c r="A85" s="84">
        <v>24</v>
      </c>
      <c r="B85" s="263" t="s">
        <v>747</v>
      </c>
      <c r="C85" s="264">
        <v>2020</v>
      </c>
      <c r="D85" s="265">
        <v>3179</v>
      </c>
    </row>
    <row r="86" spans="1:4" ht="12">
      <c r="A86" s="84">
        <v>25</v>
      </c>
      <c r="B86" s="266" t="s">
        <v>748</v>
      </c>
      <c r="C86" s="264">
        <v>2020</v>
      </c>
      <c r="D86" s="265">
        <v>3179</v>
      </c>
    </row>
    <row r="87" spans="1:4" ht="12">
      <c r="A87" s="84">
        <v>26</v>
      </c>
      <c r="B87" s="266" t="s">
        <v>749</v>
      </c>
      <c r="C87" s="264">
        <v>2020</v>
      </c>
      <c r="D87" s="265">
        <v>3179</v>
      </c>
    </row>
    <row r="88" spans="1:4" ht="12">
      <c r="A88" s="84">
        <v>27</v>
      </c>
      <c r="B88" s="260" t="s">
        <v>750</v>
      </c>
      <c r="C88" s="267">
        <v>2020</v>
      </c>
      <c r="D88" s="265">
        <v>2574</v>
      </c>
    </row>
    <row r="89" spans="1:4" ht="12">
      <c r="A89" s="84">
        <v>28</v>
      </c>
      <c r="B89" s="260" t="s">
        <v>751</v>
      </c>
      <c r="C89" s="267">
        <v>2020</v>
      </c>
      <c r="D89" s="265">
        <v>2574</v>
      </c>
    </row>
    <row r="90" spans="1:4" ht="12">
      <c r="A90" s="84">
        <v>29</v>
      </c>
      <c r="B90" s="260" t="s">
        <v>752</v>
      </c>
      <c r="C90" s="267">
        <v>2020</v>
      </c>
      <c r="D90" s="265">
        <v>2574</v>
      </c>
    </row>
    <row r="91" spans="1:4" ht="12">
      <c r="A91" s="84">
        <v>30</v>
      </c>
      <c r="B91" s="260" t="s">
        <v>753</v>
      </c>
      <c r="C91" s="267">
        <v>2020</v>
      </c>
      <c r="D91" s="265">
        <v>2574</v>
      </c>
    </row>
    <row r="92" spans="1:4" ht="12">
      <c r="A92" s="84">
        <v>31</v>
      </c>
      <c r="B92" s="260" t="s">
        <v>754</v>
      </c>
      <c r="C92" s="267">
        <v>2020</v>
      </c>
      <c r="D92" s="265">
        <v>2574</v>
      </c>
    </row>
    <row r="93" spans="1:4" ht="12">
      <c r="A93" s="84">
        <v>32</v>
      </c>
      <c r="B93" s="260" t="s">
        <v>755</v>
      </c>
      <c r="C93" s="267">
        <v>2020</v>
      </c>
      <c r="D93" s="265">
        <v>2574</v>
      </c>
    </row>
    <row r="94" spans="1:4" ht="12">
      <c r="A94" s="84">
        <v>33</v>
      </c>
      <c r="B94" s="260" t="s">
        <v>756</v>
      </c>
      <c r="C94" s="267">
        <v>2020</v>
      </c>
      <c r="D94" s="265">
        <v>2574</v>
      </c>
    </row>
    <row r="95" spans="1:4" ht="12">
      <c r="A95" s="84">
        <v>34</v>
      </c>
      <c r="B95" s="260" t="s">
        <v>757</v>
      </c>
      <c r="C95" s="267">
        <v>2020</v>
      </c>
      <c r="D95" s="265">
        <v>2574</v>
      </c>
    </row>
    <row r="96" spans="1:4" ht="12">
      <c r="A96" s="84">
        <v>35</v>
      </c>
      <c r="B96" s="260" t="s">
        <v>758</v>
      </c>
      <c r="C96" s="267">
        <v>2020</v>
      </c>
      <c r="D96" s="265">
        <v>2574</v>
      </c>
    </row>
    <row r="97" spans="1:4" ht="12">
      <c r="A97" s="84">
        <v>36</v>
      </c>
      <c r="B97" s="260" t="s">
        <v>759</v>
      </c>
      <c r="C97" s="267">
        <v>2020</v>
      </c>
      <c r="D97" s="265">
        <v>2574</v>
      </c>
    </row>
    <row r="98" spans="1:4" ht="12">
      <c r="A98" s="84">
        <v>37</v>
      </c>
      <c r="B98" s="260" t="s">
        <v>760</v>
      </c>
      <c r="C98" s="267">
        <v>2020</v>
      </c>
      <c r="D98" s="265">
        <v>2574</v>
      </c>
    </row>
    <row r="99" spans="1:4" ht="12">
      <c r="A99" s="84">
        <v>38</v>
      </c>
      <c r="B99" s="260" t="s">
        <v>761</v>
      </c>
      <c r="C99" s="267">
        <v>2020</v>
      </c>
      <c r="D99" s="265">
        <v>2574</v>
      </c>
    </row>
    <row r="100" spans="1:4" ht="12">
      <c r="A100" s="84">
        <v>39</v>
      </c>
      <c r="B100" s="260" t="s">
        <v>762</v>
      </c>
      <c r="C100" s="267">
        <v>2020</v>
      </c>
      <c r="D100" s="265">
        <v>2574</v>
      </c>
    </row>
    <row r="101" spans="1:4" ht="12">
      <c r="A101" s="84">
        <v>40</v>
      </c>
      <c r="B101" s="260" t="s">
        <v>763</v>
      </c>
      <c r="C101" s="267">
        <v>2020</v>
      </c>
      <c r="D101" s="265">
        <v>2574</v>
      </c>
    </row>
    <row r="102" spans="1:4" ht="12">
      <c r="A102" s="84">
        <v>41</v>
      </c>
      <c r="B102" s="260" t="s">
        <v>764</v>
      </c>
      <c r="C102" s="267">
        <v>2020</v>
      </c>
      <c r="D102" s="265">
        <v>2574</v>
      </c>
    </row>
    <row r="103" spans="1:4" ht="12">
      <c r="A103" s="84">
        <v>42</v>
      </c>
      <c r="B103" s="260" t="s">
        <v>765</v>
      </c>
      <c r="C103" s="267">
        <v>2020</v>
      </c>
      <c r="D103" s="265">
        <v>2574</v>
      </c>
    </row>
    <row r="104" spans="1:4" ht="12">
      <c r="A104" s="84">
        <v>43</v>
      </c>
      <c r="B104" s="260" t="s">
        <v>766</v>
      </c>
      <c r="C104" s="267">
        <v>2020</v>
      </c>
      <c r="D104" s="265">
        <v>2574</v>
      </c>
    </row>
    <row r="105" spans="1:4" ht="12">
      <c r="A105" s="84">
        <v>44</v>
      </c>
      <c r="B105" s="260" t="s">
        <v>767</v>
      </c>
      <c r="C105" s="267">
        <v>2020</v>
      </c>
      <c r="D105" s="265">
        <v>2574</v>
      </c>
    </row>
    <row r="106" spans="1:4" ht="12">
      <c r="A106" s="84">
        <v>45</v>
      </c>
      <c r="B106" s="260" t="s">
        <v>768</v>
      </c>
      <c r="C106" s="267">
        <v>2020</v>
      </c>
      <c r="D106" s="265">
        <v>2574</v>
      </c>
    </row>
    <row r="107" spans="1:4" ht="12">
      <c r="A107" s="84">
        <v>46</v>
      </c>
      <c r="B107" s="260" t="s">
        <v>769</v>
      </c>
      <c r="C107" s="267">
        <v>2020</v>
      </c>
      <c r="D107" s="265">
        <v>2574</v>
      </c>
    </row>
    <row r="108" spans="1:4" ht="12">
      <c r="A108" s="84">
        <v>47</v>
      </c>
      <c r="B108" s="260" t="s">
        <v>770</v>
      </c>
      <c r="C108" s="84">
        <v>2020</v>
      </c>
      <c r="D108" s="255">
        <v>2949</v>
      </c>
    </row>
    <row r="109" spans="1:4" ht="12">
      <c r="A109" s="84">
        <v>48</v>
      </c>
      <c r="B109" s="260" t="s">
        <v>771</v>
      </c>
      <c r="C109" s="84">
        <v>2020</v>
      </c>
      <c r="D109" s="255">
        <v>2949</v>
      </c>
    </row>
    <row r="110" spans="1:4" ht="12">
      <c r="A110" s="84">
        <v>49</v>
      </c>
      <c r="B110" s="260" t="s">
        <v>772</v>
      </c>
      <c r="C110" s="114">
        <v>2020</v>
      </c>
      <c r="D110" s="255">
        <v>2949</v>
      </c>
    </row>
    <row r="111" spans="1:4" ht="12">
      <c r="A111" s="84">
        <v>50</v>
      </c>
      <c r="B111" s="256" t="s">
        <v>773</v>
      </c>
      <c r="C111" s="114">
        <v>2020</v>
      </c>
      <c r="D111" s="255">
        <v>425</v>
      </c>
    </row>
    <row r="112" spans="1:4" ht="12">
      <c r="A112" s="84">
        <v>51</v>
      </c>
      <c r="B112" s="256" t="s">
        <v>774</v>
      </c>
      <c r="C112" s="114">
        <v>2020</v>
      </c>
      <c r="D112" s="255">
        <v>425</v>
      </c>
    </row>
    <row r="113" spans="1:4" ht="12">
      <c r="A113" s="84">
        <v>52</v>
      </c>
      <c r="B113" s="256" t="s">
        <v>775</v>
      </c>
      <c r="C113" s="114">
        <v>2020</v>
      </c>
      <c r="D113" s="255">
        <v>425</v>
      </c>
    </row>
    <row r="114" spans="1:4" ht="12">
      <c r="A114" s="84">
        <v>53</v>
      </c>
      <c r="B114" s="256" t="s">
        <v>776</v>
      </c>
      <c r="C114" s="114">
        <v>2020</v>
      </c>
      <c r="D114" s="255">
        <v>425</v>
      </c>
    </row>
    <row r="115" spans="1:4" ht="12">
      <c r="A115" s="84">
        <v>54</v>
      </c>
      <c r="B115" s="256" t="s">
        <v>777</v>
      </c>
      <c r="C115" s="114">
        <v>2020</v>
      </c>
      <c r="D115" s="255">
        <v>425</v>
      </c>
    </row>
    <row r="116" spans="1:4" ht="12">
      <c r="A116" s="84">
        <v>55</v>
      </c>
      <c r="B116" s="256" t="s">
        <v>778</v>
      </c>
      <c r="C116" s="114">
        <v>2020</v>
      </c>
      <c r="D116" s="255">
        <v>425</v>
      </c>
    </row>
    <row r="117" spans="1:4" ht="11.25">
      <c r="A117" s="84"/>
      <c r="B117" s="85"/>
      <c r="C117" s="100" t="s">
        <v>301</v>
      </c>
      <c r="D117" s="86">
        <f>SUM(D62:D116)</f>
        <v>132144.76999999996</v>
      </c>
    </row>
    <row r="118" spans="1:4" ht="11.25">
      <c r="A118" s="90"/>
      <c r="B118" s="87" t="s">
        <v>287</v>
      </c>
      <c r="C118" s="87"/>
      <c r="D118" s="96"/>
    </row>
    <row r="119" spans="1:4" ht="34.5">
      <c r="A119" s="81" t="s">
        <v>258</v>
      </c>
      <c r="B119" s="81" t="s">
        <v>288</v>
      </c>
      <c r="C119" s="81" t="s">
        <v>260</v>
      </c>
      <c r="D119" s="82" t="s">
        <v>261</v>
      </c>
    </row>
    <row r="120" spans="1:4" ht="11.25">
      <c r="A120" s="83" t="s">
        <v>262</v>
      </c>
      <c r="B120" s="323" t="s">
        <v>313</v>
      </c>
      <c r="C120" s="323"/>
      <c r="D120" s="323"/>
    </row>
    <row r="121" spans="1:4" ht="11.25">
      <c r="A121" s="84">
        <v>1</v>
      </c>
      <c r="B121" s="97" t="s">
        <v>550</v>
      </c>
      <c r="C121" s="175">
        <v>2018</v>
      </c>
      <c r="D121" s="246">
        <v>2898.99</v>
      </c>
    </row>
    <row r="122" spans="1:4" ht="11.25">
      <c r="A122" s="84">
        <v>2</v>
      </c>
      <c r="B122" s="97" t="s">
        <v>550</v>
      </c>
      <c r="C122" s="175">
        <v>2020</v>
      </c>
      <c r="D122" s="246">
        <v>2349</v>
      </c>
    </row>
    <row r="123" spans="1:4" ht="11.25">
      <c r="A123" s="84">
        <v>3</v>
      </c>
      <c r="B123" s="97" t="s">
        <v>550</v>
      </c>
      <c r="C123" s="175">
        <v>2020</v>
      </c>
      <c r="D123" s="246">
        <v>2798</v>
      </c>
    </row>
    <row r="124" spans="1:4" ht="11.25">
      <c r="A124" s="84"/>
      <c r="B124" s="97"/>
      <c r="C124" s="98" t="s">
        <v>291</v>
      </c>
      <c r="D124" s="99">
        <f>SUM(D121:D123)</f>
        <v>8045.99</v>
      </c>
    </row>
    <row r="125" spans="1:4" ht="11.25">
      <c r="A125" s="268"/>
      <c r="B125" s="87" t="s">
        <v>302</v>
      </c>
      <c r="C125" s="87"/>
      <c r="D125" s="91"/>
    </row>
    <row r="126" spans="1:4" ht="34.5">
      <c r="A126" s="81" t="s">
        <v>258</v>
      </c>
      <c r="B126" s="81" t="s">
        <v>259</v>
      </c>
      <c r="C126" s="81" t="s">
        <v>260</v>
      </c>
      <c r="D126" s="82" t="s">
        <v>261</v>
      </c>
    </row>
    <row r="127" spans="1:4" ht="11.25">
      <c r="A127" s="83" t="s">
        <v>312</v>
      </c>
      <c r="B127" s="323" t="s">
        <v>313</v>
      </c>
      <c r="C127" s="323"/>
      <c r="D127" s="323" t="e">
        <f>SUM(#REF!)</f>
        <v>#REF!</v>
      </c>
    </row>
    <row r="128" spans="1:4" ht="11.25">
      <c r="A128" s="84">
        <v>1</v>
      </c>
      <c r="B128" s="85" t="s">
        <v>326</v>
      </c>
      <c r="C128" s="84">
        <v>2017</v>
      </c>
      <c r="D128" s="92">
        <v>988.17</v>
      </c>
    </row>
    <row r="129" spans="1:4" ht="11.25">
      <c r="A129" s="84">
        <v>2</v>
      </c>
      <c r="B129" s="85" t="s">
        <v>327</v>
      </c>
      <c r="C129" s="84">
        <v>2018</v>
      </c>
      <c r="D129" s="92">
        <v>2498.99</v>
      </c>
    </row>
    <row r="130" spans="1:4" ht="11.25">
      <c r="A130" s="84">
        <v>3</v>
      </c>
      <c r="B130" s="85" t="s">
        <v>780</v>
      </c>
      <c r="C130" s="84">
        <v>2020</v>
      </c>
      <c r="D130" s="92">
        <v>7798.99</v>
      </c>
    </row>
    <row r="131" spans="1:4" ht="11.25">
      <c r="A131" s="84">
        <v>4</v>
      </c>
      <c r="B131" s="85" t="s">
        <v>781</v>
      </c>
      <c r="C131" s="84">
        <v>2020</v>
      </c>
      <c r="D131" s="92">
        <v>999</v>
      </c>
    </row>
    <row r="132" spans="1:4" ht="11.25">
      <c r="A132" s="84">
        <v>5</v>
      </c>
      <c r="B132" s="85" t="s">
        <v>782</v>
      </c>
      <c r="C132" s="84">
        <v>2020</v>
      </c>
      <c r="D132" s="92">
        <v>32989</v>
      </c>
    </row>
    <row r="133" spans="1:4" ht="11.25">
      <c r="A133" s="84"/>
      <c r="B133" s="85"/>
      <c r="C133" s="100" t="s">
        <v>306</v>
      </c>
      <c r="D133" s="86">
        <f>SUM(D128:D132)</f>
        <v>45274.15</v>
      </c>
    </row>
    <row r="134" spans="1:4" ht="11.25">
      <c r="A134" s="90"/>
      <c r="B134" s="87" t="s">
        <v>307</v>
      </c>
      <c r="C134" s="87"/>
      <c r="D134" s="91"/>
    </row>
    <row r="135" spans="1:4" ht="34.5">
      <c r="A135" s="81" t="s">
        <v>258</v>
      </c>
      <c r="B135" s="81" t="s">
        <v>259</v>
      </c>
      <c r="C135" s="81" t="s">
        <v>260</v>
      </c>
      <c r="D135" s="82" t="s">
        <v>261</v>
      </c>
    </row>
    <row r="136" spans="1:4" ht="11.25">
      <c r="A136" s="83" t="s">
        <v>312</v>
      </c>
      <c r="B136" s="323" t="s">
        <v>313</v>
      </c>
      <c r="C136" s="323"/>
      <c r="D136" s="323"/>
    </row>
    <row r="137" spans="1:4" ht="11.25">
      <c r="A137" s="84">
        <v>1</v>
      </c>
      <c r="B137" s="116" t="s">
        <v>789</v>
      </c>
      <c r="C137" s="84">
        <v>2020</v>
      </c>
      <c r="D137" s="92">
        <v>3198.99</v>
      </c>
    </row>
    <row r="138" spans="1:4" ht="11.25">
      <c r="A138" s="84"/>
      <c r="B138" s="85"/>
      <c r="C138" s="101" t="s">
        <v>310</v>
      </c>
      <c r="D138" s="86">
        <f>D137</f>
        <v>3198.99</v>
      </c>
    </row>
    <row r="140" spans="2:3" ht="11.25">
      <c r="B140" s="4" t="s">
        <v>328</v>
      </c>
      <c r="C140" s="25">
        <f>SUM(D27,D32,D53,D58,D117,D133,D138,D124)</f>
        <v>268503.61</v>
      </c>
    </row>
  </sheetData>
  <sheetProtection selectLockedCells="1" selectUnlockedCells="1"/>
  <mergeCells count="9">
    <mergeCell ref="B127:D127"/>
    <mergeCell ref="B136:D136"/>
    <mergeCell ref="A2:D2"/>
    <mergeCell ref="B5:D5"/>
    <mergeCell ref="B30:D30"/>
    <mergeCell ref="B35:D35"/>
    <mergeCell ref="B56:D56"/>
    <mergeCell ref="B61:D61"/>
    <mergeCell ref="B120:D120"/>
  </mergeCells>
  <printOptions/>
  <pageMargins left="0.7875" right="0.7875" top="1.0527777777777778" bottom="1.0527777777777778" header="0.7875" footer="0.7875"/>
  <pageSetup horizontalDpi="600" verticalDpi="600" orientation="portrait" paperSize="9" scale="86" r:id="rId1"/>
  <headerFooter alignWithMargins="0">
    <oddHeader>&amp;C&amp;"Times New Roman,Normalny"&amp;12&amp;A</oddHeader>
    <oddFooter>&amp;C&amp;"Times New Roman,Normalny"&amp;12Strona &amp;P</oddFooter>
  </headerFooter>
  <colBreaks count="1" manualBreakCount="1">
    <brk id="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108"/>
  <sheetViews>
    <sheetView zoomScale="77" zoomScaleNormal="77" zoomScaleSheetLayoutView="100" zoomScalePageLayoutView="0" workbookViewId="0" topLeftCell="A82">
      <selection activeCell="E72" activeCellId="4" sqref="E90 E84 E81 E77 E72"/>
    </sheetView>
  </sheetViews>
  <sheetFormatPr defaultColWidth="17.8515625" defaultRowHeight="12.75"/>
  <cols>
    <col min="1" max="1" width="4.57421875" style="26" customWidth="1"/>
    <col min="2" max="2" width="33.7109375" style="26" customWidth="1"/>
    <col min="3" max="3" width="17.8515625" style="26" customWidth="1"/>
    <col min="4" max="4" width="17.00390625" style="26" customWidth="1"/>
    <col min="5" max="5" width="18.7109375" style="26" customWidth="1"/>
    <col min="6" max="6" width="17.8515625" style="26" customWidth="1"/>
    <col min="7" max="7" width="19.57421875" style="27" customWidth="1"/>
    <col min="8" max="8" width="27.57421875" style="27" customWidth="1"/>
    <col min="9" max="9" width="24.8515625" style="27" customWidth="1"/>
    <col min="10" max="10" width="17.8515625" style="27" customWidth="1"/>
    <col min="11" max="11" width="17.8515625" style="26" customWidth="1"/>
    <col min="12" max="16384" width="17.8515625" style="27" customWidth="1"/>
  </cols>
  <sheetData>
    <row r="1" spans="1:11" s="30" customFormat="1" ht="36" customHeight="1">
      <c r="A1" s="325" t="s">
        <v>329</v>
      </c>
      <c r="B1" s="325"/>
      <c r="C1" s="325"/>
      <c r="D1" s="325"/>
      <c r="E1" s="325"/>
      <c r="F1" s="28"/>
      <c r="G1" s="28"/>
      <c r="H1" s="28"/>
      <c r="I1" s="28"/>
      <c r="J1" s="28"/>
      <c r="K1" s="29"/>
    </row>
    <row r="2" spans="1:16" ht="12.75" customHeight="1">
      <c r="A2" s="326" t="s">
        <v>330</v>
      </c>
      <c r="B2" s="326" t="s">
        <v>11</v>
      </c>
      <c r="C2" s="154"/>
      <c r="D2" s="326" t="s">
        <v>825</v>
      </c>
      <c r="E2" s="130"/>
      <c r="F2" s="154"/>
      <c r="G2" s="326" t="s">
        <v>332</v>
      </c>
      <c r="H2" s="326"/>
      <c r="I2" s="326"/>
      <c r="J2" s="154"/>
      <c r="K2" s="131"/>
      <c r="L2" s="132"/>
      <c r="M2" s="132"/>
      <c r="N2" s="132"/>
      <c r="O2" s="132"/>
      <c r="P2" s="132"/>
    </row>
    <row r="3" spans="1:16" ht="62.25" customHeight="1">
      <c r="A3" s="326"/>
      <c r="B3" s="326"/>
      <c r="C3" s="154" t="s">
        <v>333</v>
      </c>
      <c r="D3" s="326"/>
      <c r="E3" s="130" t="s">
        <v>334</v>
      </c>
      <c r="F3" s="133" t="s">
        <v>335</v>
      </c>
      <c r="G3" s="134" t="s">
        <v>336</v>
      </c>
      <c r="H3" s="134" t="s">
        <v>337</v>
      </c>
      <c r="I3" s="134" t="s">
        <v>338</v>
      </c>
      <c r="J3" s="154" t="s">
        <v>339</v>
      </c>
      <c r="K3" s="133" t="s">
        <v>340</v>
      </c>
      <c r="L3" s="269" t="s">
        <v>826</v>
      </c>
      <c r="M3" s="269" t="s">
        <v>827</v>
      </c>
      <c r="N3" s="269" t="s">
        <v>828</v>
      </c>
      <c r="O3" s="269" t="s">
        <v>829</v>
      </c>
      <c r="P3" s="270" t="s">
        <v>830</v>
      </c>
    </row>
    <row r="4" spans="1:16" ht="19.5">
      <c r="A4" s="69">
        <f aca="true" t="shared" si="0" ref="A4:A67">ROW(A1)</f>
        <v>1</v>
      </c>
      <c r="B4" s="69" t="s">
        <v>341</v>
      </c>
      <c r="C4" s="69" t="s">
        <v>342</v>
      </c>
      <c r="D4" s="69" t="s">
        <v>343</v>
      </c>
      <c r="E4" s="70">
        <v>4290227.9</v>
      </c>
      <c r="F4" s="69">
        <v>1707.17</v>
      </c>
      <c r="G4" s="69" t="s">
        <v>344</v>
      </c>
      <c r="H4" s="69" t="s">
        <v>345</v>
      </c>
      <c r="I4" s="69" t="s">
        <v>345</v>
      </c>
      <c r="J4" s="69" t="s">
        <v>346</v>
      </c>
      <c r="K4" s="69" t="s">
        <v>347</v>
      </c>
      <c r="L4" s="78" t="s">
        <v>868</v>
      </c>
      <c r="M4" s="78" t="s">
        <v>869</v>
      </c>
      <c r="N4" s="74" t="s">
        <v>537</v>
      </c>
      <c r="O4" s="74" t="s">
        <v>866</v>
      </c>
      <c r="P4" s="74" t="s">
        <v>866</v>
      </c>
    </row>
    <row r="5" spans="1:16" ht="9.75">
      <c r="A5" s="69">
        <f t="shared" si="0"/>
        <v>2</v>
      </c>
      <c r="B5" s="69" t="s">
        <v>348</v>
      </c>
      <c r="C5" s="69" t="s">
        <v>349</v>
      </c>
      <c r="D5" s="69" t="s">
        <v>350</v>
      </c>
      <c r="E5" s="70">
        <v>693857.39</v>
      </c>
      <c r="F5" s="69">
        <v>301.74</v>
      </c>
      <c r="G5" s="69" t="s">
        <v>344</v>
      </c>
      <c r="H5" s="69" t="s">
        <v>345</v>
      </c>
      <c r="I5" s="69" t="s">
        <v>351</v>
      </c>
      <c r="J5" s="69" t="s">
        <v>352</v>
      </c>
      <c r="K5" s="69">
        <v>2</v>
      </c>
      <c r="L5" s="74" t="s">
        <v>537</v>
      </c>
      <c r="M5" s="74" t="s">
        <v>537</v>
      </c>
      <c r="N5" s="74" t="s">
        <v>537</v>
      </c>
      <c r="O5" s="74" t="s">
        <v>866</v>
      </c>
      <c r="P5" s="74" t="s">
        <v>866</v>
      </c>
    </row>
    <row r="6" spans="1:16" ht="9.75">
      <c r="A6" s="69">
        <f t="shared" si="0"/>
        <v>3</v>
      </c>
      <c r="B6" s="69" t="s">
        <v>353</v>
      </c>
      <c r="C6" s="69" t="s">
        <v>354</v>
      </c>
      <c r="D6" s="69"/>
      <c r="E6" s="70">
        <v>116403.03</v>
      </c>
      <c r="F6" s="69">
        <v>500</v>
      </c>
      <c r="G6" s="69" t="s">
        <v>344</v>
      </c>
      <c r="H6" s="69" t="s">
        <v>345</v>
      </c>
      <c r="I6" s="69" t="s">
        <v>345</v>
      </c>
      <c r="J6" s="69" t="s">
        <v>346</v>
      </c>
      <c r="K6" s="69">
        <v>3</v>
      </c>
      <c r="L6" s="74" t="s">
        <v>537</v>
      </c>
      <c r="M6" s="74" t="s">
        <v>537</v>
      </c>
      <c r="N6" s="74" t="s">
        <v>537</v>
      </c>
      <c r="O6" s="74" t="s">
        <v>866</v>
      </c>
      <c r="P6" s="74" t="s">
        <v>866</v>
      </c>
    </row>
    <row r="7" spans="1:16" ht="19.5">
      <c r="A7" s="69">
        <f t="shared" si="0"/>
        <v>4</v>
      </c>
      <c r="B7" s="69" t="s">
        <v>355</v>
      </c>
      <c r="C7" s="69" t="s">
        <v>356</v>
      </c>
      <c r="D7" s="69"/>
      <c r="E7" s="70">
        <v>223357.8</v>
      </c>
      <c r="F7" s="69">
        <v>539.3</v>
      </c>
      <c r="G7" s="69" t="s">
        <v>344</v>
      </c>
      <c r="H7" s="69" t="s">
        <v>345</v>
      </c>
      <c r="I7" s="69" t="s">
        <v>345</v>
      </c>
      <c r="J7" s="69" t="s">
        <v>346</v>
      </c>
      <c r="K7" s="69">
        <v>3</v>
      </c>
      <c r="L7" s="74" t="s">
        <v>537</v>
      </c>
      <c r="M7" s="78" t="s">
        <v>869</v>
      </c>
      <c r="N7" s="74" t="s">
        <v>537</v>
      </c>
      <c r="O7" s="74" t="s">
        <v>866</v>
      </c>
      <c r="P7" s="74" t="s">
        <v>866</v>
      </c>
    </row>
    <row r="8" spans="1:16" ht="30">
      <c r="A8" s="69">
        <f t="shared" si="0"/>
        <v>5</v>
      </c>
      <c r="B8" s="69" t="s">
        <v>357</v>
      </c>
      <c r="C8" s="69"/>
      <c r="D8" s="69" t="s">
        <v>358</v>
      </c>
      <c r="E8" s="70">
        <v>199348.55</v>
      </c>
      <c r="F8" s="69" t="s">
        <v>359</v>
      </c>
      <c r="G8" s="69" t="s">
        <v>360</v>
      </c>
      <c r="H8" s="69" t="s">
        <v>361</v>
      </c>
      <c r="I8" s="69" t="s">
        <v>362</v>
      </c>
      <c r="J8" s="69" t="s">
        <v>346</v>
      </c>
      <c r="K8" s="69" t="s">
        <v>363</v>
      </c>
      <c r="L8" s="271" t="s">
        <v>851</v>
      </c>
      <c r="M8" s="271" t="s">
        <v>524</v>
      </c>
      <c r="N8" s="272" t="s">
        <v>850</v>
      </c>
      <c r="O8" s="74" t="s">
        <v>866</v>
      </c>
      <c r="P8" s="74" t="s">
        <v>866</v>
      </c>
    </row>
    <row r="9" spans="1:16" ht="9.75">
      <c r="A9" s="69">
        <f t="shared" si="0"/>
        <v>6</v>
      </c>
      <c r="B9" s="69" t="s">
        <v>364</v>
      </c>
      <c r="C9" s="69" t="s">
        <v>365</v>
      </c>
      <c r="D9" s="69"/>
      <c r="E9" s="70">
        <v>260436.45</v>
      </c>
      <c r="F9" s="69">
        <v>181.9</v>
      </c>
      <c r="G9" s="69" t="s">
        <v>344</v>
      </c>
      <c r="H9" s="69" t="s">
        <v>366</v>
      </c>
      <c r="I9" s="69" t="s">
        <v>366</v>
      </c>
      <c r="J9" s="69" t="s">
        <v>366</v>
      </c>
      <c r="K9" s="69" t="s">
        <v>366</v>
      </c>
      <c r="L9" s="74" t="s">
        <v>537</v>
      </c>
      <c r="M9" s="74" t="s">
        <v>537</v>
      </c>
      <c r="N9" s="74" t="s">
        <v>537</v>
      </c>
      <c r="O9" s="74" t="s">
        <v>866</v>
      </c>
      <c r="P9" s="74" t="s">
        <v>866</v>
      </c>
    </row>
    <row r="10" spans="1:16" ht="9.75">
      <c r="A10" s="69">
        <f t="shared" si="0"/>
        <v>7</v>
      </c>
      <c r="B10" s="69" t="s">
        <v>367</v>
      </c>
      <c r="C10" s="69" t="s">
        <v>368</v>
      </c>
      <c r="D10" s="69"/>
      <c r="E10" s="70">
        <v>354630.33</v>
      </c>
      <c r="F10" s="69">
        <v>241</v>
      </c>
      <c r="G10" s="69" t="s">
        <v>344</v>
      </c>
      <c r="H10" s="69" t="s">
        <v>366</v>
      </c>
      <c r="I10" s="69" t="s">
        <v>366</v>
      </c>
      <c r="J10" s="69" t="s">
        <v>366</v>
      </c>
      <c r="K10" s="69" t="s">
        <v>366</v>
      </c>
      <c r="L10" s="74" t="s">
        <v>537</v>
      </c>
      <c r="M10" s="74" t="s">
        <v>537</v>
      </c>
      <c r="N10" s="74" t="s">
        <v>537</v>
      </c>
      <c r="O10" s="74" t="s">
        <v>866</v>
      </c>
      <c r="P10" s="74" t="s">
        <v>866</v>
      </c>
    </row>
    <row r="11" spans="1:16" ht="9.75">
      <c r="A11" s="69">
        <f t="shared" si="0"/>
        <v>8</v>
      </c>
      <c r="B11" s="69" t="s">
        <v>369</v>
      </c>
      <c r="C11" s="69" t="s">
        <v>370</v>
      </c>
      <c r="D11" s="69"/>
      <c r="E11" s="70">
        <v>123372.35</v>
      </c>
      <c r="F11" s="69">
        <v>220</v>
      </c>
      <c r="G11" s="69" t="s">
        <v>344</v>
      </c>
      <c r="H11" s="69" t="s">
        <v>366</v>
      </c>
      <c r="I11" s="69" t="s">
        <v>366</v>
      </c>
      <c r="J11" s="69" t="s">
        <v>366</v>
      </c>
      <c r="K11" s="69" t="s">
        <v>366</v>
      </c>
      <c r="L11" s="74" t="s">
        <v>537</v>
      </c>
      <c r="M11" s="74" t="s">
        <v>537</v>
      </c>
      <c r="N11" s="74" t="s">
        <v>537</v>
      </c>
      <c r="O11" s="74" t="s">
        <v>866</v>
      </c>
      <c r="P11" s="74" t="s">
        <v>866</v>
      </c>
    </row>
    <row r="12" spans="1:16" ht="9.75">
      <c r="A12" s="69">
        <f t="shared" si="0"/>
        <v>9</v>
      </c>
      <c r="B12" s="69" t="s">
        <v>371</v>
      </c>
      <c r="C12" s="69" t="s">
        <v>372</v>
      </c>
      <c r="D12" s="69" t="s">
        <v>373</v>
      </c>
      <c r="E12" s="70">
        <v>468138.15</v>
      </c>
      <c r="F12" s="69">
        <v>125.74</v>
      </c>
      <c r="G12" s="69" t="s">
        <v>344</v>
      </c>
      <c r="H12" s="69" t="s">
        <v>706</v>
      </c>
      <c r="I12" s="69" t="s">
        <v>707</v>
      </c>
      <c r="J12" s="69" t="s">
        <v>445</v>
      </c>
      <c r="K12" s="69">
        <v>1</v>
      </c>
      <c r="L12" s="74" t="s">
        <v>537</v>
      </c>
      <c r="M12" s="74" t="s">
        <v>537</v>
      </c>
      <c r="N12" s="74" t="s">
        <v>537</v>
      </c>
      <c r="O12" s="74" t="s">
        <v>866</v>
      </c>
      <c r="P12" s="74" t="s">
        <v>866</v>
      </c>
    </row>
    <row r="13" spans="1:16" ht="9.75">
      <c r="A13" s="69">
        <f t="shared" si="0"/>
        <v>10</v>
      </c>
      <c r="B13" s="69" t="s">
        <v>374</v>
      </c>
      <c r="C13" s="69" t="s">
        <v>375</v>
      </c>
      <c r="D13" s="69"/>
      <c r="E13" s="70">
        <v>63239.43</v>
      </c>
      <c r="F13" s="69">
        <v>136.7</v>
      </c>
      <c r="G13" s="69" t="s">
        <v>344</v>
      </c>
      <c r="H13" s="69" t="s">
        <v>366</v>
      </c>
      <c r="I13" s="69" t="s">
        <v>366</v>
      </c>
      <c r="J13" s="69" t="s">
        <v>366</v>
      </c>
      <c r="K13" s="69" t="s">
        <v>366</v>
      </c>
      <c r="L13" s="153" t="s">
        <v>537</v>
      </c>
      <c r="M13" s="74" t="s">
        <v>537</v>
      </c>
      <c r="N13" s="74" t="s">
        <v>537</v>
      </c>
      <c r="O13" s="74" t="s">
        <v>866</v>
      </c>
      <c r="P13" s="74" t="s">
        <v>866</v>
      </c>
    </row>
    <row r="14" spans="1:16" ht="9.75">
      <c r="A14" s="69">
        <f t="shared" si="0"/>
        <v>11</v>
      </c>
      <c r="B14" s="69" t="s">
        <v>376</v>
      </c>
      <c r="C14" s="69" t="s">
        <v>377</v>
      </c>
      <c r="D14" s="69"/>
      <c r="E14" s="70">
        <v>92308.73</v>
      </c>
      <c r="F14" s="69">
        <v>102.66</v>
      </c>
      <c r="G14" s="69" t="s">
        <v>344</v>
      </c>
      <c r="H14" s="69" t="s">
        <v>366</v>
      </c>
      <c r="I14" s="69" t="s">
        <v>366</v>
      </c>
      <c r="J14" s="69" t="s">
        <v>366</v>
      </c>
      <c r="K14" s="69" t="s">
        <v>366</v>
      </c>
      <c r="L14" s="153" t="s">
        <v>537</v>
      </c>
      <c r="M14" s="74" t="s">
        <v>537</v>
      </c>
      <c r="N14" s="74" t="s">
        <v>537</v>
      </c>
      <c r="O14" s="74" t="s">
        <v>866</v>
      </c>
      <c r="P14" s="74" t="s">
        <v>866</v>
      </c>
    </row>
    <row r="15" spans="1:16" ht="9.75">
      <c r="A15" s="69">
        <f t="shared" si="0"/>
        <v>12</v>
      </c>
      <c r="B15" s="69" t="s">
        <v>378</v>
      </c>
      <c r="C15" s="69" t="s">
        <v>379</v>
      </c>
      <c r="D15" s="69"/>
      <c r="E15" s="70">
        <v>66352.76</v>
      </c>
      <c r="F15" s="69"/>
      <c r="G15" s="69" t="s">
        <v>344</v>
      </c>
      <c r="H15" s="69" t="s">
        <v>366</v>
      </c>
      <c r="I15" s="69" t="s">
        <v>366</v>
      </c>
      <c r="J15" s="69" t="s">
        <v>366</v>
      </c>
      <c r="K15" s="69" t="s">
        <v>366</v>
      </c>
      <c r="L15" s="153" t="s">
        <v>537</v>
      </c>
      <c r="M15" s="74" t="s">
        <v>537</v>
      </c>
      <c r="N15" s="74" t="s">
        <v>537</v>
      </c>
      <c r="O15" s="74" t="s">
        <v>866</v>
      </c>
      <c r="P15" s="74" t="s">
        <v>866</v>
      </c>
    </row>
    <row r="16" spans="1:16" ht="9.75">
      <c r="A16" s="69">
        <f t="shared" si="0"/>
        <v>13</v>
      </c>
      <c r="B16" s="69" t="s">
        <v>705</v>
      </c>
      <c r="C16" s="69" t="s">
        <v>603</v>
      </c>
      <c r="D16" s="69">
        <v>2019</v>
      </c>
      <c r="E16" s="70">
        <v>842294.1</v>
      </c>
      <c r="F16" s="69">
        <v>173.73</v>
      </c>
      <c r="G16" s="69" t="s">
        <v>344</v>
      </c>
      <c r="H16" s="69" t="s">
        <v>703</v>
      </c>
      <c r="I16" s="69" t="s">
        <v>704</v>
      </c>
      <c r="J16" s="69" t="s">
        <v>445</v>
      </c>
      <c r="K16" s="69">
        <v>1</v>
      </c>
      <c r="L16" s="153" t="s">
        <v>537</v>
      </c>
      <c r="M16" s="74" t="s">
        <v>537</v>
      </c>
      <c r="N16" s="74" t="s">
        <v>537</v>
      </c>
      <c r="O16" s="74" t="s">
        <v>866</v>
      </c>
      <c r="P16" s="74" t="s">
        <v>866</v>
      </c>
    </row>
    <row r="17" spans="1:16" ht="9.75">
      <c r="A17" s="69">
        <f t="shared" si="0"/>
        <v>14</v>
      </c>
      <c r="B17" s="69" t="s">
        <v>380</v>
      </c>
      <c r="C17" s="69" t="s">
        <v>381</v>
      </c>
      <c r="D17" s="69">
        <v>2007</v>
      </c>
      <c r="E17" s="70">
        <v>25000.27</v>
      </c>
      <c r="F17" s="69">
        <v>450</v>
      </c>
      <c r="G17" s="69" t="s">
        <v>366</v>
      </c>
      <c r="H17" s="69" t="s">
        <v>366</v>
      </c>
      <c r="I17" s="69" t="s">
        <v>366</v>
      </c>
      <c r="J17" s="69" t="s">
        <v>366</v>
      </c>
      <c r="K17" s="69" t="s">
        <v>366</v>
      </c>
      <c r="L17" s="153" t="s">
        <v>537</v>
      </c>
      <c r="M17" s="74" t="s">
        <v>537</v>
      </c>
      <c r="N17" s="74" t="s">
        <v>537</v>
      </c>
      <c r="O17" s="74" t="s">
        <v>866</v>
      </c>
      <c r="P17" s="74" t="s">
        <v>867</v>
      </c>
    </row>
    <row r="18" spans="1:16" ht="9.75">
      <c r="A18" s="69">
        <f t="shared" si="0"/>
        <v>15</v>
      </c>
      <c r="B18" s="69" t="s">
        <v>382</v>
      </c>
      <c r="C18" s="69" t="s">
        <v>383</v>
      </c>
      <c r="D18" s="69">
        <v>2009</v>
      </c>
      <c r="E18" s="70">
        <v>32980.26</v>
      </c>
      <c r="F18" s="69">
        <v>270.84</v>
      </c>
      <c r="G18" s="69" t="s">
        <v>366</v>
      </c>
      <c r="H18" s="69" t="s">
        <v>366</v>
      </c>
      <c r="I18" s="69" t="s">
        <v>366</v>
      </c>
      <c r="J18" s="69" t="s">
        <v>366</v>
      </c>
      <c r="K18" s="69" t="s">
        <v>366</v>
      </c>
      <c r="L18" s="153" t="s">
        <v>537</v>
      </c>
      <c r="M18" s="74" t="s">
        <v>537</v>
      </c>
      <c r="N18" s="74" t="s">
        <v>537</v>
      </c>
      <c r="O18" s="74" t="s">
        <v>866</v>
      </c>
      <c r="P18" s="74" t="s">
        <v>867</v>
      </c>
    </row>
    <row r="19" spans="1:16" ht="9.75">
      <c r="A19" s="69">
        <f t="shared" si="0"/>
        <v>16</v>
      </c>
      <c r="B19" s="69" t="s">
        <v>562</v>
      </c>
      <c r="C19" s="69" t="s">
        <v>383</v>
      </c>
      <c r="D19" s="69" t="s">
        <v>561</v>
      </c>
      <c r="E19" s="70">
        <v>67537.54</v>
      </c>
      <c r="F19" s="69">
        <v>635</v>
      </c>
      <c r="G19" s="69" t="s">
        <v>366</v>
      </c>
      <c r="H19" s="69" t="s">
        <v>366</v>
      </c>
      <c r="I19" s="69" t="s">
        <v>366</v>
      </c>
      <c r="J19" s="69" t="s">
        <v>366</v>
      </c>
      <c r="K19" s="69" t="s">
        <v>366</v>
      </c>
      <c r="L19" s="153" t="s">
        <v>537</v>
      </c>
      <c r="M19" s="74" t="s">
        <v>537</v>
      </c>
      <c r="N19" s="74" t="s">
        <v>537</v>
      </c>
      <c r="O19" s="74" t="s">
        <v>866</v>
      </c>
      <c r="P19" s="74" t="s">
        <v>867</v>
      </c>
    </row>
    <row r="20" spans="1:16" ht="9.75">
      <c r="A20" s="69">
        <f t="shared" si="0"/>
        <v>17</v>
      </c>
      <c r="B20" s="69" t="s">
        <v>384</v>
      </c>
      <c r="C20" s="69" t="s">
        <v>385</v>
      </c>
      <c r="D20" s="69">
        <v>2009</v>
      </c>
      <c r="E20" s="70">
        <v>44185.96</v>
      </c>
      <c r="F20" s="69">
        <v>402.26</v>
      </c>
      <c r="G20" s="69" t="s">
        <v>366</v>
      </c>
      <c r="H20" s="69" t="s">
        <v>366</v>
      </c>
      <c r="I20" s="69" t="s">
        <v>366</v>
      </c>
      <c r="J20" s="69" t="s">
        <v>366</v>
      </c>
      <c r="K20" s="69" t="s">
        <v>366</v>
      </c>
      <c r="L20" s="153" t="s">
        <v>537</v>
      </c>
      <c r="M20" s="74" t="s">
        <v>537</v>
      </c>
      <c r="N20" s="74" t="s">
        <v>537</v>
      </c>
      <c r="O20" s="74" t="s">
        <v>866</v>
      </c>
      <c r="P20" s="74" t="s">
        <v>867</v>
      </c>
    </row>
    <row r="21" spans="1:16" ht="9.75">
      <c r="A21" s="69">
        <f t="shared" si="0"/>
        <v>18</v>
      </c>
      <c r="B21" s="69" t="s">
        <v>386</v>
      </c>
      <c r="C21" s="69" t="s">
        <v>375</v>
      </c>
      <c r="D21" s="69">
        <v>2009</v>
      </c>
      <c r="E21" s="70">
        <v>45908.6</v>
      </c>
      <c r="F21" s="69">
        <v>497.46</v>
      </c>
      <c r="G21" s="69" t="s">
        <v>366</v>
      </c>
      <c r="H21" s="69" t="s">
        <v>366</v>
      </c>
      <c r="I21" s="69" t="s">
        <v>366</v>
      </c>
      <c r="J21" s="69" t="s">
        <v>366</v>
      </c>
      <c r="K21" s="69" t="s">
        <v>366</v>
      </c>
      <c r="L21" s="153" t="s">
        <v>537</v>
      </c>
      <c r="M21" s="74" t="s">
        <v>537</v>
      </c>
      <c r="N21" s="74" t="s">
        <v>537</v>
      </c>
      <c r="O21" s="74" t="s">
        <v>866</v>
      </c>
      <c r="P21" s="74" t="s">
        <v>867</v>
      </c>
    </row>
    <row r="22" spans="1:16" ht="9.75">
      <c r="A22" s="69">
        <f t="shared" si="0"/>
        <v>19</v>
      </c>
      <c r="B22" s="69" t="s">
        <v>387</v>
      </c>
      <c r="C22" s="69" t="s">
        <v>377</v>
      </c>
      <c r="D22" s="69">
        <v>2009</v>
      </c>
      <c r="E22" s="70">
        <v>33154.72</v>
      </c>
      <c r="F22" s="69">
        <v>270.91</v>
      </c>
      <c r="G22" s="69" t="s">
        <v>366</v>
      </c>
      <c r="H22" s="69" t="s">
        <v>366</v>
      </c>
      <c r="I22" s="69" t="s">
        <v>366</v>
      </c>
      <c r="J22" s="69" t="s">
        <v>366</v>
      </c>
      <c r="K22" s="69" t="s">
        <v>366</v>
      </c>
      <c r="L22" s="153" t="s">
        <v>537</v>
      </c>
      <c r="M22" s="74" t="s">
        <v>537</v>
      </c>
      <c r="N22" s="74" t="s">
        <v>537</v>
      </c>
      <c r="O22" s="74" t="s">
        <v>866</v>
      </c>
      <c r="P22" s="74" t="s">
        <v>867</v>
      </c>
    </row>
    <row r="23" spans="1:16" ht="9.75">
      <c r="A23" s="69">
        <f t="shared" si="0"/>
        <v>20</v>
      </c>
      <c r="B23" s="69" t="s">
        <v>388</v>
      </c>
      <c r="C23" s="69" t="s">
        <v>365</v>
      </c>
      <c r="D23" s="69">
        <v>2009</v>
      </c>
      <c r="E23" s="70">
        <v>58449.3</v>
      </c>
      <c r="F23" s="69">
        <v>443.31</v>
      </c>
      <c r="G23" s="69" t="s">
        <v>366</v>
      </c>
      <c r="H23" s="69" t="s">
        <v>366</v>
      </c>
      <c r="I23" s="69" t="s">
        <v>366</v>
      </c>
      <c r="J23" s="69" t="s">
        <v>366</v>
      </c>
      <c r="K23" s="69" t="s">
        <v>366</v>
      </c>
      <c r="L23" s="153" t="s">
        <v>537</v>
      </c>
      <c r="M23" s="74" t="s">
        <v>537</v>
      </c>
      <c r="N23" s="74" t="s">
        <v>537</v>
      </c>
      <c r="O23" s="74" t="s">
        <v>866</v>
      </c>
      <c r="P23" s="74" t="s">
        <v>867</v>
      </c>
    </row>
    <row r="24" spans="1:16" ht="9.75">
      <c r="A24" s="69">
        <f t="shared" si="0"/>
        <v>21</v>
      </c>
      <c r="B24" s="69" t="s">
        <v>563</v>
      </c>
      <c r="C24" s="69" t="s">
        <v>379</v>
      </c>
      <c r="D24" s="69">
        <v>2009.2018</v>
      </c>
      <c r="E24" s="70">
        <v>86558.6</v>
      </c>
      <c r="F24" s="69">
        <v>424</v>
      </c>
      <c r="G24" s="69" t="s">
        <v>366</v>
      </c>
      <c r="H24" s="69" t="s">
        <v>366</v>
      </c>
      <c r="I24" s="69" t="s">
        <v>366</v>
      </c>
      <c r="J24" s="69" t="s">
        <v>366</v>
      </c>
      <c r="K24" s="69" t="s">
        <v>366</v>
      </c>
      <c r="L24" s="74" t="s">
        <v>537</v>
      </c>
      <c r="M24" s="74" t="s">
        <v>537</v>
      </c>
      <c r="N24" s="74" t="s">
        <v>537</v>
      </c>
      <c r="O24" s="74" t="s">
        <v>866</v>
      </c>
      <c r="P24" s="74" t="s">
        <v>867</v>
      </c>
    </row>
    <row r="25" spans="1:16" ht="9.75">
      <c r="A25" s="69">
        <f t="shared" si="0"/>
        <v>22</v>
      </c>
      <c r="B25" s="69" t="s">
        <v>389</v>
      </c>
      <c r="C25" s="69" t="s">
        <v>390</v>
      </c>
      <c r="D25" s="69">
        <v>2009.2016</v>
      </c>
      <c r="E25" s="70">
        <v>40496.61</v>
      </c>
      <c r="F25" s="69">
        <v>258.68</v>
      </c>
      <c r="G25" s="69" t="s">
        <v>366</v>
      </c>
      <c r="H25" s="69" t="s">
        <v>366</v>
      </c>
      <c r="I25" s="69" t="s">
        <v>366</v>
      </c>
      <c r="J25" s="69" t="s">
        <v>366</v>
      </c>
      <c r="K25" s="69" t="s">
        <v>366</v>
      </c>
      <c r="L25" s="74" t="s">
        <v>537</v>
      </c>
      <c r="M25" s="74" t="s">
        <v>537</v>
      </c>
      <c r="N25" s="74" t="s">
        <v>537</v>
      </c>
      <c r="O25" s="74" t="s">
        <v>866</v>
      </c>
      <c r="P25" s="74" t="s">
        <v>867</v>
      </c>
    </row>
    <row r="26" spans="1:16" ht="9.75">
      <c r="A26" s="69">
        <f t="shared" si="0"/>
        <v>23</v>
      </c>
      <c r="B26" s="69" t="s">
        <v>391</v>
      </c>
      <c r="C26" s="69" t="s">
        <v>392</v>
      </c>
      <c r="D26" s="69">
        <v>2009.2017</v>
      </c>
      <c r="E26" s="70">
        <v>69431.6</v>
      </c>
      <c r="F26" s="69">
        <v>662</v>
      </c>
      <c r="G26" s="69" t="s">
        <v>366</v>
      </c>
      <c r="H26" s="69" t="s">
        <v>366</v>
      </c>
      <c r="I26" s="69" t="s">
        <v>366</v>
      </c>
      <c r="J26" s="69" t="s">
        <v>366</v>
      </c>
      <c r="K26" s="69" t="s">
        <v>366</v>
      </c>
      <c r="L26" s="74" t="s">
        <v>537</v>
      </c>
      <c r="M26" s="74" t="s">
        <v>537</v>
      </c>
      <c r="N26" s="74" t="s">
        <v>537</v>
      </c>
      <c r="O26" s="74" t="s">
        <v>866</v>
      </c>
      <c r="P26" s="74" t="s">
        <v>867</v>
      </c>
    </row>
    <row r="27" spans="1:16" ht="9.75">
      <c r="A27" s="69">
        <f t="shared" si="0"/>
        <v>24</v>
      </c>
      <c r="B27" s="69" t="s">
        <v>393</v>
      </c>
      <c r="C27" s="69" t="s">
        <v>394</v>
      </c>
      <c r="D27" s="69">
        <v>2009.2016</v>
      </c>
      <c r="E27" s="70">
        <v>101730.12</v>
      </c>
      <c r="F27" s="69">
        <v>950</v>
      </c>
      <c r="G27" s="69" t="s">
        <v>366</v>
      </c>
      <c r="H27" s="69" t="s">
        <v>366</v>
      </c>
      <c r="I27" s="69" t="s">
        <v>366</v>
      </c>
      <c r="J27" s="69" t="s">
        <v>366</v>
      </c>
      <c r="K27" s="69" t="s">
        <v>366</v>
      </c>
      <c r="L27" s="74" t="s">
        <v>537</v>
      </c>
      <c r="M27" s="74" t="s">
        <v>537</v>
      </c>
      <c r="N27" s="74" t="s">
        <v>537</v>
      </c>
      <c r="O27" s="74" t="s">
        <v>866</v>
      </c>
      <c r="P27" s="74" t="s">
        <v>867</v>
      </c>
    </row>
    <row r="28" spans="1:16" ht="9.75">
      <c r="A28" s="69">
        <f t="shared" si="0"/>
        <v>25</v>
      </c>
      <c r="B28" s="69" t="s">
        <v>395</v>
      </c>
      <c r="C28" s="69" t="s">
        <v>396</v>
      </c>
      <c r="D28" s="69">
        <v>2014</v>
      </c>
      <c r="E28" s="70">
        <v>10492</v>
      </c>
      <c r="F28" s="69">
        <v>200</v>
      </c>
      <c r="G28" s="69" t="s">
        <v>366</v>
      </c>
      <c r="H28" s="69" t="s">
        <v>366</v>
      </c>
      <c r="I28" s="69" t="s">
        <v>366</v>
      </c>
      <c r="J28" s="69" t="s">
        <v>366</v>
      </c>
      <c r="K28" s="69" t="s">
        <v>366</v>
      </c>
      <c r="L28" s="74" t="s">
        <v>537</v>
      </c>
      <c r="M28" s="74" t="s">
        <v>537</v>
      </c>
      <c r="N28" s="74" t="s">
        <v>537</v>
      </c>
      <c r="O28" s="74" t="s">
        <v>866</v>
      </c>
      <c r="P28" s="74" t="s">
        <v>867</v>
      </c>
    </row>
    <row r="29" spans="1:16" ht="9.75">
      <c r="A29" s="69">
        <f t="shared" si="0"/>
        <v>26</v>
      </c>
      <c r="B29" s="69" t="s">
        <v>397</v>
      </c>
      <c r="C29" s="69" t="s">
        <v>370</v>
      </c>
      <c r="D29" s="69" t="s">
        <v>561</v>
      </c>
      <c r="E29" s="70">
        <v>80301.98</v>
      </c>
      <c r="F29" s="69">
        <v>656</v>
      </c>
      <c r="G29" s="69" t="s">
        <v>366</v>
      </c>
      <c r="H29" s="69" t="s">
        <v>366</v>
      </c>
      <c r="I29" s="69" t="s">
        <v>366</v>
      </c>
      <c r="J29" s="69" t="s">
        <v>366</v>
      </c>
      <c r="K29" s="69" t="s">
        <v>366</v>
      </c>
      <c r="L29" s="74" t="s">
        <v>537</v>
      </c>
      <c r="M29" s="74" t="s">
        <v>537</v>
      </c>
      <c r="N29" s="74" t="s">
        <v>537</v>
      </c>
      <c r="O29" s="74" t="s">
        <v>866</v>
      </c>
      <c r="P29" s="74" t="s">
        <v>867</v>
      </c>
    </row>
    <row r="30" spans="1:16" ht="9.75">
      <c r="A30" s="69">
        <f t="shared" si="0"/>
        <v>27</v>
      </c>
      <c r="B30" s="69" t="s">
        <v>398</v>
      </c>
      <c r="C30" s="69" t="s">
        <v>399</v>
      </c>
      <c r="D30" s="69">
        <v>2009.2017</v>
      </c>
      <c r="E30" s="70">
        <v>38183.36</v>
      </c>
      <c r="F30" s="69">
        <v>283.69</v>
      </c>
      <c r="G30" s="69" t="s">
        <v>366</v>
      </c>
      <c r="H30" s="69" t="s">
        <v>366</v>
      </c>
      <c r="I30" s="69" t="s">
        <v>366</v>
      </c>
      <c r="J30" s="69" t="s">
        <v>366</v>
      </c>
      <c r="K30" s="69" t="s">
        <v>366</v>
      </c>
      <c r="L30" s="74" t="s">
        <v>537</v>
      </c>
      <c r="M30" s="74" t="s">
        <v>537</v>
      </c>
      <c r="N30" s="74" t="s">
        <v>537</v>
      </c>
      <c r="O30" s="74" t="s">
        <v>866</v>
      </c>
      <c r="P30" s="74" t="s">
        <v>867</v>
      </c>
    </row>
    <row r="31" spans="1:16" ht="9.75">
      <c r="A31" s="69">
        <f t="shared" si="0"/>
        <v>28</v>
      </c>
      <c r="B31" s="69" t="s">
        <v>815</v>
      </c>
      <c r="C31" s="69" t="s">
        <v>400</v>
      </c>
      <c r="D31" s="69" t="s">
        <v>816</v>
      </c>
      <c r="E31" s="70">
        <v>126373.63</v>
      </c>
      <c r="F31" s="69">
        <v>6400</v>
      </c>
      <c r="G31" s="69" t="s">
        <v>366</v>
      </c>
      <c r="H31" s="69" t="s">
        <v>366</v>
      </c>
      <c r="I31" s="69" t="s">
        <v>366</v>
      </c>
      <c r="J31" s="69" t="s">
        <v>366</v>
      </c>
      <c r="K31" s="69" t="s">
        <v>366</v>
      </c>
      <c r="L31" s="74" t="s">
        <v>537</v>
      </c>
      <c r="M31" s="74" t="s">
        <v>537</v>
      </c>
      <c r="N31" s="74" t="s">
        <v>537</v>
      </c>
      <c r="O31" s="74" t="s">
        <v>866</v>
      </c>
      <c r="P31" s="74" t="s">
        <v>867</v>
      </c>
    </row>
    <row r="32" spans="1:16" ht="9.75">
      <c r="A32" s="69">
        <f t="shared" si="0"/>
        <v>29</v>
      </c>
      <c r="B32" s="69" t="s">
        <v>401</v>
      </c>
      <c r="C32" s="69" t="s">
        <v>402</v>
      </c>
      <c r="D32" s="69">
        <v>2009</v>
      </c>
      <c r="E32" s="70">
        <v>1144091.93</v>
      </c>
      <c r="F32" s="69">
        <v>7000</v>
      </c>
      <c r="G32" s="69" t="s">
        <v>366</v>
      </c>
      <c r="H32" s="69" t="s">
        <v>366</v>
      </c>
      <c r="I32" s="69" t="s">
        <v>366</v>
      </c>
      <c r="J32" s="69" t="s">
        <v>366</v>
      </c>
      <c r="K32" s="69" t="s">
        <v>366</v>
      </c>
      <c r="L32" s="74" t="s">
        <v>537</v>
      </c>
      <c r="M32" s="74" t="s">
        <v>537</v>
      </c>
      <c r="N32" s="74" t="s">
        <v>537</v>
      </c>
      <c r="O32" s="74" t="s">
        <v>866</v>
      </c>
      <c r="P32" s="74" t="s">
        <v>867</v>
      </c>
    </row>
    <row r="33" spans="1:16" ht="19.5">
      <c r="A33" s="69">
        <f t="shared" si="0"/>
        <v>30</v>
      </c>
      <c r="B33" s="69" t="s">
        <v>564</v>
      </c>
      <c r="C33" s="69" t="s">
        <v>372</v>
      </c>
      <c r="D33" s="69">
        <v>2009.2018</v>
      </c>
      <c r="E33" s="70">
        <v>190524.52</v>
      </c>
      <c r="F33" s="69">
        <v>11928</v>
      </c>
      <c r="G33" s="69" t="s">
        <v>366</v>
      </c>
      <c r="H33" s="69" t="s">
        <v>366</v>
      </c>
      <c r="I33" s="69" t="s">
        <v>366</v>
      </c>
      <c r="J33" s="69" t="s">
        <v>366</v>
      </c>
      <c r="K33" s="69" t="s">
        <v>366</v>
      </c>
      <c r="L33" s="74" t="s">
        <v>537</v>
      </c>
      <c r="M33" s="74" t="s">
        <v>537</v>
      </c>
      <c r="N33" s="78" t="s">
        <v>870</v>
      </c>
      <c r="O33" s="74" t="s">
        <v>866</v>
      </c>
      <c r="P33" s="74" t="s">
        <v>867</v>
      </c>
    </row>
    <row r="34" spans="1:16" ht="9.75">
      <c r="A34" s="69">
        <f t="shared" si="0"/>
        <v>31</v>
      </c>
      <c r="B34" s="69" t="s">
        <v>566</v>
      </c>
      <c r="C34" s="69" t="s">
        <v>368</v>
      </c>
      <c r="D34" s="69" t="s">
        <v>565</v>
      </c>
      <c r="E34" s="70">
        <v>90779.8</v>
      </c>
      <c r="F34" s="69">
        <v>200</v>
      </c>
      <c r="G34" s="69" t="s">
        <v>366</v>
      </c>
      <c r="H34" s="69" t="s">
        <v>366</v>
      </c>
      <c r="I34" s="69" t="s">
        <v>366</v>
      </c>
      <c r="J34" s="69" t="s">
        <v>366</v>
      </c>
      <c r="K34" s="69" t="s">
        <v>366</v>
      </c>
      <c r="L34" s="74" t="s">
        <v>537</v>
      </c>
      <c r="M34" s="74" t="s">
        <v>537</v>
      </c>
      <c r="N34" s="74" t="s">
        <v>537</v>
      </c>
      <c r="O34" s="74" t="s">
        <v>866</v>
      </c>
      <c r="P34" s="74" t="s">
        <v>867</v>
      </c>
    </row>
    <row r="35" spans="1:16" ht="15" customHeight="1">
      <c r="A35" s="69">
        <f t="shared" si="0"/>
        <v>32</v>
      </c>
      <c r="B35" s="69" t="s">
        <v>817</v>
      </c>
      <c r="C35" s="69" t="s">
        <v>394</v>
      </c>
      <c r="D35" s="69">
        <v>2020</v>
      </c>
      <c r="E35" s="70">
        <v>242922.5</v>
      </c>
      <c r="F35" s="69"/>
      <c r="G35" s="69"/>
      <c r="H35" s="69"/>
      <c r="I35" s="69"/>
      <c r="J35" s="69"/>
      <c r="K35" s="69"/>
      <c r="L35" s="74" t="s">
        <v>537</v>
      </c>
      <c r="M35" s="74" t="s">
        <v>537</v>
      </c>
      <c r="N35" s="74" t="s">
        <v>537</v>
      </c>
      <c r="O35" s="74" t="s">
        <v>866</v>
      </c>
      <c r="P35" s="74" t="s">
        <v>867</v>
      </c>
    </row>
    <row r="36" spans="1:16" ht="9.75">
      <c r="A36" s="69">
        <f t="shared" si="0"/>
        <v>33</v>
      </c>
      <c r="B36" s="69" t="s">
        <v>403</v>
      </c>
      <c r="C36" s="69" t="s">
        <v>394</v>
      </c>
      <c r="D36" s="69"/>
      <c r="E36" s="70">
        <v>2280.06</v>
      </c>
      <c r="F36" s="69"/>
      <c r="G36" s="69" t="s">
        <v>366</v>
      </c>
      <c r="H36" s="69" t="s">
        <v>366</v>
      </c>
      <c r="I36" s="69" t="s">
        <v>366</v>
      </c>
      <c r="J36" s="69" t="s">
        <v>366</v>
      </c>
      <c r="K36" s="69" t="s">
        <v>366</v>
      </c>
      <c r="L36" s="74" t="s">
        <v>537</v>
      </c>
      <c r="M36" s="74" t="s">
        <v>537</v>
      </c>
      <c r="N36" s="74" t="s">
        <v>537</v>
      </c>
      <c r="O36" s="74" t="s">
        <v>866</v>
      </c>
      <c r="P36" s="74" t="s">
        <v>866</v>
      </c>
    </row>
    <row r="37" spans="1:16" ht="9.75">
      <c r="A37" s="69">
        <f t="shared" si="0"/>
        <v>34</v>
      </c>
      <c r="B37" s="69" t="s">
        <v>404</v>
      </c>
      <c r="C37" s="69" t="s">
        <v>394</v>
      </c>
      <c r="D37" s="69"/>
      <c r="E37" s="70">
        <v>6151.73</v>
      </c>
      <c r="F37" s="69"/>
      <c r="G37" s="69"/>
      <c r="H37" s="69"/>
      <c r="I37" s="69"/>
      <c r="J37" s="69"/>
      <c r="K37" s="69"/>
      <c r="L37" s="74" t="s">
        <v>537</v>
      </c>
      <c r="M37" s="74" t="s">
        <v>537</v>
      </c>
      <c r="N37" s="74" t="s">
        <v>537</v>
      </c>
      <c r="O37" s="74" t="s">
        <v>866</v>
      </c>
      <c r="P37" s="74" t="s">
        <v>866</v>
      </c>
    </row>
    <row r="38" spans="1:16" ht="9.75">
      <c r="A38" s="69">
        <f t="shared" si="0"/>
        <v>35</v>
      </c>
      <c r="B38" s="69" t="s">
        <v>405</v>
      </c>
      <c r="C38" s="69" t="s">
        <v>385</v>
      </c>
      <c r="D38" s="69"/>
      <c r="E38" s="70">
        <v>220209.75</v>
      </c>
      <c r="F38" s="69"/>
      <c r="G38" s="69" t="s">
        <v>366</v>
      </c>
      <c r="H38" s="69" t="s">
        <v>366</v>
      </c>
      <c r="I38" s="69" t="s">
        <v>366</v>
      </c>
      <c r="J38" s="69" t="s">
        <v>366</v>
      </c>
      <c r="K38" s="69" t="s">
        <v>366</v>
      </c>
      <c r="L38" s="74" t="s">
        <v>537</v>
      </c>
      <c r="M38" s="74" t="s">
        <v>537</v>
      </c>
      <c r="N38" s="74" t="s">
        <v>537</v>
      </c>
      <c r="O38" s="74" t="s">
        <v>866</v>
      </c>
      <c r="P38" s="74" t="s">
        <v>866</v>
      </c>
    </row>
    <row r="39" spans="1:16" ht="9.75">
      <c r="A39" s="69">
        <f t="shared" si="0"/>
        <v>36</v>
      </c>
      <c r="B39" s="69" t="s">
        <v>406</v>
      </c>
      <c r="C39" s="69" t="s">
        <v>407</v>
      </c>
      <c r="D39" s="69"/>
      <c r="E39" s="70">
        <v>2182.97</v>
      </c>
      <c r="F39" s="69"/>
      <c r="G39" s="69" t="s">
        <v>366</v>
      </c>
      <c r="H39" s="69" t="s">
        <v>366</v>
      </c>
      <c r="I39" s="69" t="s">
        <v>366</v>
      </c>
      <c r="J39" s="69" t="s">
        <v>366</v>
      </c>
      <c r="K39" s="69" t="s">
        <v>366</v>
      </c>
      <c r="L39" s="74" t="s">
        <v>537</v>
      </c>
      <c r="M39" s="74" t="s">
        <v>537</v>
      </c>
      <c r="N39" s="74" t="s">
        <v>537</v>
      </c>
      <c r="O39" s="74" t="s">
        <v>866</v>
      </c>
      <c r="P39" s="74" t="s">
        <v>866</v>
      </c>
    </row>
    <row r="40" spans="1:16" ht="19.5">
      <c r="A40" s="69">
        <f t="shared" si="0"/>
        <v>37</v>
      </c>
      <c r="B40" s="69" t="s">
        <v>408</v>
      </c>
      <c r="C40" s="69" t="s">
        <v>400</v>
      </c>
      <c r="D40" s="69"/>
      <c r="E40" s="70">
        <v>145065.04</v>
      </c>
      <c r="F40" s="69"/>
      <c r="G40" s="69" t="s">
        <v>366</v>
      </c>
      <c r="H40" s="69" t="s">
        <v>366</v>
      </c>
      <c r="I40" s="69" t="s">
        <v>366</v>
      </c>
      <c r="J40" s="69" t="s">
        <v>366</v>
      </c>
      <c r="K40" s="69" t="s">
        <v>366</v>
      </c>
      <c r="L40" s="74" t="s">
        <v>537</v>
      </c>
      <c r="M40" s="74" t="s">
        <v>537</v>
      </c>
      <c r="N40" s="78" t="s">
        <v>871</v>
      </c>
      <c r="O40" s="74" t="s">
        <v>866</v>
      </c>
      <c r="P40" s="74" t="s">
        <v>866</v>
      </c>
    </row>
    <row r="41" spans="1:16" ht="9.75">
      <c r="A41" s="69">
        <f t="shared" si="0"/>
        <v>38</v>
      </c>
      <c r="B41" s="69" t="s">
        <v>409</v>
      </c>
      <c r="C41" s="69" t="s">
        <v>394</v>
      </c>
      <c r="D41" s="69"/>
      <c r="E41" s="70">
        <v>159019.89</v>
      </c>
      <c r="F41" s="69"/>
      <c r="G41" s="69" t="s">
        <v>366</v>
      </c>
      <c r="H41" s="69" t="s">
        <v>366</v>
      </c>
      <c r="I41" s="69" t="s">
        <v>366</v>
      </c>
      <c r="J41" s="69" t="s">
        <v>366</v>
      </c>
      <c r="K41" s="69" t="s">
        <v>366</v>
      </c>
      <c r="L41" s="74" t="s">
        <v>537</v>
      </c>
      <c r="M41" s="74" t="s">
        <v>537</v>
      </c>
      <c r="N41" s="74" t="s">
        <v>537</v>
      </c>
      <c r="O41" s="74" t="s">
        <v>866</v>
      </c>
      <c r="P41" s="74" t="s">
        <v>866</v>
      </c>
    </row>
    <row r="42" spans="1:16" ht="9.75">
      <c r="A42" s="69">
        <f t="shared" si="0"/>
        <v>39</v>
      </c>
      <c r="B42" s="69" t="s">
        <v>410</v>
      </c>
      <c r="C42" s="69" t="s">
        <v>377</v>
      </c>
      <c r="D42" s="69">
        <v>2010</v>
      </c>
      <c r="E42" s="70">
        <v>37942.75</v>
      </c>
      <c r="F42" s="69"/>
      <c r="G42" s="69" t="s">
        <v>366</v>
      </c>
      <c r="H42" s="69" t="s">
        <v>366</v>
      </c>
      <c r="I42" s="69" t="s">
        <v>366</v>
      </c>
      <c r="J42" s="69" t="s">
        <v>366</v>
      </c>
      <c r="K42" s="69" t="s">
        <v>366</v>
      </c>
      <c r="L42" s="74" t="s">
        <v>537</v>
      </c>
      <c r="M42" s="74" t="s">
        <v>537</v>
      </c>
      <c r="N42" s="74" t="s">
        <v>537</v>
      </c>
      <c r="O42" s="74" t="s">
        <v>866</v>
      </c>
      <c r="P42" s="74" t="s">
        <v>866</v>
      </c>
    </row>
    <row r="43" spans="1:16" ht="45" customHeight="1">
      <c r="A43" s="69">
        <f t="shared" si="0"/>
        <v>40</v>
      </c>
      <c r="B43" s="69" t="s">
        <v>411</v>
      </c>
      <c r="C43" s="69" t="s">
        <v>412</v>
      </c>
      <c r="D43" s="69"/>
      <c r="E43" s="70">
        <v>745832.47</v>
      </c>
      <c r="F43" s="69">
        <v>286.6</v>
      </c>
      <c r="G43" s="69" t="s">
        <v>413</v>
      </c>
      <c r="H43" s="69"/>
      <c r="I43" s="69"/>
      <c r="J43" s="69" t="s">
        <v>346</v>
      </c>
      <c r="K43" s="69"/>
      <c r="L43" s="74" t="s">
        <v>537</v>
      </c>
      <c r="M43" s="74" t="s">
        <v>537</v>
      </c>
      <c r="N43" s="74" t="s">
        <v>537</v>
      </c>
      <c r="O43" s="74" t="s">
        <v>866</v>
      </c>
      <c r="P43" s="74" t="s">
        <v>866</v>
      </c>
    </row>
    <row r="44" spans="1:16" ht="37.5" customHeight="1">
      <c r="A44" s="69">
        <f t="shared" si="0"/>
        <v>41</v>
      </c>
      <c r="B44" s="69" t="s">
        <v>818</v>
      </c>
      <c r="C44" s="69" t="s">
        <v>819</v>
      </c>
      <c r="D44" s="69">
        <v>2020</v>
      </c>
      <c r="E44" s="70">
        <v>603792.5</v>
      </c>
      <c r="F44" s="69">
        <v>100.36</v>
      </c>
      <c r="G44" s="69"/>
      <c r="H44" s="69"/>
      <c r="I44" s="69"/>
      <c r="J44" s="69"/>
      <c r="K44" s="69"/>
      <c r="L44" s="74" t="s">
        <v>537</v>
      </c>
      <c r="M44" s="74" t="s">
        <v>537</v>
      </c>
      <c r="N44" s="74" t="s">
        <v>537</v>
      </c>
      <c r="O44" s="74" t="s">
        <v>866</v>
      </c>
      <c r="P44" s="74" t="s">
        <v>866</v>
      </c>
    </row>
    <row r="45" spans="1:16" ht="9.75">
      <c r="A45" s="69">
        <f t="shared" si="0"/>
        <v>42</v>
      </c>
      <c r="B45" s="69" t="s">
        <v>414</v>
      </c>
      <c r="C45" s="69" t="s">
        <v>370</v>
      </c>
      <c r="D45" s="69" t="s">
        <v>820</v>
      </c>
      <c r="E45" s="70">
        <v>3665.4</v>
      </c>
      <c r="F45" s="69"/>
      <c r="G45" s="69"/>
      <c r="H45" s="69"/>
      <c r="I45" s="69"/>
      <c r="J45" s="69"/>
      <c r="K45" s="69"/>
      <c r="L45" s="74" t="s">
        <v>537</v>
      </c>
      <c r="M45" s="74" t="s">
        <v>537</v>
      </c>
      <c r="N45" s="74" t="s">
        <v>537</v>
      </c>
      <c r="O45" s="74" t="s">
        <v>867</v>
      </c>
      <c r="P45" s="74" t="s">
        <v>867</v>
      </c>
    </row>
    <row r="46" spans="1:16" ht="9.75">
      <c r="A46" s="69">
        <f t="shared" si="0"/>
        <v>43</v>
      </c>
      <c r="B46" s="69" t="s">
        <v>414</v>
      </c>
      <c r="C46" s="69" t="s">
        <v>365</v>
      </c>
      <c r="D46" s="69" t="s">
        <v>820</v>
      </c>
      <c r="E46" s="70">
        <v>3665.4</v>
      </c>
      <c r="F46" s="69"/>
      <c r="G46" s="69"/>
      <c r="H46" s="69"/>
      <c r="I46" s="69"/>
      <c r="J46" s="69"/>
      <c r="K46" s="69"/>
      <c r="L46" s="74" t="s">
        <v>537</v>
      </c>
      <c r="M46" s="74" t="s">
        <v>537</v>
      </c>
      <c r="N46" s="74" t="s">
        <v>537</v>
      </c>
      <c r="O46" s="74" t="s">
        <v>867</v>
      </c>
      <c r="P46" s="74" t="s">
        <v>867</v>
      </c>
    </row>
    <row r="47" spans="1:16" ht="9.75">
      <c r="A47" s="69">
        <f t="shared" si="0"/>
        <v>44</v>
      </c>
      <c r="B47" s="69" t="s">
        <v>414</v>
      </c>
      <c r="C47" s="69" t="s">
        <v>365</v>
      </c>
      <c r="D47" s="69" t="s">
        <v>820</v>
      </c>
      <c r="E47" s="70">
        <v>3665.4</v>
      </c>
      <c r="F47" s="69"/>
      <c r="G47" s="69"/>
      <c r="H47" s="69"/>
      <c r="I47" s="69"/>
      <c r="J47" s="69"/>
      <c r="K47" s="69"/>
      <c r="L47" s="74" t="s">
        <v>537</v>
      </c>
      <c r="M47" s="74" t="s">
        <v>537</v>
      </c>
      <c r="N47" s="74" t="s">
        <v>537</v>
      </c>
      <c r="O47" s="74" t="s">
        <v>867</v>
      </c>
      <c r="P47" s="74" t="s">
        <v>867</v>
      </c>
    </row>
    <row r="48" spans="1:16" ht="9.75">
      <c r="A48" s="69">
        <f t="shared" si="0"/>
        <v>45</v>
      </c>
      <c r="B48" s="69" t="s">
        <v>414</v>
      </c>
      <c r="C48" s="69" t="s">
        <v>370</v>
      </c>
      <c r="D48" s="69" t="s">
        <v>820</v>
      </c>
      <c r="E48" s="70">
        <v>4000</v>
      </c>
      <c r="F48" s="69"/>
      <c r="G48" s="69"/>
      <c r="H48" s="69"/>
      <c r="I48" s="69"/>
      <c r="J48" s="69"/>
      <c r="K48" s="69"/>
      <c r="L48" s="74" t="s">
        <v>537</v>
      </c>
      <c r="M48" s="74" t="s">
        <v>537</v>
      </c>
      <c r="N48" s="74" t="s">
        <v>537</v>
      </c>
      <c r="O48" s="74" t="s">
        <v>867</v>
      </c>
      <c r="P48" s="74" t="s">
        <v>867</v>
      </c>
    </row>
    <row r="49" spans="1:16" ht="9.75">
      <c r="A49" s="69">
        <f t="shared" si="0"/>
        <v>46</v>
      </c>
      <c r="B49" s="69" t="s">
        <v>415</v>
      </c>
      <c r="C49" s="69" t="s">
        <v>394</v>
      </c>
      <c r="D49" s="69" t="s">
        <v>820</v>
      </c>
      <c r="E49" s="70">
        <v>3852</v>
      </c>
      <c r="F49" s="69"/>
      <c r="G49" s="69"/>
      <c r="H49" s="69"/>
      <c r="I49" s="69"/>
      <c r="J49" s="69"/>
      <c r="K49" s="69"/>
      <c r="L49" s="74" t="s">
        <v>537</v>
      </c>
      <c r="M49" s="74" t="s">
        <v>537</v>
      </c>
      <c r="N49" s="74" t="s">
        <v>537</v>
      </c>
      <c r="O49" s="74" t="s">
        <v>867</v>
      </c>
      <c r="P49" s="74" t="s">
        <v>867</v>
      </c>
    </row>
    <row r="50" spans="1:16" ht="9.75">
      <c r="A50" s="69">
        <f t="shared" si="0"/>
        <v>47</v>
      </c>
      <c r="B50" s="69" t="s">
        <v>416</v>
      </c>
      <c r="C50" s="69" t="s">
        <v>370</v>
      </c>
      <c r="D50" s="69" t="s">
        <v>820</v>
      </c>
      <c r="E50" s="70">
        <v>3050</v>
      </c>
      <c r="F50" s="69"/>
      <c r="G50" s="69"/>
      <c r="H50" s="69"/>
      <c r="I50" s="69"/>
      <c r="J50" s="69"/>
      <c r="K50" s="69"/>
      <c r="L50" s="74" t="s">
        <v>537</v>
      </c>
      <c r="M50" s="74" t="s">
        <v>537</v>
      </c>
      <c r="N50" s="74" t="s">
        <v>537</v>
      </c>
      <c r="O50" s="74" t="s">
        <v>867</v>
      </c>
      <c r="P50" s="74" t="s">
        <v>867</v>
      </c>
    </row>
    <row r="51" spans="1:16" ht="9.75">
      <c r="A51" s="69">
        <f t="shared" si="0"/>
        <v>48</v>
      </c>
      <c r="B51" s="69" t="s">
        <v>417</v>
      </c>
      <c r="C51" s="69" t="s">
        <v>370</v>
      </c>
      <c r="D51" s="69" t="s">
        <v>820</v>
      </c>
      <c r="E51" s="70">
        <v>3813</v>
      </c>
      <c r="F51" s="69"/>
      <c r="G51" s="69"/>
      <c r="H51" s="69"/>
      <c r="I51" s="69"/>
      <c r="J51" s="69"/>
      <c r="K51" s="69"/>
      <c r="L51" s="74" t="s">
        <v>537</v>
      </c>
      <c r="M51" s="74" t="s">
        <v>537</v>
      </c>
      <c r="N51" s="74" t="s">
        <v>537</v>
      </c>
      <c r="O51" s="74" t="s">
        <v>867</v>
      </c>
      <c r="P51" s="74" t="s">
        <v>867</v>
      </c>
    </row>
    <row r="52" spans="1:16" ht="9.75">
      <c r="A52" s="69">
        <f t="shared" si="0"/>
        <v>49</v>
      </c>
      <c r="B52" s="69" t="s">
        <v>417</v>
      </c>
      <c r="C52" s="69" t="s">
        <v>370</v>
      </c>
      <c r="D52" s="69" t="s">
        <v>820</v>
      </c>
      <c r="E52" s="70">
        <v>3567</v>
      </c>
      <c r="F52" s="69"/>
      <c r="G52" s="69"/>
      <c r="H52" s="69"/>
      <c r="I52" s="69"/>
      <c r="J52" s="69"/>
      <c r="K52" s="69"/>
      <c r="L52" s="74" t="s">
        <v>537</v>
      </c>
      <c r="M52" s="74" t="s">
        <v>537</v>
      </c>
      <c r="N52" s="74" t="s">
        <v>537</v>
      </c>
      <c r="O52" s="74" t="s">
        <v>867</v>
      </c>
      <c r="P52" s="74" t="s">
        <v>867</v>
      </c>
    </row>
    <row r="53" spans="1:16" ht="9.75">
      <c r="A53" s="69">
        <f t="shared" si="0"/>
        <v>50</v>
      </c>
      <c r="B53" s="69" t="s">
        <v>417</v>
      </c>
      <c r="C53" s="69" t="s">
        <v>372</v>
      </c>
      <c r="D53" s="69" t="s">
        <v>820</v>
      </c>
      <c r="E53" s="70">
        <v>3783</v>
      </c>
      <c r="F53" s="69"/>
      <c r="G53" s="69"/>
      <c r="H53" s="69"/>
      <c r="I53" s="69"/>
      <c r="J53" s="69"/>
      <c r="K53" s="69"/>
      <c r="L53" s="74" t="s">
        <v>537</v>
      </c>
      <c r="M53" s="74" t="s">
        <v>537</v>
      </c>
      <c r="N53" s="74" t="s">
        <v>537</v>
      </c>
      <c r="O53" s="74" t="s">
        <v>867</v>
      </c>
      <c r="P53" s="74" t="s">
        <v>867</v>
      </c>
    </row>
    <row r="54" spans="1:16" ht="9.75">
      <c r="A54" s="69">
        <f t="shared" si="0"/>
        <v>51</v>
      </c>
      <c r="B54" s="69" t="s">
        <v>417</v>
      </c>
      <c r="C54" s="69" t="s">
        <v>390</v>
      </c>
      <c r="D54" s="69" t="s">
        <v>820</v>
      </c>
      <c r="E54" s="70">
        <v>3936</v>
      </c>
      <c r="F54" s="69"/>
      <c r="G54" s="69"/>
      <c r="H54" s="69"/>
      <c r="I54" s="69"/>
      <c r="J54" s="69"/>
      <c r="K54" s="69"/>
      <c r="L54" s="74" t="s">
        <v>537</v>
      </c>
      <c r="M54" s="74" t="s">
        <v>537</v>
      </c>
      <c r="N54" s="74" t="s">
        <v>537</v>
      </c>
      <c r="O54" s="74" t="s">
        <v>867</v>
      </c>
      <c r="P54" s="74" t="s">
        <v>867</v>
      </c>
    </row>
    <row r="55" spans="1:16" ht="9.75">
      <c r="A55" s="69">
        <f t="shared" si="0"/>
        <v>52</v>
      </c>
      <c r="B55" s="69" t="s">
        <v>417</v>
      </c>
      <c r="C55" s="69" t="s">
        <v>394</v>
      </c>
      <c r="D55" s="69" t="s">
        <v>820</v>
      </c>
      <c r="E55" s="70">
        <v>3936</v>
      </c>
      <c r="F55" s="69"/>
      <c r="G55" s="69"/>
      <c r="H55" s="69"/>
      <c r="I55" s="69"/>
      <c r="J55" s="69"/>
      <c r="K55" s="69"/>
      <c r="L55" s="74" t="s">
        <v>537</v>
      </c>
      <c r="M55" s="74" t="s">
        <v>537</v>
      </c>
      <c r="N55" s="74" t="s">
        <v>537</v>
      </c>
      <c r="O55" s="74" t="s">
        <v>867</v>
      </c>
      <c r="P55" s="74" t="s">
        <v>867</v>
      </c>
    </row>
    <row r="56" spans="1:16" ht="9.75">
      <c r="A56" s="69">
        <f t="shared" si="0"/>
        <v>53</v>
      </c>
      <c r="B56" s="69" t="s">
        <v>417</v>
      </c>
      <c r="C56" s="69" t="s">
        <v>394</v>
      </c>
      <c r="D56" s="69" t="s">
        <v>820</v>
      </c>
      <c r="E56" s="70">
        <v>3833.4</v>
      </c>
      <c r="F56" s="69"/>
      <c r="G56" s="69"/>
      <c r="H56" s="69"/>
      <c r="I56" s="69"/>
      <c r="J56" s="69"/>
      <c r="K56" s="69"/>
      <c r="L56" s="74" t="s">
        <v>537</v>
      </c>
      <c r="M56" s="74" t="s">
        <v>537</v>
      </c>
      <c r="N56" s="74" t="s">
        <v>537</v>
      </c>
      <c r="O56" s="74" t="s">
        <v>867</v>
      </c>
      <c r="P56" s="74" t="s">
        <v>867</v>
      </c>
    </row>
    <row r="57" spans="1:16" ht="9.75">
      <c r="A57" s="69">
        <f t="shared" si="0"/>
        <v>54</v>
      </c>
      <c r="B57" s="69" t="s">
        <v>417</v>
      </c>
      <c r="C57" s="69" t="s">
        <v>372</v>
      </c>
      <c r="D57" s="69" t="s">
        <v>820</v>
      </c>
      <c r="E57" s="70">
        <v>3936</v>
      </c>
      <c r="F57" s="69"/>
      <c r="G57" s="69"/>
      <c r="H57" s="69"/>
      <c r="I57" s="69"/>
      <c r="J57" s="69"/>
      <c r="K57" s="69"/>
      <c r="L57" s="74" t="s">
        <v>537</v>
      </c>
      <c r="M57" s="74" t="s">
        <v>537</v>
      </c>
      <c r="N57" s="74" t="s">
        <v>537</v>
      </c>
      <c r="O57" s="74" t="s">
        <v>867</v>
      </c>
      <c r="P57" s="74" t="s">
        <v>867</v>
      </c>
    </row>
    <row r="58" spans="1:16" ht="9.75">
      <c r="A58" s="69">
        <f t="shared" si="0"/>
        <v>55</v>
      </c>
      <c r="B58" s="69" t="s">
        <v>418</v>
      </c>
      <c r="C58" s="69"/>
      <c r="D58" s="69"/>
      <c r="E58" s="70">
        <v>3196</v>
      </c>
      <c r="F58" s="69"/>
      <c r="G58" s="69"/>
      <c r="H58" s="69"/>
      <c r="I58" s="69"/>
      <c r="J58" s="69"/>
      <c r="K58" s="69"/>
      <c r="L58" s="74" t="s">
        <v>537</v>
      </c>
      <c r="M58" s="74" t="s">
        <v>537</v>
      </c>
      <c r="N58" s="74" t="s">
        <v>537</v>
      </c>
      <c r="O58" s="74" t="s">
        <v>867</v>
      </c>
      <c r="P58" s="74" t="s">
        <v>867</v>
      </c>
    </row>
    <row r="59" spans="1:16" ht="9.75">
      <c r="A59" s="69">
        <f t="shared" si="0"/>
        <v>56</v>
      </c>
      <c r="B59" s="69" t="s">
        <v>419</v>
      </c>
      <c r="C59" s="69"/>
      <c r="D59" s="69"/>
      <c r="E59" s="70">
        <v>2800</v>
      </c>
      <c r="F59" s="69"/>
      <c r="G59" s="69"/>
      <c r="H59" s="69"/>
      <c r="I59" s="69"/>
      <c r="J59" s="69"/>
      <c r="K59" s="69"/>
      <c r="L59" s="74" t="s">
        <v>537</v>
      </c>
      <c r="M59" s="74" t="s">
        <v>537</v>
      </c>
      <c r="N59" s="74" t="s">
        <v>537</v>
      </c>
      <c r="O59" s="74" t="s">
        <v>867</v>
      </c>
      <c r="P59" s="74" t="s">
        <v>867</v>
      </c>
    </row>
    <row r="60" spans="1:16" ht="9.75">
      <c r="A60" s="69">
        <f t="shared" si="0"/>
        <v>57</v>
      </c>
      <c r="B60" s="69" t="s">
        <v>419</v>
      </c>
      <c r="C60" s="69"/>
      <c r="D60" s="69"/>
      <c r="E60" s="70">
        <v>2800</v>
      </c>
      <c r="F60" s="69"/>
      <c r="G60" s="69"/>
      <c r="H60" s="69"/>
      <c r="I60" s="69"/>
      <c r="J60" s="69"/>
      <c r="K60" s="69"/>
      <c r="L60" s="74" t="s">
        <v>537</v>
      </c>
      <c r="M60" s="74" t="s">
        <v>537</v>
      </c>
      <c r="N60" s="74" t="s">
        <v>537</v>
      </c>
      <c r="O60" s="74" t="s">
        <v>867</v>
      </c>
      <c r="P60" s="74" t="s">
        <v>867</v>
      </c>
    </row>
    <row r="61" spans="1:16" ht="9.75">
      <c r="A61" s="69">
        <f t="shared" si="0"/>
        <v>58</v>
      </c>
      <c r="B61" s="69" t="s">
        <v>420</v>
      </c>
      <c r="C61" s="69"/>
      <c r="D61" s="69"/>
      <c r="E61" s="70">
        <v>2800</v>
      </c>
      <c r="F61" s="69"/>
      <c r="G61" s="69"/>
      <c r="H61" s="69"/>
      <c r="I61" s="69"/>
      <c r="J61" s="69"/>
      <c r="K61" s="69"/>
      <c r="L61" s="74" t="s">
        <v>537</v>
      </c>
      <c r="M61" s="74" t="s">
        <v>537</v>
      </c>
      <c r="N61" s="74" t="s">
        <v>537</v>
      </c>
      <c r="O61" s="74" t="s">
        <v>867</v>
      </c>
      <c r="P61" s="74" t="s">
        <v>867</v>
      </c>
    </row>
    <row r="62" spans="1:16" ht="9.75">
      <c r="A62" s="69">
        <f t="shared" si="0"/>
        <v>59</v>
      </c>
      <c r="B62" s="69" t="s">
        <v>421</v>
      </c>
      <c r="C62" s="69"/>
      <c r="D62" s="69"/>
      <c r="E62" s="70">
        <v>2800</v>
      </c>
      <c r="F62" s="69"/>
      <c r="G62" s="69"/>
      <c r="H62" s="69"/>
      <c r="I62" s="69"/>
      <c r="J62" s="69"/>
      <c r="K62" s="69"/>
      <c r="L62" s="74" t="s">
        <v>537</v>
      </c>
      <c r="M62" s="74" t="s">
        <v>537</v>
      </c>
      <c r="N62" s="74" t="s">
        <v>537</v>
      </c>
      <c r="O62" s="74" t="s">
        <v>867</v>
      </c>
      <c r="P62" s="74" t="s">
        <v>867</v>
      </c>
    </row>
    <row r="63" spans="1:16" ht="9.75">
      <c r="A63" s="69">
        <f t="shared" si="0"/>
        <v>60</v>
      </c>
      <c r="B63" s="69" t="s">
        <v>421</v>
      </c>
      <c r="C63" s="69"/>
      <c r="D63" s="69"/>
      <c r="E63" s="70">
        <v>3196</v>
      </c>
      <c r="F63" s="69"/>
      <c r="G63" s="69"/>
      <c r="H63" s="69"/>
      <c r="I63" s="69"/>
      <c r="J63" s="69"/>
      <c r="K63" s="69"/>
      <c r="L63" s="74" t="s">
        <v>537</v>
      </c>
      <c r="M63" s="74" t="s">
        <v>537</v>
      </c>
      <c r="N63" s="74" t="s">
        <v>537</v>
      </c>
      <c r="O63" s="74" t="s">
        <v>867</v>
      </c>
      <c r="P63" s="74" t="s">
        <v>867</v>
      </c>
    </row>
    <row r="64" spans="1:16" ht="9.75">
      <c r="A64" s="69">
        <f t="shared" si="0"/>
        <v>61</v>
      </c>
      <c r="B64" s="69" t="s">
        <v>421</v>
      </c>
      <c r="C64" s="69"/>
      <c r="D64" s="69"/>
      <c r="E64" s="70">
        <v>3196</v>
      </c>
      <c r="F64" s="69"/>
      <c r="G64" s="69"/>
      <c r="H64" s="69"/>
      <c r="I64" s="69"/>
      <c r="J64" s="69"/>
      <c r="K64" s="69"/>
      <c r="L64" s="74" t="s">
        <v>537</v>
      </c>
      <c r="M64" s="74" t="s">
        <v>537</v>
      </c>
      <c r="N64" s="74" t="s">
        <v>537</v>
      </c>
      <c r="O64" s="74" t="s">
        <v>867</v>
      </c>
      <c r="P64" s="74" t="s">
        <v>867</v>
      </c>
    </row>
    <row r="65" spans="1:16" ht="9.75">
      <c r="A65" s="69">
        <f t="shared" si="0"/>
        <v>62</v>
      </c>
      <c r="B65" s="69" t="s">
        <v>422</v>
      </c>
      <c r="C65" s="69"/>
      <c r="D65" s="69"/>
      <c r="E65" s="70">
        <v>2800</v>
      </c>
      <c r="F65" s="69"/>
      <c r="G65" s="69"/>
      <c r="H65" s="69"/>
      <c r="I65" s="69"/>
      <c r="J65" s="69"/>
      <c r="K65" s="69"/>
      <c r="L65" s="74" t="s">
        <v>537</v>
      </c>
      <c r="M65" s="74" t="s">
        <v>537</v>
      </c>
      <c r="N65" s="74" t="s">
        <v>537</v>
      </c>
      <c r="O65" s="74" t="s">
        <v>867</v>
      </c>
      <c r="P65" s="74" t="s">
        <v>867</v>
      </c>
    </row>
    <row r="66" spans="1:16" ht="9.75">
      <c r="A66" s="69">
        <f t="shared" si="0"/>
        <v>63</v>
      </c>
      <c r="B66" s="69" t="s">
        <v>423</v>
      </c>
      <c r="C66" s="69"/>
      <c r="D66" s="69"/>
      <c r="E66" s="70">
        <v>2800</v>
      </c>
      <c r="F66" s="69"/>
      <c r="G66" s="69"/>
      <c r="H66" s="69"/>
      <c r="I66" s="69"/>
      <c r="J66" s="69"/>
      <c r="K66" s="69"/>
      <c r="L66" s="74" t="s">
        <v>537</v>
      </c>
      <c r="M66" s="74" t="s">
        <v>537</v>
      </c>
      <c r="N66" s="74" t="s">
        <v>537</v>
      </c>
      <c r="O66" s="74" t="s">
        <v>867</v>
      </c>
      <c r="P66" s="74" t="s">
        <v>867</v>
      </c>
    </row>
    <row r="67" spans="1:16" ht="9.75">
      <c r="A67" s="69">
        <f t="shared" si="0"/>
        <v>64</v>
      </c>
      <c r="B67" s="69" t="s">
        <v>421</v>
      </c>
      <c r="C67" s="69"/>
      <c r="D67" s="69"/>
      <c r="E67" s="70">
        <v>2797.96</v>
      </c>
      <c r="F67" s="69"/>
      <c r="G67" s="69"/>
      <c r="H67" s="69"/>
      <c r="I67" s="69"/>
      <c r="J67" s="69"/>
      <c r="K67" s="69"/>
      <c r="L67" s="74" t="s">
        <v>537</v>
      </c>
      <c r="M67" s="74" t="s">
        <v>537</v>
      </c>
      <c r="N67" s="74" t="s">
        <v>537</v>
      </c>
      <c r="O67" s="74" t="s">
        <v>867</v>
      </c>
      <c r="P67" s="74" t="s">
        <v>867</v>
      </c>
    </row>
    <row r="68" spans="1:16" ht="9.75">
      <c r="A68" s="69">
        <f>ROW(A65)</f>
        <v>65</v>
      </c>
      <c r="B68" s="69" t="s">
        <v>424</v>
      </c>
      <c r="C68" s="69"/>
      <c r="D68" s="69"/>
      <c r="E68" s="70">
        <v>2797.96</v>
      </c>
      <c r="F68" s="69"/>
      <c r="G68" s="69"/>
      <c r="H68" s="69"/>
      <c r="I68" s="69"/>
      <c r="J68" s="69"/>
      <c r="K68" s="69"/>
      <c r="L68" s="74" t="s">
        <v>537</v>
      </c>
      <c r="M68" s="74" t="s">
        <v>537</v>
      </c>
      <c r="N68" s="74" t="s">
        <v>537</v>
      </c>
      <c r="O68" s="74" t="s">
        <v>867</v>
      </c>
      <c r="P68" s="74" t="s">
        <v>867</v>
      </c>
    </row>
    <row r="69" spans="1:16" ht="9.75">
      <c r="A69" s="69">
        <f>ROW(A66)</f>
        <v>66</v>
      </c>
      <c r="B69" s="69" t="s">
        <v>425</v>
      </c>
      <c r="C69" s="69"/>
      <c r="D69" s="69"/>
      <c r="E69" s="70">
        <v>3452</v>
      </c>
      <c r="F69" s="69"/>
      <c r="G69" s="69"/>
      <c r="H69" s="69"/>
      <c r="I69" s="69"/>
      <c r="J69" s="69"/>
      <c r="K69" s="69"/>
      <c r="L69" s="74" t="s">
        <v>537</v>
      </c>
      <c r="M69" s="74" t="s">
        <v>537</v>
      </c>
      <c r="N69" s="74" t="s">
        <v>537</v>
      </c>
      <c r="O69" s="74" t="s">
        <v>867</v>
      </c>
      <c r="P69" s="74" t="s">
        <v>867</v>
      </c>
    </row>
    <row r="70" spans="1:16" ht="9.75">
      <c r="A70" s="69">
        <f>ROW(A67)</f>
        <v>67</v>
      </c>
      <c r="B70" s="69" t="s">
        <v>723</v>
      </c>
      <c r="C70" s="69"/>
      <c r="D70" s="69"/>
      <c r="E70" s="70">
        <v>3690</v>
      </c>
      <c r="F70" s="69"/>
      <c r="G70" s="69"/>
      <c r="H70" s="69"/>
      <c r="I70" s="69"/>
      <c r="J70" s="69"/>
      <c r="K70" s="69"/>
      <c r="L70" s="74" t="s">
        <v>537</v>
      </c>
      <c r="M70" s="74" t="s">
        <v>537</v>
      </c>
      <c r="N70" s="74" t="s">
        <v>537</v>
      </c>
      <c r="O70" s="74" t="s">
        <v>867</v>
      </c>
      <c r="P70" s="74" t="s">
        <v>867</v>
      </c>
    </row>
    <row r="71" spans="1:16" ht="9.75">
      <c r="A71" s="69">
        <f>ROW(A68)</f>
        <v>68</v>
      </c>
      <c r="B71" s="69" t="s">
        <v>821</v>
      </c>
      <c r="C71" s="69"/>
      <c r="D71" s="69"/>
      <c r="E71" s="70">
        <v>4000</v>
      </c>
      <c r="F71" s="69"/>
      <c r="G71" s="69"/>
      <c r="H71" s="69"/>
      <c r="I71" s="69"/>
      <c r="J71" s="69"/>
      <c r="K71" s="69"/>
      <c r="L71" s="74" t="s">
        <v>537</v>
      </c>
      <c r="M71" s="74" t="s">
        <v>537</v>
      </c>
      <c r="N71" s="74" t="s">
        <v>537</v>
      </c>
      <c r="O71" s="74" t="s">
        <v>867</v>
      </c>
      <c r="P71" s="74" t="s">
        <v>867</v>
      </c>
    </row>
    <row r="72" spans="1:16" ht="19.5">
      <c r="A72" s="71"/>
      <c r="B72" s="71"/>
      <c r="C72" s="71"/>
      <c r="D72" s="72" t="s">
        <v>426</v>
      </c>
      <c r="E72" s="73">
        <f>SUM(E4:E71)</f>
        <v>12337375.950000003</v>
      </c>
      <c r="F72" s="71"/>
      <c r="G72" s="74"/>
      <c r="H72" s="74"/>
      <c r="I72" s="74"/>
      <c r="J72" s="74"/>
      <c r="K72" s="71"/>
      <c r="L72" s="74"/>
      <c r="M72" s="74"/>
      <c r="N72" s="74"/>
      <c r="O72" s="74"/>
      <c r="P72" s="74"/>
    </row>
    <row r="73" spans="1:16" ht="62.25" customHeight="1">
      <c r="A73" s="65"/>
      <c r="B73" s="65" t="s">
        <v>678</v>
      </c>
      <c r="C73" s="65" t="s">
        <v>333</v>
      </c>
      <c r="D73" s="65" t="s">
        <v>331</v>
      </c>
      <c r="E73" s="66" t="s">
        <v>334</v>
      </c>
      <c r="F73" s="67" t="s">
        <v>335</v>
      </c>
      <c r="G73" s="68" t="s">
        <v>336</v>
      </c>
      <c r="H73" s="68" t="s">
        <v>337</v>
      </c>
      <c r="I73" s="68" t="s">
        <v>338</v>
      </c>
      <c r="J73" s="65" t="s">
        <v>339</v>
      </c>
      <c r="K73" s="67" t="s">
        <v>340</v>
      </c>
      <c r="L73" s="269" t="s">
        <v>826</v>
      </c>
      <c r="M73" s="269" t="s">
        <v>827</v>
      </c>
      <c r="N73" s="269" t="s">
        <v>828</v>
      </c>
      <c r="O73" s="269" t="s">
        <v>829</v>
      </c>
      <c r="P73" s="270" t="s">
        <v>830</v>
      </c>
    </row>
    <row r="74" spans="1:16" ht="147.75" customHeight="1">
      <c r="A74" s="71">
        <v>1</v>
      </c>
      <c r="B74" s="69" t="s">
        <v>427</v>
      </c>
      <c r="C74" s="102" t="s">
        <v>428</v>
      </c>
      <c r="D74" s="69" t="s">
        <v>429</v>
      </c>
      <c r="E74" s="70">
        <v>334876.45</v>
      </c>
      <c r="F74" s="102">
        <v>813.7</v>
      </c>
      <c r="G74" s="69" t="s">
        <v>430</v>
      </c>
      <c r="H74" s="69" t="s">
        <v>431</v>
      </c>
      <c r="I74" s="69" t="s">
        <v>432</v>
      </c>
      <c r="J74" s="69" t="s">
        <v>433</v>
      </c>
      <c r="K74" s="69">
        <v>2</v>
      </c>
      <c r="L74" s="273" t="s">
        <v>835</v>
      </c>
      <c r="M74" s="273" t="s">
        <v>836</v>
      </c>
      <c r="N74" s="273" t="s">
        <v>837</v>
      </c>
      <c r="O74" s="274" t="s">
        <v>840</v>
      </c>
      <c r="P74" s="275" t="s">
        <v>840</v>
      </c>
    </row>
    <row r="75" spans="1:16" ht="92.25" customHeight="1">
      <c r="A75" s="71">
        <v>2</v>
      </c>
      <c r="B75" s="69" t="s">
        <v>434</v>
      </c>
      <c r="C75" s="102" t="s">
        <v>428</v>
      </c>
      <c r="D75" s="69">
        <v>2013</v>
      </c>
      <c r="E75" s="70">
        <v>940000</v>
      </c>
      <c r="F75" s="102">
        <v>270.16</v>
      </c>
      <c r="G75" s="69" t="s">
        <v>435</v>
      </c>
      <c r="H75" s="69" t="s">
        <v>436</v>
      </c>
      <c r="I75" s="69" t="s">
        <v>436</v>
      </c>
      <c r="J75" s="69" t="s">
        <v>346</v>
      </c>
      <c r="K75" s="69">
        <v>1</v>
      </c>
      <c r="L75" s="74" t="s">
        <v>838</v>
      </c>
      <c r="M75" s="74" t="s">
        <v>838</v>
      </c>
      <c r="N75" s="78" t="s">
        <v>839</v>
      </c>
      <c r="O75" s="74"/>
      <c r="P75" s="74"/>
    </row>
    <row r="76" spans="1:17" s="277" customFormat="1" ht="54.75" customHeight="1">
      <c r="A76" s="71">
        <v>3</v>
      </c>
      <c r="B76" s="69" t="s">
        <v>437</v>
      </c>
      <c r="C76" s="102" t="s">
        <v>428</v>
      </c>
      <c r="D76" s="102" t="s">
        <v>438</v>
      </c>
      <c r="E76" s="70">
        <v>41000</v>
      </c>
      <c r="F76" s="102">
        <v>484.3</v>
      </c>
      <c r="G76" s="69"/>
      <c r="H76" s="69"/>
      <c r="I76" s="69"/>
      <c r="J76" s="69"/>
      <c r="K76" s="69"/>
      <c r="L76" s="74"/>
      <c r="M76" s="74"/>
      <c r="N76" s="74"/>
      <c r="O76" s="74" t="s">
        <v>840</v>
      </c>
      <c r="P76" s="74" t="s">
        <v>840</v>
      </c>
      <c r="Q76" s="276"/>
    </row>
    <row r="77" spans="1:16" ht="9.75">
      <c r="A77" s="71"/>
      <c r="B77" s="71"/>
      <c r="C77" s="75"/>
      <c r="D77" s="72" t="s">
        <v>439</v>
      </c>
      <c r="E77" s="73">
        <f>SUM(E74:E76)</f>
        <v>1315876.45</v>
      </c>
      <c r="F77" s="75"/>
      <c r="G77" s="74"/>
      <c r="H77" s="74"/>
      <c r="I77" s="74"/>
      <c r="J77" s="74"/>
      <c r="K77" s="71"/>
      <c r="L77" s="74"/>
      <c r="M77" s="74"/>
      <c r="N77" s="74"/>
      <c r="O77" s="74"/>
      <c r="P77" s="74"/>
    </row>
    <row r="78" spans="1:16" ht="62.25" customHeight="1">
      <c r="A78" s="65"/>
      <c r="B78" s="65" t="s">
        <v>26</v>
      </c>
      <c r="C78" s="65" t="s">
        <v>333</v>
      </c>
      <c r="D78" s="65" t="s">
        <v>331</v>
      </c>
      <c r="E78" s="66" t="s">
        <v>334</v>
      </c>
      <c r="F78" s="67" t="s">
        <v>335</v>
      </c>
      <c r="G78" s="68" t="s">
        <v>336</v>
      </c>
      <c r="H78" s="68" t="s">
        <v>337</v>
      </c>
      <c r="I78" s="68" t="s">
        <v>338</v>
      </c>
      <c r="J78" s="65" t="s">
        <v>339</v>
      </c>
      <c r="K78" s="67" t="s">
        <v>340</v>
      </c>
      <c r="L78" s="269" t="s">
        <v>826</v>
      </c>
      <c r="M78" s="269" t="s">
        <v>827</v>
      </c>
      <c r="N78" s="269" t="s">
        <v>828</v>
      </c>
      <c r="O78" s="269" t="s">
        <v>829</v>
      </c>
      <c r="P78" s="270" t="s">
        <v>830</v>
      </c>
    </row>
    <row r="79" spans="1:16" ht="19.5">
      <c r="A79" s="71">
        <v>1</v>
      </c>
      <c r="B79" s="69" t="s">
        <v>440</v>
      </c>
      <c r="C79" s="71" t="s">
        <v>441</v>
      </c>
      <c r="D79" s="71"/>
      <c r="E79" s="77">
        <v>203197.09</v>
      </c>
      <c r="F79" s="76" t="s">
        <v>442</v>
      </c>
      <c r="G79" s="69" t="s">
        <v>443</v>
      </c>
      <c r="H79" s="69"/>
      <c r="I79" s="69" t="s">
        <v>444</v>
      </c>
      <c r="J79" s="69" t="s">
        <v>445</v>
      </c>
      <c r="K79" s="69" t="s">
        <v>446</v>
      </c>
      <c r="L79" s="278" t="s">
        <v>855</v>
      </c>
      <c r="M79" s="279" t="s">
        <v>852</v>
      </c>
      <c r="N79" s="279" t="s">
        <v>853</v>
      </c>
      <c r="O79" s="279" t="s">
        <v>840</v>
      </c>
      <c r="P79" s="279" t="s">
        <v>840</v>
      </c>
    </row>
    <row r="80" spans="1:16" ht="19.5">
      <c r="A80" s="71">
        <v>2</v>
      </c>
      <c r="B80" s="69" t="s">
        <v>447</v>
      </c>
      <c r="C80" s="77" t="s">
        <v>448</v>
      </c>
      <c r="D80" s="71"/>
      <c r="E80" s="77">
        <v>264104.59</v>
      </c>
      <c r="F80" s="77" t="s">
        <v>449</v>
      </c>
      <c r="G80" s="78" t="s">
        <v>450</v>
      </c>
      <c r="H80" s="78" t="s">
        <v>451</v>
      </c>
      <c r="I80" s="78"/>
      <c r="J80" s="78"/>
      <c r="K80" s="69" t="s">
        <v>446</v>
      </c>
      <c r="L80" s="271" t="s">
        <v>851</v>
      </c>
      <c r="M80" s="271" t="s">
        <v>852</v>
      </c>
      <c r="N80" s="271" t="s">
        <v>854</v>
      </c>
      <c r="O80" s="271" t="s">
        <v>840</v>
      </c>
      <c r="P80" s="271" t="s">
        <v>840</v>
      </c>
    </row>
    <row r="81" spans="1:16" ht="19.5">
      <c r="A81" s="71"/>
      <c r="B81" s="71"/>
      <c r="C81" s="71"/>
      <c r="D81" s="72" t="s">
        <v>452</v>
      </c>
      <c r="E81" s="73">
        <f>SUM(E79:E80)</f>
        <v>467301.68000000005</v>
      </c>
      <c r="F81" s="71"/>
      <c r="G81" s="78"/>
      <c r="H81" s="78"/>
      <c r="I81" s="78"/>
      <c r="J81" s="78"/>
      <c r="K81" s="69"/>
      <c r="L81" s="74"/>
      <c r="M81" s="74"/>
      <c r="N81" s="74"/>
      <c r="O81" s="74"/>
      <c r="P81" s="74"/>
    </row>
    <row r="82" spans="1:16" ht="62.25" customHeight="1">
      <c r="A82" s="65"/>
      <c r="B82" s="65" t="s">
        <v>18</v>
      </c>
      <c r="C82" s="65" t="s">
        <v>333</v>
      </c>
      <c r="D82" s="65" t="s">
        <v>331</v>
      </c>
      <c r="E82" s="66" t="s">
        <v>334</v>
      </c>
      <c r="F82" s="67" t="s">
        <v>335</v>
      </c>
      <c r="G82" s="68" t="s">
        <v>336</v>
      </c>
      <c r="H82" s="68" t="s">
        <v>337</v>
      </c>
      <c r="I82" s="68" t="s">
        <v>338</v>
      </c>
      <c r="J82" s="65" t="s">
        <v>339</v>
      </c>
      <c r="K82" s="67" t="s">
        <v>340</v>
      </c>
      <c r="L82" s="269" t="s">
        <v>826</v>
      </c>
      <c r="M82" s="269" t="s">
        <v>827</v>
      </c>
      <c r="N82" s="269" t="s">
        <v>828</v>
      </c>
      <c r="O82" s="269" t="s">
        <v>829</v>
      </c>
      <c r="P82" s="270" t="s">
        <v>830</v>
      </c>
    </row>
    <row r="83" spans="1:16" ht="9.75">
      <c r="A83" s="71">
        <v>1</v>
      </c>
      <c r="B83" s="69" t="s">
        <v>548</v>
      </c>
      <c r="C83" s="71" t="s">
        <v>383</v>
      </c>
      <c r="D83" s="71">
        <v>2018</v>
      </c>
      <c r="E83" s="77">
        <v>15000</v>
      </c>
      <c r="F83" s="76">
        <v>0</v>
      </c>
      <c r="G83" s="69">
        <v>0</v>
      </c>
      <c r="H83" s="69"/>
      <c r="I83" s="69">
        <v>0</v>
      </c>
      <c r="J83" s="69">
        <v>0</v>
      </c>
      <c r="K83" s="69">
        <v>0</v>
      </c>
      <c r="L83" s="280"/>
      <c r="M83" s="280"/>
      <c r="N83" s="280"/>
      <c r="O83" s="280"/>
      <c r="P83" s="281"/>
    </row>
    <row r="84" spans="1:11" ht="19.5">
      <c r="A84" s="71"/>
      <c r="B84" s="71"/>
      <c r="C84" s="71"/>
      <c r="D84" s="72" t="s">
        <v>452</v>
      </c>
      <c r="E84" s="73">
        <f>SUM(E83:E83)</f>
        <v>15000</v>
      </c>
      <c r="F84" s="71"/>
      <c r="G84" s="78"/>
      <c r="H84" s="78"/>
      <c r="I84" s="78"/>
      <c r="J84" s="78"/>
      <c r="K84" s="69"/>
    </row>
    <row r="85" spans="1:16" s="31" customFormat="1" ht="62.25" customHeight="1">
      <c r="A85" s="65"/>
      <c r="B85" s="65" t="s">
        <v>453</v>
      </c>
      <c r="C85" s="65" t="s">
        <v>333</v>
      </c>
      <c r="D85" s="65" t="s">
        <v>331</v>
      </c>
      <c r="E85" s="66" t="s">
        <v>334</v>
      </c>
      <c r="F85" s="67" t="s">
        <v>335</v>
      </c>
      <c r="G85" s="65" t="s">
        <v>336</v>
      </c>
      <c r="H85" s="65" t="s">
        <v>337</v>
      </c>
      <c r="I85" s="65" t="s">
        <v>338</v>
      </c>
      <c r="J85" s="65" t="s">
        <v>339</v>
      </c>
      <c r="K85" s="67" t="s">
        <v>340</v>
      </c>
      <c r="L85" s="269" t="s">
        <v>826</v>
      </c>
      <c r="M85" s="269" t="s">
        <v>827</v>
      </c>
      <c r="N85" s="269" t="s">
        <v>828</v>
      </c>
      <c r="O85" s="269" t="s">
        <v>829</v>
      </c>
      <c r="P85" s="270" t="s">
        <v>830</v>
      </c>
    </row>
    <row r="86" spans="1:16" s="31" customFormat="1" ht="60">
      <c r="A86" s="69">
        <v>1</v>
      </c>
      <c r="B86" s="69" t="s">
        <v>454</v>
      </c>
      <c r="C86" s="102" t="s">
        <v>455</v>
      </c>
      <c r="D86" s="69" t="s">
        <v>456</v>
      </c>
      <c r="E86" s="70">
        <v>3629426.64</v>
      </c>
      <c r="F86" s="102">
        <v>2408</v>
      </c>
      <c r="G86" s="69" t="s">
        <v>457</v>
      </c>
      <c r="H86" s="69" t="s">
        <v>366</v>
      </c>
      <c r="I86" s="69" t="s">
        <v>458</v>
      </c>
      <c r="J86" s="69" t="s">
        <v>458</v>
      </c>
      <c r="K86" s="69">
        <v>2</v>
      </c>
      <c r="L86" s="282" t="s">
        <v>856</v>
      </c>
      <c r="M86" s="282" t="s">
        <v>857</v>
      </c>
      <c r="N86" s="282" t="s">
        <v>858</v>
      </c>
      <c r="O86" s="282" t="s">
        <v>840</v>
      </c>
      <c r="P86" s="282" t="s">
        <v>840</v>
      </c>
    </row>
    <row r="87" spans="1:16" s="31" customFormat="1" ht="9.75">
      <c r="A87" s="69">
        <v>2</v>
      </c>
      <c r="B87" s="69" t="s">
        <v>437</v>
      </c>
      <c r="C87" s="102" t="s">
        <v>459</v>
      </c>
      <c r="D87" s="69">
        <v>2015</v>
      </c>
      <c r="E87" s="70">
        <v>42091</v>
      </c>
      <c r="F87" s="102"/>
      <c r="G87" s="69"/>
      <c r="H87" s="69"/>
      <c r="I87" s="69"/>
      <c r="J87" s="69"/>
      <c r="K87" s="69"/>
      <c r="L87" s="78"/>
      <c r="M87" s="78" t="s">
        <v>859</v>
      </c>
      <c r="N87" s="78" t="s">
        <v>860</v>
      </c>
      <c r="O87" s="78" t="s">
        <v>840</v>
      </c>
      <c r="P87" s="78" t="s">
        <v>840</v>
      </c>
    </row>
    <row r="88" spans="1:16" ht="39.75">
      <c r="A88" s="71">
        <v>3</v>
      </c>
      <c r="B88" s="71" t="s">
        <v>454</v>
      </c>
      <c r="C88" s="102" t="s">
        <v>460</v>
      </c>
      <c r="D88" s="69" t="s">
        <v>461</v>
      </c>
      <c r="E88" s="77">
        <v>271125.33</v>
      </c>
      <c r="F88" s="76">
        <v>563</v>
      </c>
      <c r="G88" s="71" t="s">
        <v>450</v>
      </c>
      <c r="H88" s="71" t="s">
        <v>462</v>
      </c>
      <c r="I88" s="71" t="s">
        <v>462</v>
      </c>
      <c r="J88" s="71" t="s">
        <v>346</v>
      </c>
      <c r="K88" s="71">
        <v>2</v>
      </c>
      <c r="L88" s="74" t="s">
        <v>861</v>
      </c>
      <c r="M88" s="74" t="s">
        <v>859</v>
      </c>
      <c r="N88" s="78" t="s">
        <v>862</v>
      </c>
      <c r="O88" s="74" t="s">
        <v>840</v>
      </c>
      <c r="P88" s="74" t="s">
        <v>840</v>
      </c>
    </row>
    <row r="89" spans="1:16" ht="9.75">
      <c r="A89" s="71">
        <v>4</v>
      </c>
      <c r="B89" s="69" t="s">
        <v>437</v>
      </c>
      <c r="C89" s="102" t="s">
        <v>381</v>
      </c>
      <c r="D89" s="69">
        <v>2015</v>
      </c>
      <c r="E89" s="77">
        <v>35144</v>
      </c>
      <c r="F89" s="76"/>
      <c r="G89" s="71"/>
      <c r="H89" s="71"/>
      <c r="I89" s="71"/>
      <c r="J89" s="71"/>
      <c r="K89" s="71"/>
      <c r="L89" s="74"/>
      <c r="M89" s="74" t="s">
        <v>859</v>
      </c>
      <c r="N89" s="74" t="s">
        <v>860</v>
      </c>
      <c r="O89" s="74" t="s">
        <v>840</v>
      </c>
      <c r="P89" s="74" t="s">
        <v>840</v>
      </c>
    </row>
    <row r="90" spans="3:11" ht="9.75">
      <c r="C90" s="103"/>
      <c r="D90" s="104" t="s">
        <v>463</v>
      </c>
      <c r="E90" s="105">
        <f>SUM(E86:E89)</f>
        <v>3977786.97</v>
      </c>
      <c r="F90" s="103"/>
      <c r="K90" s="27"/>
    </row>
    <row r="91" ht="13.5">
      <c r="B91" s="32" t="s">
        <v>464</v>
      </c>
    </row>
    <row r="92" ht="13.5">
      <c r="B92" s="33">
        <f>SUM(E72+E77+E81+E90+E84)</f>
        <v>18113341.05</v>
      </c>
    </row>
    <row r="94" ht="9.75">
      <c r="B94" s="283">
        <f>E107</f>
        <v>18113341.05</v>
      </c>
    </row>
    <row r="98" spans="5:6" ht="15">
      <c r="E98" s="145">
        <v>14467876.83</v>
      </c>
      <c r="F98" s="146" t="s">
        <v>845</v>
      </c>
    </row>
    <row r="99" spans="5:6" ht="15">
      <c r="E99" s="145">
        <v>2529103.3</v>
      </c>
      <c r="F99" s="146" t="s">
        <v>845</v>
      </c>
    </row>
    <row r="100" spans="5:6" ht="15">
      <c r="E100" s="145">
        <v>940000</v>
      </c>
      <c r="F100" s="146"/>
    </row>
    <row r="101" spans="5:6" ht="15">
      <c r="E101" s="145">
        <v>41000</v>
      </c>
      <c r="F101" s="146" t="s">
        <v>849</v>
      </c>
    </row>
    <row r="102" spans="5:6" ht="15">
      <c r="E102" s="145">
        <v>15000</v>
      </c>
      <c r="F102" s="146" t="s">
        <v>846</v>
      </c>
    </row>
    <row r="103" spans="5:6" ht="15">
      <c r="E103" s="145">
        <v>35144</v>
      </c>
      <c r="F103" s="146" t="s">
        <v>848</v>
      </c>
    </row>
    <row r="104" spans="5:6" ht="15">
      <c r="E104" s="145">
        <v>43125.92</v>
      </c>
      <c r="F104" s="146" t="s">
        <v>847</v>
      </c>
    </row>
    <row r="105" spans="5:6" ht="15">
      <c r="E105" s="145">
        <v>42091</v>
      </c>
      <c r="F105" s="146" t="s">
        <v>848</v>
      </c>
    </row>
    <row r="106" spans="5:6" ht="15">
      <c r="E106" s="146"/>
      <c r="F106" s="146"/>
    </row>
    <row r="107" spans="5:6" ht="15">
      <c r="E107" s="145">
        <f>SUM(E98:E105)</f>
        <v>18113341.05</v>
      </c>
      <c r="F107" s="146"/>
    </row>
    <row r="108" spans="5:6" ht="15">
      <c r="E108" s="146"/>
      <c r="F108" s="146"/>
    </row>
  </sheetData>
  <sheetProtection selectLockedCells="1" selectUnlockedCells="1"/>
  <mergeCells count="5">
    <mergeCell ref="A1:E1"/>
    <mergeCell ref="A2:A3"/>
    <mergeCell ref="B2:B3"/>
    <mergeCell ref="D2:D3"/>
    <mergeCell ref="G2:I2"/>
  </mergeCells>
  <printOptions/>
  <pageMargins left="0.7875" right="0.7875" top="1.0527777777777778" bottom="1.0527777777777778" header="0.7875" footer="0.7875"/>
  <pageSetup horizontalDpi="600" verticalDpi="600" orientation="landscape" paperSize="9" scale="41" r:id="rId1"/>
  <headerFooter alignWithMargins="0">
    <oddHeader>&amp;C&amp;"Times New Roman,Normalny"&amp;12&amp;A</oddHeader>
    <oddFooter>&amp;C&amp;"Times New Roman,Normalny"&amp;12Strona &amp;P</oddFooter>
  </headerFooter>
  <rowBreaks count="2" manualBreakCount="2">
    <brk id="46" max="255" man="1"/>
    <brk id="90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86"/>
  <sheetViews>
    <sheetView zoomScaleSheetLayoutView="130" zoomScalePageLayoutView="0" workbookViewId="0" topLeftCell="A1">
      <selection activeCell="I92" sqref="I92"/>
    </sheetView>
  </sheetViews>
  <sheetFormatPr defaultColWidth="9.140625" defaultRowHeight="37.5" customHeight="1"/>
  <cols>
    <col min="1" max="1" width="4.57421875" style="297" customWidth="1"/>
    <col min="2" max="2" width="22.7109375" style="298" customWidth="1"/>
    <col min="3" max="3" width="15.8515625" style="297" customWidth="1"/>
    <col min="4" max="4" width="18.00390625" style="297" customWidth="1"/>
    <col min="5" max="5" width="15.00390625" style="297" customWidth="1"/>
    <col min="6" max="208" width="9.140625" style="291" customWidth="1"/>
    <col min="209" max="228" width="9.140625" style="292" customWidth="1"/>
    <col min="229" max="16384" width="9.140625" style="293" customWidth="1"/>
  </cols>
  <sheetData>
    <row r="1" spans="1:5" s="34" customFormat="1" ht="12.75" customHeight="1">
      <c r="A1" s="330" t="s">
        <v>465</v>
      </c>
      <c r="B1" s="330"/>
      <c r="C1" s="330"/>
      <c r="D1" s="330"/>
      <c r="E1" s="330"/>
    </row>
    <row r="2" spans="1:5" s="34" customFormat="1" ht="12.75" customHeight="1">
      <c r="A2" s="285"/>
      <c r="B2" s="285"/>
      <c r="C2" s="284"/>
      <c r="D2" s="284"/>
      <c r="E2" s="284"/>
    </row>
    <row r="3" spans="1:5" s="35" customFormat="1" ht="26.25" customHeight="1">
      <c r="A3" s="331" t="s">
        <v>258</v>
      </c>
      <c r="B3" s="332" t="s">
        <v>466</v>
      </c>
      <c r="C3" s="331" t="s">
        <v>467</v>
      </c>
      <c r="D3" s="333" t="s">
        <v>468</v>
      </c>
      <c r="E3" s="331" t="s">
        <v>469</v>
      </c>
    </row>
    <row r="4" spans="1:5" s="35" customFormat="1" ht="21" customHeight="1">
      <c r="A4" s="331"/>
      <c r="B4" s="332"/>
      <c r="C4" s="331"/>
      <c r="D4" s="333"/>
      <c r="E4" s="331"/>
    </row>
    <row r="5" spans="1:5" s="289" customFormat="1" ht="16.5" customHeight="1">
      <c r="A5" s="286">
        <v>1</v>
      </c>
      <c r="B5" s="287" t="s">
        <v>470</v>
      </c>
      <c r="C5" s="288">
        <v>23</v>
      </c>
      <c r="D5" s="288">
        <v>10</v>
      </c>
      <c r="E5" s="288">
        <v>33</v>
      </c>
    </row>
    <row r="6" spans="1:5" ht="18" customHeight="1">
      <c r="A6" s="290">
        <v>2</v>
      </c>
      <c r="B6" s="287" t="s">
        <v>471</v>
      </c>
      <c r="C6" s="288">
        <v>20</v>
      </c>
      <c r="D6" s="288">
        <v>10</v>
      </c>
      <c r="E6" s="288">
        <f>SUM(C6+D6)</f>
        <v>30</v>
      </c>
    </row>
    <row r="7" spans="1:5" ht="14.25" customHeight="1">
      <c r="A7" s="290">
        <v>3</v>
      </c>
      <c r="B7" s="287" t="s">
        <v>472</v>
      </c>
      <c r="C7" s="288">
        <v>19</v>
      </c>
      <c r="D7" s="288">
        <v>10</v>
      </c>
      <c r="E7" s="288">
        <f>SUM(C7+D7)</f>
        <v>29</v>
      </c>
    </row>
    <row r="8" spans="1:5" ht="15.75" customHeight="1">
      <c r="A8" s="290">
        <v>4</v>
      </c>
      <c r="B8" s="294" t="s">
        <v>473</v>
      </c>
      <c r="C8" s="288">
        <v>12</v>
      </c>
      <c r="D8" s="288">
        <v>10</v>
      </c>
      <c r="E8" s="288">
        <f>SUM(C8+D8)</f>
        <v>22</v>
      </c>
    </row>
    <row r="9" spans="1:5" ht="20.25" customHeight="1">
      <c r="A9" s="290"/>
      <c r="B9" s="294"/>
      <c r="C9" s="295">
        <f>SUM(C5:C8)</f>
        <v>74</v>
      </c>
      <c r="D9" s="296">
        <f>SUM(D5:D8)</f>
        <v>40</v>
      </c>
      <c r="E9" s="296">
        <f>SUM(E5:E8)</f>
        <v>114</v>
      </c>
    </row>
    <row r="10" ht="37.5" customHeight="1" thickBot="1"/>
    <row r="11" spans="1:5" ht="37.5" customHeight="1" thickBot="1">
      <c r="A11" s="327" t="s">
        <v>584</v>
      </c>
      <c r="B11" s="328"/>
      <c r="C11" s="328"/>
      <c r="D11" s="328"/>
      <c r="E11" s="329"/>
    </row>
    <row r="12" spans="1:5" ht="37.5" customHeight="1" thickBot="1">
      <c r="A12" s="299" t="s">
        <v>585</v>
      </c>
      <c r="B12" s="300" t="s">
        <v>586</v>
      </c>
      <c r="C12" s="301" t="s">
        <v>587</v>
      </c>
      <c r="D12" s="302" t="s">
        <v>588</v>
      </c>
      <c r="E12" s="303" t="s">
        <v>589</v>
      </c>
    </row>
    <row r="13" spans="1:5" ht="37.5" customHeight="1">
      <c r="A13" s="304">
        <v>1</v>
      </c>
      <c r="B13" s="304" t="s">
        <v>590</v>
      </c>
      <c r="C13" s="305">
        <v>32645</v>
      </c>
      <c r="D13" s="306">
        <v>89051700575</v>
      </c>
      <c r="E13" s="307" t="s">
        <v>591</v>
      </c>
    </row>
    <row r="14" spans="1:5" ht="37.5" customHeight="1">
      <c r="A14" s="308">
        <v>2</v>
      </c>
      <c r="B14" s="309" t="s">
        <v>592</v>
      </c>
      <c r="C14" s="310">
        <v>32320</v>
      </c>
      <c r="D14" s="311">
        <v>88062609614</v>
      </c>
      <c r="E14" s="312" t="s">
        <v>591</v>
      </c>
    </row>
    <row r="15" spans="1:5" ht="37.5" customHeight="1">
      <c r="A15" s="312">
        <v>3</v>
      </c>
      <c r="B15" s="312" t="s">
        <v>593</v>
      </c>
      <c r="C15" s="313">
        <v>33625</v>
      </c>
      <c r="D15" s="311">
        <v>92012212195</v>
      </c>
      <c r="E15" s="312" t="s">
        <v>591</v>
      </c>
    </row>
    <row r="16" spans="1:5" ht="37.5" customHeight="1">
      <c r="A16" s="312">
        <v>4</v>
      </c>
      <c r="B16" s="312" t="s">
        <v>594</v>
      </c>
      <c r="C16" s="313">
        <v>35504</v>
      </c>
      <c r="D16" s="311">
        <v>97031508258</v>
      </c>
      <c r="E16" s="312" t="s">
        <v>591</v>
      </c>
    </row>
    <row r="17" spans="1:5" ht="37.5" customHeight="1">
      <c r="A17" s="312">
        <v>5</v>
      </c>
      <c r="B17" s="312" t="s">
        <v>595</v>
      </c>
      <c r="C17" s="313">
        <v>23592</v>
      </c>
      <c r="D17" s="311">
        <v>64080307756</v>
      </c>
      <c r="E17" s="312" t="s">
        <v>591</v>
      </c>
    </row>
    <row r="18" spans="1:5" ht="37.5" customHeight="1">
      <c r="A18" s="312">
        <v>6</v>
      </c>
      <c r="B18" s="312" t="s">
        <v>680</v>
      </c>
      <c r="C18" s="313">
        <v>31931</v>
      </c>
      <c r="D18" s="311">
        <v>87060310886</v>
      </c>
      <c r="E18" s="312" t="s">
        <v>591</v>
      </c>
    </row>
    <row r="19" spans="1:5" ht="37.5" customHeight="1">
      <c r="A19" s="312">
        <v>7</v>
      </c>
      <c r="B19" s="312" t="s">
        <v>596</v>
      </c>
      <c r="C19" s="313">
        <v>30869</v>
      </c>
      <c r="D19" s="311">
        <v>84070614297</v>
      </c>
      <c r="E19" s="312" t="s">
        <v>591</v>
      </c>
    </row>
    <row r="20" spans="1:5" ht="37.5" customHeight="1">
      <c r="A20" s="312">
        <v>8</v>
      </c>
      <c r="B20" s="312" t="s">
        <v>597</v>
      </c>
      <c r="C20" s="313">
        <v>32579</v>
      </c>
      <c r="D20" s="311">
        <v>89031207275</v>
      </c>
      <c r="E20" s="312" t="s">
        <v>591</v>
      </c>
    </row>
    <row r="21" spans="1:5" ht="37.5" customHeight="1">
      <c r="A21" s="312">
        <v>9</v>
      </c>
      <c r="B21" s="312" t="s">
        <v>598</v>
      </c>
      <c r="C21" s="313">
        <v>33638</v>
      </c>
      <c r="D21" s="311">
        <v>92020411955</v>
      </c>
      <c r="E21" s="312" t="s">
        <v>591</v>
      </c>
    </row>
    <row r="22" spans="1:5" ht="37.5" customHeight="1">
      <c r="A22" s="312">
        <v>10</v>
      </c>
      <c r="B22" s="312" t="s">
        <v>599</v>
      </c>
      <c r="C22" s="313">
        <v>34911</v>
      </c>
      <c r="D22" s="311">
        <v>95073102054</v>
      </c>
      <c r="E22" s="312" t="s">
        <v>591</v>
      </c>
    </row>
    <row r="23" spans="1:5" ht="37.5" customHeight="1">
      <c r="A23" s="312">
        <v>11</v>
      </c>
      <c r="B23" s="312" t="s">
        <v>600</v>
      </c>
      <c r="C23" s="313">
        <v>31357</v>
      </c>
      <c r="D23" s="311">
        <v>85110611137</v>
      </c>
      <c r="E23" s="312" t="s">
        <v>591</v>
      </c>
    </row>
    <row r="24" spans="1:5" ht="37.5" customHeight="1">
      <c r="A24" s="312">
        <v>12</v>
      </c>
      <c r="B24" s="312" t="s">
        <v>601</v>
      </c>
      <c r="C24" s="313">
        <v>32219</v>
      </c>
      <c r="D24" s="311">
        <v>88031710736</v>
      </c>
      <c r="E24" s="312" t="s">
        <v>591</v>
      </c>
    </row>
    <row r="25" spans="1:5" ht="37.5" customHeight="1">
      <c r="A25" s="312">
        <v>13</v>
      </c>
      <c r="B25" s="312" t="s">
        <v>602</v>
      </c>
      <c r="C25" s="313">
        <v>22211</v>
      </c>
      <c r="D25" s="311">
        <v>60102212356</v>
      </c>
      <c r="E25" s="312" t="s">
        <v>603</v>
      </c>
    </row>
    <row r="26" spans="1:5" ht="37.5" customHeight="1">
      <c r="A26" s="312">
        <v>14</v>
      </c>
      <c r="B26" s="312" t="s">
        <v>604</v>
      </c>
      <c r="C26" s="313">
        <v>32601</v>
      </c>
      <c r="D26" s="311">
        <v>89040308978</v>
      </c>
      <c r="E26" s="312" t="s">
        <v>603</v>
      </c>
    </row>
    <row r="27" spans="1:5" ht="37.5" customHeight="1">
      <c r="A27" s="312">
        <v>15</v>
      </c>
      <c r="B27" s="312" t="s">
        <v>605</v>
      </c>
      <c r="C27" s="313" t="s">
        <v>606</v>
      </c>
      <c r="D27" s="311">
        <v>97121000998</v>
      </c>
      <c r="E27" s="312" t="s">
        <v>603</v>
      </c>
    </row>
    <row r="28" spans="1:5" ht="37.5" customHeight="1">
      <c r="A28" s="312">
        <v>16</v>
      </c>
      <c r="B28" s="312" t="s">
        <v>607</v>
      </c>
      <c r="C28" s="313">
        <v>24570</v>
      </c>
      <c r="D28" s="311">
        <v>67040804533</v>
      </c>
      <c r="E28" s="312" t="s">
        <v>603</v>
      </c>
    </row>
    <row r="29" spans="1:5" ht="37.5" customHeight="1">
      <c r="A29" s="312">
        <v>17</v>
      </c>
      <c r="B29" s="312" t="s">
        <v>608</v>
      </c>
      <c r="C29" s="313">
        <v>34257</v>
      </c>
      <c r="D29" s="311">
        <v>93101508878</v>
      </c>
      <c r="E29" s="312" t="s">
        <v>603</v>
      </c>
    </row>
    <row r="30" spans="1:5" ht="37.5" customHeight="1">
      <c r="A30" s="312">
        <v>18</v>
      </c>
      <c r="B30" s="312" t="s">
        <v>609</v>
      </c>
      <c r="C30" s="313">
        <v>34741</v>
      </c>
      <c r="D30" s="311">
        <v>95021101470</v>
      </c>
      <c r="E30" s="312" t="s">
        <v>603</v>
      </c>
    </row>
    <row r="31" spans="1:5" ht="37.5" customHeight="1">
      <c r="A31" s="312">
        <v>19</v>
      </c>
      <c r="B31" s="312" t="s">
        <v>681</v>
      </c>
      <c r="C31" s="313">
        <v>35947</v>
      </c>
      <c r="D31" s="311">
        <v>98060100642</v>
      </c>
      <c r="E31" s="312" t="s">
        <v>603</v>
      </c>
    </row>
    <row r="32" spans="1:5" ht="37.5" customHeight="1">
      <c r="A32" s="312">
        <v>20</v>
      </c>
      <c r="B32" s="312" t="s">
        <v>610</v>
      </c>
      <c r="C32" s="313">
        <v>34741</v>
      </c>
      <c r="D32" s="311">
        <v>95021101456</v>
      </c>
      <c r="E32" s="312" t="s">
        <v>603</v>
      </c>
    </row>
    <row r="33" spans="1:5" ht="37.5" customHeight="1">
      <c r="A33" s="312">
        <v>21</v>
      </c>
      <c r="B33" s="312" t="s">
        <v>682</v>
      </c>
      <c r="C33" s="313">
        <v>30123</v>
      </c>
      <c r="D33" s="311">
        <v>82062113010</v>
      </c>
      <c r="E33" s="312" t="s">
        <v>603</v>
      </c>
    </row>
    <row r="34" spans="1:5" ht="37.5" customHeight="1">
      <c r="A34" s="312">
        <v>22</v>
      </c>
      <c r="B34" s="312" t="s">
        <v>683</v>
      </c>
      <c r="C34" s="313">
        <v>30082</v>
      </c>
      <c r="D34" s="311">
        <v>82051110130</v>
      </c>
      <c r="E34" s="312" t="s">
        <v>603</v>
      </c>
    </row>
    <row r="35" spans="1:5" ht="37.5" customHeight="1">
      <c r="A35" s="312">
        <v>23</v>
      </c>
      <c r="B35" s="312" t="s">
        <v>611</v>
      </c>
      <c r="C35" s="313">
        <v>34929</v>
      </c>
      <c r="D35" s="311">
        <v>95081810354</v>
      </c>
      <c r="E35" s="312" t="s">
        <v>603</v>
      </c>
    </row>
    <row r="36" spans="1:5" ht="37.5" customHeight="1">
      <c r="A36" s="312">
        <v>24</v>
      </c>
      <c r="B36" s="312" t="s">
        <v>612</v>
      </c>
      <c r="C36" s="313">
        <v>33707</v>
      </c>
      <c r="D36" s="311">
        <v>92041314570</v>
      </c>
      <c r="E36" s="312" t="s">
        <v>603</v>
      </c>
    </row>
    <row r="37" spans="1:5" ht="37.5" customHeight="1">
      <c r="A37" s="312">
        <v>25</v>
      </c>
      <c r="B37" s="312" t="s">
        <v>613</v>
      </c>
      <c r="C37" s="313">
        <v>22059</v>
      </c>
      <c r="D37" s="311">
        <v>60052315532</v>
      </c>
      <c r="E37" s="312" t="s">
        <v>603</v>
      </c>
    </row>
    <row r="38" spans="1:5" ht="37.5" customHeight="1">
      <c r="A38" s="312">
        <v>26</v>
      </c>
      <c r="B38" s="314" t="s">
        <v>614</v>
      </c>
      <c r="C38" s="313">
        <v>32028</v>
      </c>
      <c r="D38" s="311">
        <v>87090810054</v>
      </c>
      <c r="E38" s="312" t="s">
        <v>603</v>
      </c>
    </row>
    <row r="39" spans="1:5" ht="37.5" customHeight="1">
      <c r="A39" s="312">
        <v>27</v>
      </c>
      <c r="B39" s="312" t="s">
        <v>615</v>
      </c>
      <c r="C39" s="313">
        <v>27478</v>
      </c>
      <c r="D39" s="311">
        <v>75032513970</v>
      </c>
      <c r="E39" s="312" t="s">
        <v>603</v>
      </c>
    </row>
    <row r="40" spans="1:5" ht="37.5" customHeight="1">
      <c r="A40" s="312">
        <v>28</v>
      </c>
      <c r="B40" s="312" t="s">
        <v>684</v>
      </c>
      <c r="C40" s="313">
        <v>34795</v>
      </c>
      <c r="D40" s="311">
        <v>95040601942</v>
      </c>
      <c r="E40" s="312" t="s">
        <v>603</v>
      </c>
    </row>
    <row r="41" spans="1:5" ht="37.5" customHeight="1">
      <c r="A41" s="312">
        <v>29</v>
      </c>
      <c r="B41" s="312" t="s">
        <v>616</v>
      </c>
      <c r="C41" s="313">
        <v>20715</v>
      </c>
      <c r="D41" s="311">
        <v>56091716614</v>
      </c>
      <c r="E41" s="312" t="s">
        <v>603</v>
      </c>
    </row>
    <row r="42" spans="1:5" ht="37.5" customHeight="1">
      <c r="A42" s="312">
        <v>30</v>
      </c>
      <c r="B42" s="312" t="s">
        <v>617</v>
      </c>
      <c r="C42" s="313">
        <v>22476</v>
      </c>
      <c r="D42" s="311">
        <v>61070416531</v>
      </c>
      <c r="E42" s="312" t="s">
        <v>603</v>
      </c>
    </row>
    <row r="43" spans="1:5" ht="37.5" customHeight="1">
      <c r="A43" s="312">
        <v>31</v>
      </c>
      <c r="B43" s="312" t="s">
        <v>618</v>
      </c>
      <c r="C43" s="313">
        <v>21244</v>
      </c>
      <c r="D43" s="311">
        <v>58022818251</v>
      </c>
      <c r="E43" s="312" t="s">
        <v>603</v>
      </c>
    </row>
    <row r="44" spans="1:5" ht="37.5" customHeight="1">
      <c r="A44" s="312">
        <v>32</v>
      </c>
      <c r="B44" s="312" t="s">
        <v>619</v>
      </c>
      <c r="C44" s="313">
        <v>32010</v>
      </c>
      <c r="D44" s="311">
        <v>87082109799</v>
      </c>
      <c r="E44" s="312" t="s">
        <v>385</v>
      </c>
    </row>
    <row r="45" spans="1:5" ht="37.5" customHeight="1">
      <c r="A45" s="312">
        <v>33</v>
      </c>
      <c r="B45" s="312" t="s">
        <v>620</v>
      </c>
      <c r="C45" s="313">
        <v>33309</v>
      </c>
      <c r="D45" s="311">
        <v>91031202099</v>
      </c>
      <c r="E45" s="312" t="s">
        <v>385</v>
      </c>
    </row>
    <row r="46" spans="1:5" ht="37.5" customHeight="1">
      <c r="A46" s="312">
        <v>34</v>
      </c>
      <c r="B46" s="312" t="s">
        <v>621</v>
      </c>
      <c r="C46" s="313">
        <v>32392</v>
      </c>
      <c r="D46" s="311">
        <v>88090609954</v>
      </c>
      <c r="E46" s="312" t="s">
        <v>385</v>
      </c>
    </row>
    <row r="47" spans="1:5" ht="37.5" customHeight="1">
      <c r="A47" s="312">
        <v>35</v>
      </c>
      <c r="B47" s="312" t="s">
        <v>622</v>
      </c>
      <c r="C47" s="313">
        <v>21910</v>
      </c>
      <c r="D47" s="311">
        <v>59122611557</v>
      </c>
      <c r="E47" s="312" t="s">
        <v>385</v>
      </c>
    </row>
    <row r="48" spans="1:5" ht="37.5" customHeight="1">
      <c r="A48" s="312">
        <v>36</v>
      </c>
      <c r="B48" s="312" t="s">
        <v>685</v>
      </c>
      <c r="C48" s="313">
        <v>950904</v>
      </c>
      <c r="D48" s="311">
        <v>95090400652</v>
      </c>
      <c r="E48" s="312" t="s">
        <v>385</v>
      </c>
    </row>
    <row r="49" spans="1:5" ht="37.5" customHeight="1">
      <c r="A49" s="312">
        <v>37</v>
      </c>
      <c r="B49" s="312" t="s">
        <v>623</v>
      </c>
      <c r="C49" s="313">
        <v>31641</v>
      </c>
      <c r="D49" s="311">
        <v>86081710256</v>
      </c>
      <c r="E49" s="312" t="s">
        <v>385</v>
      </c>
    </row>
    <row r="50" spans="1:5" ht="37.5" customHeight="1">
      <c r="A50" s="312">
        <v>38</v>
      </c>
      <c r="B50" s="314" t="s">
        <v>624</v>
      </c>
      <c r="C50" s="313">
        <v>30959</v>
      </c>
      <c r="D50" s="311">
        <v>84100412730</v>
      </c>
      <c r="E50" s="312" t="s">
        <v>385</v>
      </c>
    </row>
    <row r="51" spans="1:5" ht="37.5" customHeight="1">
      <c r="A51" s="312">
        <v>39</v>
      </c>
      <c r="B51" s="312" t="s">
        <v>625</v>
      </c>
      <c r="C51" s="313">
        <v>34858</v>
      </c>
      <c r="D51" s="311">
        <v>95060808452</v>
      </c>
      <c r="E51" s="312" t="s">
        <v>385</v>
      </c>
    </row>
    <row r="52" spans="1:5" ht="37.5" customHeight="1">
      <c r="A52" s="312">
        <v>40</v>
      </c>
      <c r="B52" s="312" t="s">
        <v>626</v>
      </c>
      <c r="C52" s="313">
        <v>28070</v>
      </c>
      <c r="D52" s="311">
        <v>76110612617</v>
      </c>
      <c r="E52" s="312" t="s">
        <v>385</v>
      </c>
    </row>
    <row r="53" spans="1:5" ht="37.5" customHeight="1">
      <c r="A53" s="312">
        <v>41</v>
      </c>
      <c r="B53" s="312" t="s">
        <v>627</v>
      </c>
      <c r="C53" s="313">
        <v>34607</v>
      </c>
      <c r="D53" s="311">
        <v>94093009998</v>
      </c>
      <c r="E53" s="312" t="s">
        <v>385</v>
      </c>
    </row>
    <row r="54" spans="1:5" ht="37.5" customHeight="1">
      <c r="A54" s="312">
        <v>42</v>
      </c>
      <c r="B54" s="312" t="s">
        <v>628</v>
      </c>
      <c r="C54" s="313">
        <v>25160</v>
      </c>
      <c r="D54" s="311">
        <v>68111809190</v>
      </c>
      <c r="E54" s="312" t="s">
        <v>385</v>
      </c>
    </row>
    <row r="55" spans="1:5" ht="37.5" customHeight="1">
      <c r="A55" s="312">
        <v>43</v>
      </c>
      <c r="B55" s="312" t="s">
        <v>629</v>
      </c>
      <c r="C55" s="313">
        <v>26774</v>
      </c>
      <c r="D55" s="311">
        <v>73042013453</v>
      </c>
      <c r="E55" s="312" t="s">
        <v>385</v>
      </c>
    </row>
    <row r="56" spans="1:5" ht="37.5" customHeight="1">
      <c r="A56" s="312">
        <v>44</v>
      </c>
      <c r="B56" s="312" t="s">
        <v>630</v>
      </c>
      <c r="C56" s="313">
        <v>34785</v>
      </c>
      <c r="D56" s="311">
        <v>95032700181</v>
      </c>
      <c r="E56" s="312" t="s">
        <v>385</v>
      </c>
    </row>
    <row r="57" spans="1:5" ht="37.5" customHeight="1">
      <c r="A57" s="312">
        <v>45</v>
      </c>
      <c r="B57" s="312" t="s">
        <v>631</v>
      </c>
      <c r="C57" s="313">
        <v>32444</v>
      </c>
      <c r="D57" s="311">
        <v>88102809394</v>
      </c>
      <c r="E57" s="312" t="s">
        <v>385</v>
      </c>
    </row>
    <row r="58" spans="1:5" ht="37.5" customHeight="1">
      <c r="A58" s="312">
        <v>46</v>
      </c>
      <c r="B58" s="312" t="s">
        <v>686</v>
      </c>
      <c r="C58" s="313">
        <v>940727</v>
      </c>
      <c r="D58" s="311">
        <v>94072711984</v>
      </c>
      <c r="E58" s="312" t="s">
        <v>385</v>
      </c>
    </row>
    <row r="59" spans="1:5" ht="37.5" customHeight="1">
      <c r="A59" s="312">
        <v>47</v>
      </c>
      <c r="B59" s="314" t="s">
        <v>632</v>
      </c>
      <c r="C59" s="313">
        <v>26791</v>
      </c>
      <c r="D59" s="311">
        <v>73050712157</v>
      </c>
      <c r="E59" s="312" t="s">
        <v>385</v>
      </c>
    </row>
    <row r="60" spans="1:5" ht="37.5" customHeight="1">
      <c r="A60" s="312">
        <v>48</v>
      </c>
      <c r="B60" s="312" t="s">
        <v>633</v>
      </c>
      <c r="C60" s="313">
        <v>32157</v>
      </c>
      <c r="D60" s="311">
        <v>88011509674</v>
      </c>
      <c r="E60" s="312" t="s">
        <v>385</v>
      </c>
    </row>
    <row r="61" spans="1:5" ht="37.5" customHeight="1">
      <c r="A61" s="311">
        <v>49</v>
      </c>
      <c r="B61" s="312" t="s">
        <v>634</v>
      </c>
      <c r="C61" s="313">
        <v>31108</v>
      </c>
      <c r="D61" s="311">
        <v>85030213130</v>
      </c>
      <c r="E61" s="311" t="s">
        <v>385</v>
      </c>
    </row>
    <row r="62" spans="1:5" ht="37.5" customHeight="1">
      <c r="A62" s="311">
        <v>50</v>
      </c>
      <c r="B62" s="311" t="s">
        <v>635</v>
      </c>
      <c r="C62" s="315">
        <v>30064</v>
      </c>
      <c r="D62" s="311">
        <v>82042314051</v>
      </c>
      <c r="E62" s="311" t="s">
        <v>385</v>
      </c>
    </row>
    <row r="63" spans="1:5" ht="37.5" customHeight="1">
      <c r="A63" s="311">
        <v>51</v>
      </c>
      <c r="B63" s="316" t="s">
        <v>636</v>
      </c>
      <c r="C63" s="315">
        <v>32103</v>
      </c>
      <c r="D63" s="311">
        <v>87112208234</v>
      </c>
      <c r="E63" s="311" t="s">
        <v>385</v>
      </c>
    </row>
    <row r="64" spans="1:5" ht="37.5" customHeight="1">
      <c r="A64" s="311">
        <v>52</v>
      </c>
      <c r="B64" s="311" t="s">
        <v>637</v>
      </c>
      <c r="C64" s="317">
        <v>33443</v>
      </c>
      <c r="D64" s="311">
        <v>91072412310</v>
      </c>
      <c r="E64" s="311" t="s">
        <v>394</v>
      </c>
    </row>
    <row r="65" spans="1:5" ht="37.5" customHeight="1">
      <c r="A65" s="311">
        <v>53</v>
      </c>
      <c r="B65" s="311" t="s">
        <v>638</v>
      </c>
      <c r="C65" s="315">
        <v>22979</v>
      </c>
      <c r="D65" s="311">
        <v>62112912077</v>
      </c>
      <c r="E65" s="311" t="s">
        <v>394</v>
      </c>
    </row>
    <row r="66" spans="1:5" ht="37.5" customHeight="1">
      <c r="A66" s="311">
        <v>54</v>
      </c>
      <c r="B66" s="311" t="s">
        <v>687</v>
      </c>
      <c r="C66" s="315">
        <v>29170</v>
      </c>
      <c r="D66" s="311">
        <v>79111106132</v>
      </c>
      <c r="E66" s="311" t="s">
        <v>394</v>
      </c>
    </row>
    <row r="67" spans="1:5" ht="37.5" customHeight="1">
      <c r="A67" s="311">
        <v>55</v>
      </c>
      <c r="B67" s="311" t="s">
        <v>639</v>
      </c>
      <c r="C67" s="317">
        <v>31985</v>
      </c>
      <c r="D67" s="311">
        <v>87072711856</v>
      </c>
      <c r="E67" s="311" t="s">
        <v>394</v>
      </c>
    </row>
    <row r="68" spans="1:5" ht="37.5" customHeight="1">
      <c r="A68" s="311">
        <v>56</v>
      </c>
      <c r="B68" s="311" t="s">
        <v>688</v>
      </c>
      <c r="C68" s="317" t="s">
        <v>689</v>
      </c>
      <c r="D68" s="311">
        <v>241101465</v>
      </c>
      <c r="E68" s="311" t="s">
        <v>394</v>
      </c>
    </row>
    <row r="69" spans="1:5" ht="37.5" customHeight="1">
      <c r="A69" s="311">
        <v>57</v>
      </c>
      <c r="B69" s="311" t="s">
        <v>640</v>
      </c>
      <c r="C69" s="317" t="s">
        <v>641</v>
      </c>
      <c r="D69" s="311">
        <v>96111105855</v>
      </c>
      <c r="E69" s="311" t="s">
        <v>394</v>
      </c>
    </row>
    <row r="70" spans="1:5" ht="37.5" customHeight="1">
      <c r="A70" s="311">
        <v>58</v>
      </c>
      <c r="B70" s="311" t="s">
        <v>642</v>
      </c>
      <c r="C70" s="317" t="s">
        <v>643</v>
      </c>
      <c r="D70" s="311">
        <v>96051708974</v>
      </c>
      <c r="E70" s="311" t="s">
        <v>394</v>
      </c>
    </row>
    <row r="71" spans="1:5" ht="37.5" customHeight="1">
      <c r="A71" s="311">
        <v>59</v>
      </c>
      <c r="B71" s="311" t="s">
        <v>644</v>
      </c>
      <c r="C71" s="315" t="s">
        <v>645</v>
      </c>
      <c r="D71" s="311">
        <v>86122310117</v>
      </c>
      <c r="E71" s="311" t="s">
        <v>394</v>
      </c>
    </row>
    <row r="72" spans="1:5" ht="37.5" customHeight="1">
      <c r="A72" s="311">
        <v>60</v>
      </c>
      <c r="B72" s="311" t="s">
        <v>690</v>
      </c>
      <c r="C72" s="315" t="s">
        <v>691</v>
      </c>
      <c r="D72" s="311">
        <v>61032709079</v>
      </c>
      <c r="E72" s="311" t="s">
        <v>394</v>
      </c>
    </row>
    <row r="73" spans="1:5" ht="37.5" customHeight="1">
      <c r="A73" s="311">
        <v>61</v>
      </c>
      <c r="B73" s="311" t="s">
        <v>646</v>
      </c>
      <c r="C73" s="317" t="s">
        <v>647</v>
      </c>
      <c r="D73" s="311">
        <v>82090908143</v>
      </c>
      <c r="E73" s="311" t="s">
        <v>394</v>
      </c>
    </row>
    <row r="74" spans="1:5" ht="37.5" customHeight="1">
      <c r="A74" s="311">
        <v>62</v>
      </c>
      <c r="B74" s="311" t="s">
        <v>648</v>
      </c>
      <c r="C74" s="315" t="s">
        <v>649</v>
      </c>
      <c r="D74" s="311">
        <v>78120211194</v>
      </c>
      <c r="E74" s="311" t="s">
        <v>394</v>
      </c>
    </row>
    <row r="75" spans="1:5" ht="37.5" customHeight="1">
      <c r="A75" s="311">
        <v>63</v>
      </c>
      <c r="B75" s="311" t="s">
        <v>650</v>
      </c>
      <c r="C75" s="315" t="s">
        <v>651</v>
      </c>
      <c r="D75" s="311">
        <v>99032402791</v>
      </c>
      <c r="E75" s="311" t="s">
        <v>394</v>
      </c>
    </row>
    <row r="76" spans="1:5" ht="37.5" customHeight="1">
      <c r="A76" s="311">
        <v>64</v>
      </c>
      <c r="B76" s="311" t="s">
        <v>652</v>
      </c>
      <c r="C76" s="317" t="s">
        <v>653</v>
      </c>
      <c r="D76" s="311">
        <v>90032600851</v>
      </c>
      <c r="E76" s="311" t="s">
        <v>394</v>
      </c>
    </row>
    <row r="77" spans="1:5" ht="37.5" customHeight="1">
      <c r="A77" s="311">
        <v>65</v>
      </c>
      <c r="B77" s="311" t="s">
        <v>692</v>
      </c>
      <c r="C77" s="317" t="s">
        <v>693</v>
      </c>
      <c r="D77" s="311">
        <v>88060605292</v>
      </c>
      <c r="E77" s="311" t="s">
        <v>394</v>
      </c>
    </row>
    <row r="78" spans="1:5" ht="37.5" customHeight="1">
      <c r="A78" s="311">
        <v>66</v>
      </c>
      <c r="B78" s="311" t="s">
        <v>654</v>
      </c>
      <c r="C78" s="317" t="s">
        <v>655</v>
      </c>
      <c r="D78" s="311">
        <v>91032914979</v>
      </c>
      <c r="E78" s="311" t="s">
        <v>394</v>
      </c>
    </row>
    <row r="79" spans="1:5" ht="37.5" customHeight="1">
      <c r="A79" s="311">
        <v>67</v>
      </c>
      <c r="B79" s="311" t="s">
        <v>656</v>
      </c>
      <c r="C79" s="311" t="s">
        <v>657</v>
      </c>
      <c r="D79" s="311">
        <v>88012110670</v>
      </c>
      <c r="E79" s="311" t="s">
        <v>394</v>
      </c>
    </row>
    <row r="80" spans="1:5" ht="37.5" customHeight="1">
      <c r="A80" s="311">
        <v>68</v>
      </c>
      <c r="B80" s="311" t="s">
        <v>658</v>
      </c>
      <c r="C80" s="311" t="s">
        <v>659</v>
      </c>
      <c r="D80" s="311">
        <v>83111812830</v>
      </c>
      <c r="E80" s="311" t="s">
        <v>394</v>
      </c>
    </row>
    <row r="81" spans="1:5" ht="37.5" customHeight="1">
      <c r="A81" s="311">
        <v>69</v>
      </c>
      <c r="B81" s="311" t="s">
        <v>660</v>
      </c>
      <c r="C81" s="315" t="s">
        <v>661</v>
      </c>
      <c r="D81" s="311">
        <v>78061012592</v>
      </c>
      <c r="E81" s="311" t="s">
        <v>394</v>
      </c>
    </row>
    <row r="82" spans="1:5" ht="37.5" customHeight="1">
      <c r="A82" s="311">
        <v>70</v>
      </c>
      <c r="B82" s="311" t="s">
        <v>662</v>
      </c>
      <c r="C82" s="315" t="s">
        <v>663</v>
      </c>
      <c r="D82" s="311">
        <v>92092609034</v>
      </c>
      <c r="E82" s="311" t="s">
        <v>394</v>
      </c>
    </row>
    <row r="83" spans="1:5" ht="37.5" customHeight="1">
      <c r="A83" s="311">
        <v>71</v>
      </c>
      <c r="B83" s="311" t="s">
        <v>664</v>
      </c>
      <c r="C83" s="317" t="s">
        <v>665</v>
      </c>
      <c r="D83" s="311">
        <v>96010108238</v>
      </c>
      <c r="E83" s="311" t="s">
        <v>394</v>
      </c>
    </row>
    <row r="84" spans="1:5" ht="37.5" customHeight="1">
      <c r="A84" s="311">
        <v>72</v>
      </c>
      <c r="B84" s="311" t="s">
        <v>694</v>
      </c>
      <c r="C84" s="317" t="s">
        <v>695</v>
      </c>
      <c r="D84" s="311">
        <v>94060114338</v>
      </c>
      <c r="E84" s="311" t="s">
        <v>394</v>
      </c>
    </row>
    <row r="85" spans="1:5" ht="37.5" customHeight="1">
      <c r="A85" s="311">
        <v>73</v>
      </c>
      <c r="B85" s="311" t="s">
        <v>696</v>
      </c>
      <c r="C85" s="317" t="s">
        <v>697</v>
      </c>
      <c r="D85" s="311">
        <v>89111812993</v>
      </c>
      <c r="E85" s="311" t="s">
        <v>394</v>
      </c>
    </row>
    <row r="86" spans="1:5" ht="37.5" customHeight="1">
      <c r="A86" s="311">
        <v>74</v>
      </c>
      <c r="B86" s="311" t="s">
        <v>666</v>
      </c>
      <c r="C86" s="311" t="s">
        <v>667</v>
      </c>
      <c r="D86" s="311">
        <v>94100702997</v>
      </c>
      <c r="E86" s="311" t="s">
        <v>394</v>
      </c>
    </row>
  </sheetData>
  <sheetProtection selectLockedCells="1" selectUnlockedCells="1"/>
  <mergeCells count="7">
    <mergeCell ref="A11:E11"/>
    <mergeCell ref="A1:E1"/>
    <mergeCell ref="A3:A4"/>
    <mergeCell ref="B3:B4"/>
    <mergeCell ref="C3:C4"/>
    <mergeCell ref="D3:D4"/>
    <mergeCell ref="E3:E4"/>
  </mergeCells>
  <printOptions/>
  <pageMargins left="0.7874015748031497" right="0.7874015748031497" top="1.062992125984252" bottom="1.062992125984252" header="0.7874015748031497" footer="0.7874015748031497"/>
  <pageSetup horizontalDpi="600" verticalDpi="6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P17"/>
  <sheetViews>
    <sheetView zoomScale="70" zoomScaleNormal="70" zoomScaleSheetLayoutView="80" zoomScalePageLayoutView="0" workbookViewId="0" topLeftCell="F10">
      <selection activeCell="S5" sqref="S5"/>
    </sheetView>
  </sheetViews>
  <sheetFormatPr defaultColWidth="9.140625" defaultRowHeight="37.5" customHeight="1"/>
  <cols>
    <col min="1" max="1" width="4.57421875" style="36" customWidth="1"/>
    <col min="2" max="2" width="20.7109375" style="37" customWidth="1"/>
    <col min="3" max="3" width="15.140625" style="37" customWidth="1"/>
    <col min="4" max="4" width="14.00390625" style="37" customWidth="1"/>
    <col min="5" max="5" width="23.421875" style="37" customWidth="1"/>
    <col min="6" max="6" width="13.00390625" style="36" customWidth="1"/>
    <col min="7" max="7" width="18.28125" style="36" customWidth="1"/>
    <col min="8" max="8" width="13.28125" style="38" customWidth="1"/>
    <col min="9" max="9" width="14.421875" style="36" customWidth="1"/>
    <col min="10" max="10" width="11.421875" style="36" customWidth="1"/>
    <col min="11" max="11" width="18.28125" style="36" customWidth="1"/>
    <col min="12" max="12" width="16.28125" style="39" customWidth="1"/>
    <col min="13" max="13" width="13.421875" style="36" customWidth="1"/>
    <col min="14" max="14" width="13.7109375" style="36" customWidth="1"/>
    <col min="15" max="16" width="15.57421875" style="36" customWidth="1"/>
    <col min="17" max="18" width="25.140625" style="34" customWidth="1"/>
    <col min="19" max="229" width="9.140625" style="34" customWidth="1"/>
    <col min="230" max="16384" width="9.140625" style="40" customWidth="1"/>
  </cols>
  <sheetData>
    <row r="1" spans="1:16" s="34" customFormat="1" ht="12.75" customHeight="1">
      <c r="A1" s="334" t="s">
        <v>474</v>
      </c>
      <c r="B1" s="334"/>
      <c r="C1" s="334"/>
      <c r="D1" s="334"/>
      <c r="E1" s="42"/>
      <c r="F1" s="42"/>
      <c r="G1" s="42"/>
      <c r="H1" s="42"/>
      <c r="I1" s="41"/>
      <c r="J1" s="42"/>
      <c r="K1" s="41"/>
      <c r="L1" s="43"/>
      <c r="M1" s="42"/>
      <c r="N1" s="42"/>
      <c r="O1" s="42"/>
      <c r="P1" s="42"/>
    </row>
    <row r="2" spans="1:18" s="34" customFormat="1" ht="26.25" customHeight="1">
      <c r="A2" s="335" t="s">
        <v>258</v>
      </c>
      <c r="B2" s="336" t="s">
        <v>475</v>
      </c>
      <c r="C2" s="335" t="s">
        <v>476</v>
      </c>
      <c r="D2" s="337" t="s">
        <v>477</v>
      </c>
      <c r="E2" s="335" t="s">
        <v>478</v>
      </c>
      <c r="F2" s="335" t="s">
        <v>479</v>
      </c>
      <c r="G2" s="335" t="s">
        <v>480</v>
      </c>
      <c r="H2" s="335" t="s">
        <v>481</v>
      </c>
      <c r="I2" s="335" t="s">
        <v>482</v>
      </c>
      <c r="J2" s="335" t="s">
        <v>260</v>
      </c>
      <c r="K2" s="347" t="s">
        <v>485</v>
      </c>
      <c r="L2" s="338" t="s">
        <v>483</v>
      </c>
      <c r="M2" s="340" t="s">
        <v>879</v>
      </c>
      <c r="N2" s="340" t="s">
        <v>880</v>
      </c>
      <c r="O2" s="340" t="s">
        <v>881</v>
      </c>
      <c r="P2" s="340" t="s">
        <v>882</v>
      </c>
      <c r="Q2" s="344" t="s">
        <v>484</v>
      </c>
      <c r="R2" s="345" t="s">
        <v>883</v>
      </c>
    </row>
    <row r="3" spans="1:18" s="34" customFormat="1" ht="21" customHeight="1">
      <c r="A3" s="335"/>
      <c r="B3" s="336"/>
      <c r="C3" s="335"/>
      <c r="D3" s="337"/>
      <c r="E3" s="335"/>
      <c r="F3" s="335"/>
      <c r="G3" s="335"/>
      <c r="H3" s="335"/>
      <c r="I3" s="335"/>
      <c r="J3" s="335"/>
      <c r="K3" s="348"/>
      <c r="L3" s="338"/>
      <c r="M3" s="342"/>
      <c r="N3" s="342"/>
      <c r="O3" s="342"/>
      <c r="P3" s="342"/>
      <c r="Q3" s="344"/>
      <c r="R3" s="345"/>
    </row>
    <row r="4" spans="1:18" s="34" customFormat="1" ht="71.25" customHeight="1">
      <c r="A4" s="335"/>
      <c r="B4" s="336"/>
      <c r="C4" s="335"/>
      <c r="D4" s="337"/>
      <c r="E4" s="335"/>
      <c r="F4" s="335"/>
      <c r="G4" s="335"/>
      <c r="H4" s="335"/>
      <c r="I4" s="335"/>
      <c r="J4" s="335"/>
      <c r="K4" s="349"/>
      <c r="L4" s="338"/>
      <c r="M4" s="341"/>
      <c r="N4" s="341"/>
      <c r="O4" s="341"/>
      <c r="P4" s="341"/>
      <c r="Q4" s="344"/>
      <c r="R4" s="345"/>
    </row>
    <row r="5" spans="1:18" s="44" customFormat="1" ht="53.25" customHeight="1">
      <c r="A5" s="46">
        <v>1</v>
      </c>
      <c r="B5" s="47" t="s">
        <v>486</v>
      </c>
      <c r="C5" s="48" t="s">
        <v>487</v>
      </c>
      <c r="D5" s="48" t="s">
        <v>488</v>
      </c>
      <c r="E5" s="48" t="s">
        <v>489</v>
      </c>
      <c r="F5" s="49" t="s">
        <v>580</v>
      </c>
      <c r="G5" s="50" t="s">
        <v>490</v>
      </c>
      <c r="H5" s="51">
        <v>1560</v>
      </c>
      <c r="I5" s="50">
        <v>5</v>
      </c>
      <c r="J5" s="50">
        <v>2010</v>
      </c>
      <c r="K5" s="318">
        <v>208197</v>
      </c>
      <c r="L5" s="52">
        <v>17000</v>
      </c>
      <c r="M5" s="53" t="s">
        <v>866</v>
      </c>
      <c r="N5" s="53" t="s">
        <v>866</v>
      </c>
      <c r="O5" s="53" t="s">
        <v>866</v>
      </c>
      <c r="P5" s="53" t="s">
        <v>866</v>
      </c>
      <c r="Q5" s="346" t="s">
        <v>884</v>
      </c>
      <c r="R5" s="346" t="s">
        <v>884</v>
      </c>
    </row>
    <row r="6" spans="1:18" ht="42" customHeight="1">
      <c r="A6" s="46">
        <v>2</v>
      </c>
      <c r="B6" s="47" t="s">
        <v>491</v>
      </c>
      <c r="C6" s="48" t="s">
        <v>492</v>
      </c>
      <c r="D6" s="48">
        <v>215</v>
      </c>
      <c r="E6" s="48">
        <v>3404</v>
      </c>
      <c r="F6" s="50" t="s">
        <v>493</v>
      </c>
      <c r="G6" s="50" t="s">
        <v>494</v>
      </c>
      <c r="H6" s="51">
        <v>11100</v>
      </c>
      <c r="I6" s="57">
        <v>6</v>
      </c>
      <c r="J6" s="50">
        <v>1982</v>
      </c>
      <c r="K6" s="318">
        <v>52633</v>
      </c>
      <c r="L6" s="52">
        <v>22000</v>
      </c>
      <c r="M6" s="53" t="s">
        <v>866</v>
      </c>
      <c r="N6" s="53" t="s">
        <v>866</v>
      </c>
      <c r="O6" s="53" t="s">
        <v>866</v>
      </c>
      <c r="P6" s="53" t="s">
        <v>867</v>
      </c>
      <c r="Q6" s="346" t="s">
        <v>884</v>
      </c>
      <c r="R6" s="346" t="s">
        <v>884</v>
      </c>
    </row>
    <row r="7" spans="1:18" ht="45" customHeight="1">
      <c r="A7" s="46">
        <v>4</v>
      </c>
      <c r="B7" s="48" t="s">
        <v>496</v>
      </c>
      <c r="C7" s="48" t="s">
        <v>497</v>
      </c>
      <c r="D7" s="48" t="s">
        <v>498</v>
      </c>
      <c r="E7" s="55" t="s">
        <v>499</v>
      </c>
      <c r="F7" s="50" t="s">
        <v>500</v>
      </c>
      <c r="G7" s="46" t="s">
        <v>501</v>
      </c>
      <c r="H7" s="56">
        <v>4116</v>
      </c>
      <c r="I7" s="46">
        <v>57</v>
      </c>
      <c r="J7" s="46">
        <v>2004</v>
      </c>
      <c r="K7" s="318">
        <v>518099</v>
      </c>
      <c r="L7" s="52">
        <v>25400</v>
      </c>
      <c r="M7" s="53" t="s">
        <v>866</v>
      </c>
      <c r="N7" s="53" t="s">
        <v>866</v>
      </c>
      <c r="O7" s="53" t="s">
        <v>866</v>
      </c>
      <c r="P7" s="53" t="s">
        <v>867</v>
      </c>
      <c r="Q7" s="346" t="s">
        <v>884</v>
      </c>
      <c r="R7" s="346" t="s">
        <v>884</v>
      </c>
    </row>
    <row r="8" spans="1:250" s="35" customFormat="1" ht="45" customHeight="1">
      <c r="A8" s="58">
        <v>5</v>
      </c>
      <c r="B8" s="59" t="s">
        <v>491</v>
      </c>
      <c r="C8" s="60" t="s">
        <v>495</v>
      </c>
      <c r="D8" s="60" t="s">
        <v>502</v>
      </c>
      <c r="E8" s="60" t="s">
        <v>503</v>
      </c>
      <c r="F8" s="61" t="s">
        <v>504</v>
      </c>
      <c r="G8" s="61" t="s">
        <v>494</v>
      </c>
      <c r="H8" s="62">
        <v>6871</v>
      </c>
      <c r="I8" s="61">
        <v>6</v>
      </c>
      <c r="J8" s="61">
        <v>2005</v>
      </c>
      <c r="K8" s="319">
        <v>13230</v>
      </c>
      <c r="L8" s="52">
        <v>180000</v>
      </c>
      <c r="M8" s="53" t="s">
        <v>866</v>
      </c>
      <c r="N8" s="53" t="s">
        <v>866</v>
      </c>
      <c r="O8" s="53" t="s">
        <v>866</v>
      </c>
      <c r="P8" s="53" t="s">
        <v>867</v>
      </c>
      <c r="Q8" s="346" t="s">
        <v>884</v>
      </c>
      <c r="R8" s="346" t="s">
        <v>884</v>
      </c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</row>
    <row r="9" spans="1:18" ht="46.5" customHeight="1">
      <c r="A9" s="46">
        <v>6</v>
      </c>
      <c r="B9" s="47" t="s">
        <v>491</v>
      </c>
      <c r="C9" s="48" t="s">
        <v>495</v>
      </c>
      <c r="D9" s="48" t="s">
        <v>505</v>
      </c>
      <c r="E9" s="48">
        <v>128943</v>
      </c>
      <c r="F9" s="50" t="s">
        <v>506</v>
      </c>
      <c r="G9" s="50" t="s">
        <v>494</v>
      </c>
      <c r="H9" s="51">
        <v>6542</v>
      </c>
      <c r="I9" s="50">
        <v>6</v>
      </c>
      <c r="J9" s="50">
        <v>2009</v>
      </c>
      <c r="K9" s="318">
        <v>4856</v>
      </c>
      <c r="L9" s="52">
        <v>24000</v>
      </c>
      <c r="M9" s="53" t="s">
        <v>866</v>
      </c>
      <c r="N9" s="53" t="s">
        <v>866</v>
      </c>
      <c r="O9" s="53" t="s">
        <v>866</v>
      </c>
      <c r="P9" s="53" t="s">
        <v>867</v>
      </c>
      <c r="Q9" s="346" t="s">
        <v>884</v>
      </c>
      <c r="R9" s="346" t="s">
        <v>884</v>
      </c>
    </row>
    <row r="10" spans="1:18" ht="43.5" customHeight="1">
      <c r="A10" s="46">
        <v>7</v>
      </c>
      <c r="B10" s="47" t="s">
        <v>491</v>
      </c>
      <c r="C10" s="48" t="s">
        <v>507</v>
      </c>
      <c r="D10" s="48" t="s">
        <v>508</v>
      </c>
      <c r="E10" s="48" t="s">
        <v>509</v>
      </c>
      <c r="F10" s="49" t="s">
        <v>581</v>
      </c>
      <c r="G10" s="50" t="s">
        <v>510</v>
      </c>
      <c r="H10" s="51" t="s">
        <v>511</v>
      </c>
      <c r="I10" s="50">
        <v>7</v>
      </c>
      <c r="J10" s="50">
        <v>2008</v>
      </c>
      <c r="K10" s="318">
        <v>295325</v>
      </c>
      <c r="L10" s="52">
        <v>19100</v>
      </c>
      <c r="M10" s="53" t="s">
        <v>866</v>
      </c>
      <c r="N10" s="53" t="s">
        <v>866</v>
      </c>
      <c r="O10" s="53" t="s">
        <v>866</v>
      </c>
      <c r="P10" s="53" t="s">
        <v>866</v>
      </c>
      <c r="Q10" s="346" t="s">
        <v>884</v>
      </c>
      <c r="R10" s="346" t="s">
        <v>884</v>
      </c>
    </row>
    <row r="11" spans="1:18" ht="41.25" customHeight="1">
      <c r="A11" s="46">
        <v>8</v>
      </c>
      <c r="B11" s="47" t="s">
        <v>486</v>
      </c>
      <c r="C11" s="48" t="s">
        <v>512</v>
      </c>
      <c r="D11" s="48" t="s">
        <v>513</v>
      </c>
      <c r="E11" s="48" t="s">
        <v>514</v>
      </c>
      <c r="F11" s="50" t="s">
        <v>515</v>
      </c>
      <c r="G11" s="50" t="s">
        <v>516</v>
      </c>
      <c r="H11" s="51" t="s">
        <v>517</v>
      </c>
      <c r="I11" s="50">
        <v>2</v>
      </c>
      <c r="J11" s="50">
        <v>2012</v>
      </c>
      <c r="K11" s="50" t="s">
        <v>842</v>
      </c>
      <c r="L11" s="52">
        <v>59600</v>
      </c>
      <c r="M11" s="53" t="s">
        <v>866</v>
      </c>
      <c r="N11" s="53" t="s">
        <v>866</v>
      </c>
      <c r="O11" s="53" t="s">
        <v>866</v>
      </c>
      <c r="P11" s="53" t="s">
        <v>867</v>
      </c>
      <c r="Q11" s="346" t="s">
        <v>884</v>
      </c>
      <c r="R11" s="346" t="s">
        <v>884</v>
      </c>
    </row>
    <row r="12" spans="1:18" ht="43.5" customHeight="1">
      <c r="A12" s="46">
        <v>9</v>
      </c>
      <c r="B12" s="47" t="s">
        <v>491</v>
      </c>
      <c r="C12" s="48" t="s">
        <v>519</v>
      </c>
      <c r="D12" s="48" t="s">
        <v>520</v>
      </c>
      <c r="E12" s="48" t="s">
        <v>521</v>
      </c>
      <c r="F12" s="50" t="s">
        <v>522</v>
      </c>
      <c r="G12" s="50" t="s">
        <v>523</v>
      </c>
      <c r="H12" s="50" t="s">
        <v>518</v>
      </c>
      <c r="I12" s="50"/>
      <c r="J12" s="50">
        <v>2007</v>
      </c>
      <c r="K12" s="50"/>
      <c r="L12" s="52">
        <v>1700</v>
      </c>
      <c r="M12" s="53" t="s">
        <v>866</v>
      </c>
      <c r="N12" s="53" t="s">
        <v>866</v>
      </c>
      <c r="O12" s="50" t="s">
        <v>867</v>
      </c>
      <c r="P12" s="50" t="s">
        <v>867</v>
      </c>
      <c r="Q12" s="346" t="s">
        <v>884</v>
      </c>
      <c r="R12" s="346" t="s">
        <v>884</v>
      </c>
    </row>
    <row r="13" spans="1:18" ht="44.25" customHeight="1">
      <c r="A13" s="46">
        <v>10</v>
      </c>
      <c r="B13" s="55" t="s">
        <v>491</v>
      </c>
      <c r="C13" s="55" t="s">
        <v>525</v>
      </c>
      <c r="D13" s="55" t="s">
        <v>526</v>
      </c>
      <c r="E13" s="55">
        <v>4418</v>
      </c>
      <c r="F13" s="46" t="s">
        <v>527</v>
      </c>
      <c r="G13" s="50" t="s">
        <v>528</v>
      </c>
      <c r="H13" s="56"/>
      <c r="I13" s="46"/>
      <c r="J13" s="46">
        <v>1995</v>
      </c>
      <c r="K13" s="46"/>
      <c r="L13" s="52">
        <v>8900</v>
      </c>
      <c r="M13" s="53" t="s">
        <v>866</v>
      </c>
      <c r="N13" s="53" t="s">
        <v>866</v>
      </c>
      <c r="O13" s="46" t="s">
        <v>867</v>
      </c>
      <c r="P13" s="46" t="s">
        <v>867</v>
      </c>
      <c r="Q13" s="346" t="s">
        <v>884</v>
      </c>
      <c r="R13" s="346" t="s">
        <v>884</v>
      </c>
    </row>
    <row r="14" spans="1:18" ht="49.5" customHeight="1">
      <c r="A14" s="46">
        <v>11</v>
      </c>
      <c r="B14" s="55" t="s">
        <v>486</v>
      </c>
      <c r="C14" s="48" t="s">
        <v>529</v>
      </c>
      <c r="D14" s="55"/>
      <c r="E14" s="55" t="s">
        <v>530</v>
      </c>
      <c r="F14" s="46" t="s">
        <v>531</v>
      </c>
      <c r="G14" s="46" t="s">
        <v>490</v>
      </c>
      <c r="H14" s="46">
        <v>1968</v>
      </c>
      <c r="I14" s="46">
        <v>9</v>
      </c>
      <c r="J14" s="46">
        <v>2012</v>
      </c>
      <c r="K14" s="46">
        <v>195154</v>
      </c>
      <c r="L14" s="52">
        <v>62700</v>
      </c>
      <c r="M14" s="53" t="s">
        <v>866</v>
      </c>
      <c r="N14" s="53" t="s">
        <v>866</v>
      </c>
      <c r="O14" s="53" t="s">
        <v>866</v>
      </c>
      <c r="P14" s="53" t="s">
        <v>866</v>
      </c>
      <c r="Q14" s="346" t="s">
        <v>884</v>
      </c>
      <c r="R14" s="346" t="s">
        <v>884</v>
      </c>
    </row>
    <row r="15" spans="1:250" ht="45.75" customHeight="1">
      <c r="A15" s="46">
        <v>12</v>
      </c>
      <c r="B15" s="50" t="s">
        <v>532</v>
      </c>
      <c r="C15" s="48" t="s">
        <v>533</v>
      </c>
      <c r="D15" s="48" t="s">
        <v>534</v>
      </c>
      <c r="E15" s="48">
        <v>2700880311</v>
      </c>
      <c r="F15" s="50" t="s">
        <v>524</v>
      </c>
      <c r="G15" s="50" t="s">
        <v>535</v>
      </c>
      <c r="H15" s="51" t="s">
        <v>536</v>
      </c>
      <c r="I15" s="50" t="s">
        <v>537</v>
      </c>
      <c r="J15" s="50">
        <v>2004</v>
      </c>
      <c r="K15" s="318" t="s">
        <v>843</v>
      </c>
      <c r="L15" s="52">
        <v>265800</v>
      </c>
      <c r="M15" s="53" t="s">
        <v>866</v>
      </c>
      <c r="N15" s="53" t="s">
        <v>866</v>
      </c>
      <c r="O15" s="53" t="s">
        <v>866</v>
      </c>
      <c r="P15" s="53" t="s">
        <v>867</v>
      </c>
      <c r="Q15" s="346" t="s">
        <v>884</v>
      </c>
      <c r="R15" s="346" t="s">
        <v>884</v>
      </c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</row>
    <row r="16" spans="1:18" ht="51" customHeight="1">
      <c r="A16" s="46">
        <v>13</v>
      </c>
      <c r="B16" s="50" t="s">
        <v>486</v>
      </c>
      <c r="C16" s="48" t="s">
        <v>582</v>
      </c>
      <c r="D16" s="63"/>
      <c r="E16" s="55">
        <v>15800</v>
      </c>
      <c r="F16" s="46" t="s">
        <v>583</v>
      </c>
      <c r="G16" s="50" t="s">
        <v>523</v>
      </c>
      <c r="H16" s="50" t="s">
        <v>518</v>
      </c>
      <c r="I16" s="50" t="s">
        <v>518</v>
      </c>
      <c r="J16" s="46">
        <v>1977</v>
      </c>
      <c r="K16" s="50" t="s">
        <v>518</v>
      </c>
      <c r="L16" s="50" t="s">
        <v>518</v>
      </c>
      <c r="M16" s="53" t="s">
        <v>866</v>
      </c>
      <c r="N16" s="53" t="s">
        <v>867</v>
      </c>
      <c r="O16" s="46" t="s">
        <v>867</v>
      </c>
      <c r="P16" s="46" t="s">
        <v>867</v>
      </c>
      <c r="Q16" s="346" t="s">
        <v>884</v>
      </c>
      <c r="R16" s="346" t="s">
        <v>884</v>
      </c>
    </row>
    <row r="17" spans="1:229" s="142" customFormat="1" ht="46.5" customHeight="1">
      <c r="A17" s="137">
        <v>14</v>
      </c>
      <c r="B17" s="138" t="s">
        <v>486</v>
      </c>
      <c r="C17" s="139" t="s">
        <v>698</v>
      </c>
      <c r="D17" s="143" t="s">
        <v>699</v>
      </c>
      <c r="E17" s="140" t="s">
        <v>700</v>
      </c>
      <c r="F17" s="137" t="s">
        <v>702</v>
      </c>
      <c r="G17" s="138" t="s">
        <v>701</v>
      </c>
      <c r="H17" s="138">
        <v>1896</v>
      </c>
      <c r="I17" s="138">
        <v>7</v>
      </c>
      <c r="J17" s="137">
        <v>2007</v>
      </c>
      <c r="K17" s="138">
        <v>222977</v>
      </c>
      <c r="L17" s="339"/>
      <c r="M17" s="53" t="s">
        <v>866</v>
      </c>
      <c r="N17" s="53" t="s">
        <v>866</v>
      </c>
      <c r="O17" s="343" t="s">
        <v>866</v>
      </c>
      <c r="P17" s="343" t="s">
        <v>866</v>
      </c>
      <c r="Q17" s="346" t="s">
        <v>884</v>
      </c>
      <c r="R17" s="346" t="s">
        <v>884</v>
      </c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1"/>
      <c r="ES17" s="141"/>
      <c r="ET17" s="141"/>
      <c r="EU17" s="141"/>
      <c r="EV17" s="141"/>
      <c r="EW17" s="141"/>
      <c r="EX17" s="141"/>
      <c r="EY17" s="141"/>
      <c r="EZ17" s="141"/>
      <c r="FA17" s="141"/>
      <c r="FB17" s="141"/>
      <c r="FC17" s="141"/>
      <c r="FD17" s="141"/>
      <c r="FE17" s="141"/>
      <c r="FF17" s="141"/>
      <c r="FG17" s="141"/>
      <c r="FH17" s="141"/>
      <c r="FI17" s="141"/>
      <c r="FJ17" s="141"/>
      <c r="FK17" s="141"/>
      <c r="FL17" s="141"/>
      <c r="FM17" s="141"/>
      <c r="FN17" s="141"/>
      <c r="FO17" s="141"/>
      <c r="FP17" s="141"/>
      <c r="FQ17" s="141"/>
      <c r="FR17" s="141"/>
      <c r="FS17" s="141"/>
      <c r="FT17" s="141"/>
      <c r="FU17" s="141"/>
      <c r="FV17" s="141"/>
      <c r="FW17" s="141"/>
      <c r="FX17" s="141"/>
      <c r="FY17" s="141"/>
      <c r="FZ17" s="141"/>
      <c r="GA17" s="141"/>
      <c r="GB17" s="141"/>
      <c r="GC17" s="141"/>
      <c r="GD17" s="141"/>
      <c r="GE17" s="141"/>
      <c r="GF17" s="141"/>
      <c r="GG17" s="141"/>
      <c r="GH17" s="141"/>
      <c r="GI17" s="141"/>
      <c r="GJ17" s="141"/>
      <c r="GK17" s="141"/>
      <c r="GL17" s="141"/>
      <c r="GM17" s="141"/>
      <c r="GN17" s="141"/>
      <c r="GO17" s="141"/>
      <c r="GP17" s="141"/>
      <c r="GQ17" s="141"/>
      <c r="GR17" s="141"/>
      <c r="GS17" s="141"/>
      <c r="GT17" s="141"/>
      <c r="GU17" s="141"/>
      <c r="GV17" s="141"/>
      <c r="GW17" s="141"/>
      <c r="GX17" s="141"/>
      <c r="GY17" s="141"/>
      <c r="GZ17" s="141"/>
      <c r="HA17" s="141"/>
      <c r="HB17" s="141"/>
      <c r="HC17" s="141"/>
      <c r="HD17" s="141"/>
      <c r="HE17" s="141"/>
      <c r="HF17" s="141"/>
      <c r="HG17" s="141"/>
      <c r="HH17" s="141"/>
      <c r="HI17" s="141"/>
      <c r="HJ17" s="141"/>
      <c r="HK17" s="141"/>
      <c r="HL17" s="141"/>
      <c r="HM17" s="141"/>
      <c r="HN17" s="141"/>
      <c r="HO17" s="141"/>
      <c r="HP17" s="141"/>
      <c r="HQ17" s="141"/>
      <c r="HR17" s="141"/>
      <c r="HS17" s="141"/>
      <c r="HT17" s="141"/>
      <c r="HU17" s="141"/>
    </row>
  </sheetData>
  <sheetProtection selectLockedCells="1" selectUnlockedCells="1"/>
  <mergeCells count="19">
    <mergeCell ref="M2:M4"/>
    <mergeCell ref="N2:N4"/>
    <mergeCell ref="O2:O4"/>
    <mergeCell ref="P2:P4"/>
    <mergeCell ref="Q2:Q4"/>
    <mergeCell ref="R2:R4"/>
    <mergeCell ref="F2:F4"/>
    <mergeCell ref="G2:G4"/>
    <mergeCell ref="H2:H4"/>
    <mergeCell ref="I2:I4"/>
    <mergeCell ref="J2:J4"/>
    <mergeCell ref="L2:L4"/>
    <mergeCell ref="K2:K4"/>
    <mergeCell ref="A1:D1"/>
    <mergeCell ref="A2:A4"/>
    <mergeCell ref="B2:B4"/>
    <mergeCell ref="C2:C4"/>
    <mergeCell ref="D2:D4"/>
    <mergeCell ref="E2:E4"/>
  </mergeCells>
  <printOptions horizontalCentered="1"/>
  <pageMargins left="0.29097222222222224" right="0.25555555555555554" top="0.6034722222222222" bottom="1.0527777777777778" header="0.33819444444444446" footer="0.7875"/>
  <pageSetup horizontalDpi="600" verticalDpi="600" orientation="landscape" paperSize="9" scale="44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MBU</dc:creator>
  <cp:keywords/>
  <dc:description/>
  <cp:lastModifiedBy>MBU</cp:lastModifiedBy>
  <cp:lastPrinted>2021-10-04T08:08:41Z</cp:lastPrinted>
  <dcterms:created xsi:type="dcterms:W3CDTF">2019-01-08T08:42:25Z</dcterms:created>
  <dcterms:modified xsi:type="dcterms:W3CDTF">2021-12-08T19:23:13Z</dcterms:modified>
  <cp:category/>
  <cp:version/>
  <cp:contentType/>
  <cp:contentStatus/>
</cp:coreProperties>
</file>