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ludra\Desktop\KREDYT_2022\"/>
    </mc:Choice>
  </mc:AlternateContent>
  <xr:revisionPtr revIDLastSave="0" documentId="13_ncr:1_{4731190A-D091-419B-B5BB-95383A8A84F3}" xr6:coauthVersionLast="36" xr6:coauthVersionMax="36" xr10:uidLastSave="{00000000-0000-0000-0000-000000000000}"/>
  <bookViews>
    <workbookView xWindow="240" yWindow="105" windowWidth="20115" windowHeight="8505" xr2:uid="{00000000-000D-0000-FFFF-FFFF00000000}"/>
  </bookViews>
  <sheets>
    <sheet name="Kalkulacja odsetek" sheetId="1" r:id="rId1"/>
  </sheets>
  <definedNames>
    <definedName name="_xlnm.Print_Titles" localSheetId="0">'Kalkulacja odsetek'!$8:$9</definedName>
  </definedNames>
  <calcPr calcId="191029"/>
</workbook>
</file>

<file path=xl/calcChain.xml><?xml version="1.0" encoding="utf-8"?>
<calcChain xmlns="http://schemas.openxmlformats.org/spreadsheetml/2006/main">
  <c r="E59" i="1" l="1"/>
  <c r="H10" i="1" l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A11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<sst xmlns="http://schemas.openxmlformats.org/spreadsheetml/2006/main" count="21" uniqueCount="21">
  <si>
    <t>Nr raty</t>
  </si>
  <si>
    <t>Data</t>
  </si>
  <si>
    <t>Liczba dni w okresie</t>
  </si>
  <si>
    <t>Transza</t>
  </si>
  <si>
    <t>Rata kapitałowa</t>
  </si>
  <si>
    <t>Odsetki*  O</t>
  </si>
  <si>
    <t>Rata kapitałowa + Odsetki</t>
  </si>
  <si>
    <t>*odsetki – obliczone wg formuły:</t>
  </si>
  <si>
    <t>(stan zadłużenia  x  oprocentowanie  x  liczba dni w okresie) / liczba dni w roku</t>
  </si>
  <si>
    <t>Zatwierdził:</t>
  </si>
  <si>
    <t>FORMULARZ KALKULACJI CENY OFERTY</t>
  </si>
  <si>
    <t>Kwota kredytu – 13.000.000,00 zł</t>
  </si>
  <si>
    <t>I transza 13.000.000,00 zł. uruchomiona dnia 30.11.2022r.</t>
  </si>
  <si>
    <t xml:space="preserve"> -</t>
  </si>
  <si>
    <t>Saldo zadłużenia</t>
  </si>
  <si>
    <t>Łączna wartość odsetek :</t>
  </si>
  <si>
    <t xml:space="preserve">Załącznik Nr 3 </t>
  </si>
  <si>
    <r>
      <t>Oprocentowanie kredytu -</t>
    </r>
    <r>
      <rPr>
        <b/>
        <sz val="12"/>
        <rFont val="Times New Roman"/>
        <family val="1"/>
        <charset val="238"/>
      </rPr>
      <t>WIBOR 3M</t>
    </r>
    <r>
      <rPr>
        <sz val="12"/>
        <rFont val="Times New Roman"/>
        <family val="1"/>
        <charset val="238"/>
      </rPr>
      <t xml:space="preserve"> (średnia arytmetyczna z III kwartału 2022r )</t>
    </r>
    <r>
      <rPr>
        <b/>
        <sz val="12"/>
        <rFont val="Times New Roman"/>
        <family val="1"/>
        <charset val="238"/>
      </rPr>
      <t xml:space="preserve"> +/- marża</t>
    </r>
  </si>
  <si>
    <t>Zmienna stopa bazowa WIBOR 3M (przyjęta na potrzeby kalkulacji ceny oferty)</t>
  </si>
  <si>
    <t>Stała marża</t>
  </si>
  <si>
    <r>
      <t xml:space="preserve">Podstawa oprocentowania </t>
    </r>
    <r>
      <rPr>
        <i/>
        <sz val="10"/>
        <rFont val="Times New Roman"/>
        <family val="1"/>
        <charset val="238"/>
      </rPr>
      <t>(zmienna stopa bazowa WIBOR 3M + stała marża)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</si>
</sst>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alibri"/>
      <family val="2"/>
      <charset val="238"/>
    </font>
    <font>
      <i/>
      <sz val="1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22"/>
      </patternFill>
    </fill>
    <fill>
      <patternFill patternType="solid">
        <fgColor theme="7" tint="0.79998168889431442"/>
        <bgColor indexed="22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6" applyNumberFormat="0" applyAlignment="0" applyProtection="0"/>
    <xf numFmtId="0" fontId="12" fillId="15" borderId="17" applyNumberFormat="0" applyAlignment="0" applyProtection="0"/>
    <xf numFmtId="0" fontId="13" fillId="16" borderId="0" applyNumberFormat="0" applyBorder="0" applyAlignment="0" applyProtection="0"/>
    <xf numFmtId="0" fontId="14" fillId="0" borderId="18" applyNumberFormat="0" applyFill="0" applyAlignment="0" applyProtection="0"/>
    <xf numFmtId="0" fontId="15" fillId="17" borderId="19" applyNumberFormat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5" borderId="16" applyNumberFormat="0" applyAlignment="0" applyProtection="0"/>
    <xf numFmtId="0" fontId="21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24" applyNumberFormat="0" applyAlignment="0" applyProtection="0"/>
    <xf numFmtId="0" fontId="25" fillId="18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/>
    <xf numFmtId="4" fontId="4" fillId="0" borderId="0" xfId="0" applyNumberFormat="1" applyFont="1"/>
    <xf numFmtId="0" fontId="1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right" vertical="top" wrapText="1"/>
    </xf>
    <xf numFmtId="4" fontId="4" fillId="0" borderId="9" xfId="0" applyNumberFormat="1" applyFont="1" applyBorder="1" applyAlignment="1">
      <alignment horizontal="right" vertical="top" wrapText="1"/>
    </xf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6" fillId="0" borderId="0" xfId="0" applyNumberFormat="1" applyFont="1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0" fontId="2" fillId="0" borderId="25" xfId="1" applyNumberFormat="1" applyFont="1" applyBorder="1" applyAlignment="1">
      <alignment horizontal="right" vertical="center"/>
    </xf>
    <xf numFmtId="10" fontId="2" fillId="20" borderId="25" xfId="1" applyNumberFormat="1" applyFont="1" applyFill="1" applyBorder="1" applyAlignment="1" applyProtection="1">
      <alignment horizontal="right" vertical="center"/>
      <protection locked="0"/>
    </xf>
    <xf numFmtId="10" fontId="2" fillId="19" borderId="25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2" fontId="2" fillId="0" borderId="25" xfId="1" applyNumberFormat="1" applyFont="1" applyBorder="1" applyAlignment="1">
      <alignment horizontal="left" vertical="center" wrapText="1"/>
    </xf>
    <xf numFmtId="2" fontId="2" fillId="0" borderId="25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</cellXfs>
  <cellStyles count="43">
    <cellStyle name="20% - akcent 1" xfId="2" xr:uid="{00000000-0005-0000-0000-00002F000000}"/>
    <cellStyle name="20% - akcent 2" xfId="3" xr:uid="{00000000-0005-0000-0000-000030000000}"/>
    <cellStyle name="20% - akcent 3" xfId="4" xr:uid="{00000000-0005-0000-0000-000031000000}"/>
    <cellStyle name="20% - akcent 4" xfId="5" xr:uid="{00000000-0005-0000-0000-000032000000}"/>
    <cellStyle name="20% - akcent 5" xfId="6" xr:uid="{00000000-0005-0000-0000-000033000000}"/>
    <cellStyle name="20% - akcent 6" xfId="7" xr:uid="{00000000-0005-0000-0000-000034000000}"/>
    <cellStyle name="40% - akcent 1" xfId="8" xr:uid="{00000000-0005-0000-0000-000035000000}"/>
    <cellStyle name="40% - akcent 2" xfId="9" xr:uid="{00000000-0005-0000-0000-000036000000}"/>
    <cellStyle name="40% - akcent 3" xfId="10" xr:uid="{00000000-0005-0000-0000-000037000000}"/>
    <cellStyle name="40% - akcent 4" xfId="11" xr:uid="{00000000-0005-0000-0000-000038000000}"/>
    <cellStyle name="40% - akcent 5" xfId="12" xr:uid="{00000000-0005-0000-0000-000039000000}"/>
    <cellStyle name="40% - akcent 6" xfId="13" xr:uid="{00000000-0005-0000-0000-00003A000000}"/>
    <cellStyle name="60% - akcent 1" xfId="14" xr:uid="{00000000-0005-0000-0000-00003B000000}"/>
    <cellStyle name="60% - akcent 2" xfId="15" xr:uid="{00000000-0005-0000-0000-00003C000000}"/>
    <cellStyle name="60% - akcent 3" xfId="16" xr:uid="{00000000-0005-0000-0000-00003D000000}"/>
    <cellStyle name="60% - akcent 4" xfId="17" xr:uid="{00000000-0005-0000-0000-00003E000000}"/>
    <cellStyle name="60% - akcent 5" xfId="18" xr:uid="{00000000-0005-0000-0000-00003F000000}"/>
    <cellStyle name="60% - akcent 6" xfId="19" xr:uid="{00000000-0005-0000-0000-000040000000}"/>
    <cellStyle name="Akcent 1 2" xfId="20" xr:uid="{00000000-0005-0000-0000-000041000000}"/>
    <cellStyle name="Akcent 2 2" xfId="21" xr:uid="{00000000-0005-0000-0000-000042000000}"/>
    <cellStyle name="Akcent 3 2" xfId="22" xr:uid="{00000000-0005-0000-0000-000043000000}"/>
    <cellStyle name="Akcent 4 2" xfId="23" xr:uid="{00000000-0005-0000-0000-000044000000}"/>
    <cellStyle name="Akcent 5 2" xfId="24" xr:uid="{00000000-0005-0000-0000-000045000000}"/>
    <cellStyle name="Akcent 6 2" xfId="25" xr:uid="{00000000-0005-0000-0000-000046000000}"/>
    <cellStyle name="Dane wejściowe 2" xfId="26" xr:uid="{00000000-0005-0000-0000-000047000000}"/>
    <cellStyle name="Dane wyjściowe 2" xfId="27" xr:uid="{00000000-0005-0000-0000-000048000000}"/>
    <cellStyle name="Dobre" xfId="28" xr:uid="{00000000-0005-0000-0000-000049000000}"/>
    <cellStyle name="Komórka połączona 2" xfId="29" xr:uid="{00000000-0005-0000-0000-00004A000000}"/>
    <cellStyle name="Komórka zaznaczona 2" xfId="30" xr:uid="{00000000-0005-0000-0000-00004B000000}"/>
    <cellStyle name="Nagłówek 1 2" xfId="31" xr:uid="{00000000-0005-0000-0000-00004C000000}"/>
    <cellStyle name="Nagłówek 2 2" xfId="32" xr:uid="{00000000-0005-0000-0000-00004D000000}"/>
    <cellStyle name="Nagłówek 3 2" xfId="33" xr:uid="{00000000-0005-0000-0000-00004E000000}"/>
    <cellStyle name="Nagłówek 4 2" xfId="34" xr:uid="{00000000-0005-0000-0000-00004F000000}"/>
    <cellStyle name="Neutralne" xfId="35" xr:uid="{00000000-0005-0000-0000-000050000000}"/>
    <cellStyle name="Normalny" xfId="0" builtinId="0"/>
    <cellStyle name="Normalny 2" xfId="1" xr:uid="{00000000-0005-0000-0000-000051000000}"/>
    <cellStyle name="Obliczenia 2" xfId="36" xr:uid="{00000000-0005-0000-0000-000052000000}"/>
    <cellStyle name="Suma 2" xfId="37" xr:uid="{00000000-0005-0000-0000-000053000000}"/>
    <cellStyle name="Tekst objaśnienia 2" xfId="38" xr:uid="{00000000-0005-0000-0000-000054000000}"/>
    <cellStyle name="Tekst ostrzeżenia 2" xfId="39" xr:uid="{00000000-0005-0000-0000-000055000000}"/>
    <cellStyle name="Tytuł 2" xfId="40" xr:uid="{00000000-0005-0000-0000-000056000000}"/>
    <cellStyle name="Uwaga 2" xfId="41" xr:uid="{00000000-0005-0000-0000-000057000000}"/>
    <cellStyle name="Złe" xfId="42" xr:uid="{00000000-0005-0000-0000-00005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view="pageBreakPreview" zoomScaleNormal="100" zoomScaleSheetLayoutView="100" workbookViewId="0">
      <selection activeCell="J53" sqref="J53"/>
    </sheetView>
  </sheetViews>
  <sheetFormatPr defaultColWidth="14" defaultRowHeight="14.25" customHeight="1" x14ac:dyDescent="0.2"/>
  <cols>
    <col min="1" max="1" width="5.85546875" style="3" customWidth="1"/>
    <col min="2" max="2" width="17.85546875" style="2" customWidth="1"/>
    <col min="3" max="3" width="11.5703125" style="3" customWidth="1"/>
    <col min="4" max="4" width="16.7109375" style="4" customWidth="1"/>
    <col min="5" max="5" width="15.28515625" style="4" customWidth="1"/>
    <col min="6" max="6" width="15.7109375" style="4" customWidth="1"/>
    <col min="7" max="7" width="15.42578125" style="4" customWidth="1"/>
    <col min="8" max="8" width="20.28515625" style="3" customWidth="1"/>
    <col min="9" max="16384" width="14" style="3"/>
  </cols>
  <sheetData>
    <row r="1" spans="1:8" ht="18.75" customHeight="1" x14ac:dyDescent="0.3">
      <c r="A1" s="1"/>
      <c r="H1" s="33" t="s">
        <v>16</v>
      </c>
    </row>
    <row r="2" spans="1:8" ht="24" customHeight="1" x14ac:dyDescent="0.35">
      <c r="A2" s="40" t="s">
        <v>10</v>
      </c>
      <c r="B2" s="40"/>
      <c r="C2" s="40"/>
      <c r="D2" s="40"/>
      <c r="E2" s="40"/>
      <c r="F2" s="40"/>
      <c r="G2" s="40"/>
    </row>
    <row r="3" spans="1:8" ht="14.25" customHeight="1" x14ac:dyDescent="0.25">
      <c r="B3" s="5"/>
    </row>
    <row r="4" spans="1:8" s="27" customFormat="1" ht="17.25" customHeight="1" x14ac:dyDescent="0.25">
      <c r="A4" s="41" t="s">
        <v>11</v>
      </c>
      <c r="B4" s="41"/>
      <c r="C4" s="41"/>
      <c r="D4" s="41"/>
      <c r="E4" s="41"/>
      <c r="F4" s="26"/>
      <c r="G4" s="26"/>
    </row>
    <row r="5" spans="1:8" s="27" customFormat="1" ht="15.75" customHeight="1" x14ac:dyDescent="0.25">
      <c r="A5" s="28" t="s">
        <v>12</v>
      </c>
      <c r="B5" s="28"/>
      <c r="C5" s="28"/>
      <c r="D5" s="28"/>
      <c r="E5" s="28"/>
      <c r="F5" s="26"/>
      <c r="G5" s="26"/>
    </row>
    <row r="6" spans="1:8" s="27" customFormat="1" ht="16.5" customHeight="1" x14ac:dyDescent="0.25">
      <c r="A6" s="41" t="s">
        <v>17</v>
      </c>
      <c r="B6" s="41"/>
      <c r="C6" s="41"/>
      <c r="D6" s="41"/>
      <c r="E6" s="41"/>
      <c r="F6" s="41"/>
      <c r="G6" s="41"/>
    </row>
    <row r="7" spans="1:8" ht="14.25" customHeight="1" thickBot="1" x14ac:dyDescent="0.3">
      <c r="A7" s="15"/>
    </row>
    <row r="8" spans="1:8" ht="14.25" customHeight="1" x14ac:dyDescent="0.2">
      <c r="A8" s="42" t="s">
        <v>0</v>
      </c>
      <c r="B8" s="44" t="s">
        <v>1</v>
      </c>
      <c r="C8" s="44" t="s">
        <v>2</v>
      </c>
      <c r="D8" s="46" t="s">
        <v>3</v>
      </c>
      <c r="E8" s="46" t="s">
        <v>4</v>
      </c>
      <c r="F8" s="46" t="s">
        <v>5</v>
      </c>
      <c r="G8" s="46" t="s">
        <v>6</v>
      </c>
      <c r="H8" s="51" t="s">
        <v>14</v>
      </c>
    </row>
    <row r="9" spans="1:8" ht="48.6" customHeight="1" thickBot="1" x14ac:dyDescent="0.25">
      <c r="A9" s="43"/>
      <c r="B9" s="45"/>
      <c r="C9" s="45"/>
      <c r="D9" s="47"/>
      <c r="E9" s="48"/>
      <c r="F9" s="47"/>
      <c r="G9" s="47"/>
      <c r="H9" s="52"/>
    </row>
    <row r="10" spans="1:8" ht="14.25" customHeight="1" x14ac:dyDescent="0.2">
      <c r="A10" s="16">
        <v>0</v>
      </c>
      <c r="B10" s="21">
        <v>44895</v>
      </c>
      <c r="C10" s="6" t="s">
        <v>13</v>
      </c>
      <c r="D10" s="7">
        <v>13000000</v>
      </c>
      <c r="E10" s="7">
        <v>0</v>
      </c>
      <c r="F10" s="7"/>
      <c r="G10" s="7"/>
      <c r="H10" s="10">
        <f>D10-E10</f>
        <v>13000000</v>
      </c>
    </row>
    <row r="11" spans="1:8" ht="14.25" customHeight="1" thickBot="1" x14ac:dyDescent="0.25">
      <c r="A11" s="18">
        <f t="shared" ref="A11:A51" si="0">A10+1</f>
        <v>1</v>
      </c>
      <c r="B11" s="22">
        <v>44926</v>
      </c>
      <c r="C11" s="23">
        <v>31</v>
      </c>
      <c r="D11" s="24"/>
      <c r="E11" s="24">
        <v>0</v>
      </c>
      <c r="F11" s="24"/>
      <c r="G11" s="24"/>
      <c r="H11" s="25">
        <f>H10-E11</f>
        <v>13000000</v>
      </c>
    </row>
    <row r="12" spans="1:8" ht="14.25" customHeight="1" x14ac:dyDescent="0.2">
      <c r="A12" s="16">
        <f t="shared" si="0"/>
        <v>2</v>
      </c>
      <c r="B12" s="21">
        <v>45016</v>
      </c>
      <c r="C12" s="6">
        <v>90</v>
      </c>
      <c r="D12" s="7"/>
      <c r="E12" s="7">
        <v>50000</v>
      </c>
      <c r="F12" s="7"/>
      <c r="G12" s="7"/>
      <c r="H12" s="10">
        <f t="shared" ref="H12:H51" si="1">H11-E12</f>
        <v>12950000</v>
      </c>
    </row>
    <row r="13" spans="1:8" ht="14.25" customHeight="1" x14ac:dyDescent="0.2">
      <c r="A13" s="17">
        <f t="shared" si="0"/>
        <v>3</v>
      </c>
      <c r="B13" s="19">
        <v>45107</v>
      </c>
      <c r="C13" s="8">
        <v>91</v>
      </c>
      <c r="D13" s="9"/>
      <c r="E13" s="9">
        <v>50000</v>
      </c>
      <c r="F13" s="9"/>
      <c r="G13" s="9"/>
      <c r="H13" s="11">
        <f t="shared" si="1"/>
        <v>12900000</v>
      </c>
    </row>
    <row r="14" spans="1:8" ht="14.25" customHeight="1" x14ac:dyDescent="0.2">
      <c r="A14" s="17">
        <f t="shared" si="0"/>
        <v>4</v>
      </c>
      <c r="B14" s="19">
        <v>45199</v>
      </c>
      <c r="C14" s="8">
        <v>92</v>
      </c>
      <c r="D14" s="9"/>
      <c r="E14" s="9">
        <v>50000</v>
      </c>
      <c r="F14" s="9"/>
      <c r="G14" s="9"/>
      <c r="H14" s="11">
        <f t="shared" si="1"/>
        <v>12850000</v>
      </c>
    </row>
    <row r="15" spans="1:8" ht="14.25" customHeight="1" thickBot="1" x14ac:dyDescent="0.25">
      <c r="A15" s="18">
        <f t="shared" si="0"/>
        <v>5</v>
      </c>
      <c r="B15" s="22">
        <v>45291</v>
      </c>
      <c r="C15" s="23">
        <v>92</v>
      </c>
      <c r="D15" s="24"/>
      <c r="E15" s="24">
        <v>50000</v>
      </c>
      <c r="F15" s="24"/>
      <c r="G15" s="24"/>
      <c r="H15" s="25">
        <f t="shared" si="1"/>
        <v>12800000</v>
      </c>
    </row>
    <row r="16" spans="1:8" ht="14.25" customHeight="1" x14ac:dyDescent="0.2">
      <c r="A16" s="16">
        <f t="shared" si="0"/>
        <v>6</v>
      </c>
      <c r="B16" s="21">
        <v>45382</v>
      </c>
      <c r="C16" s="6">
        <v>91</v>
      </c>
      <c r="D16" s="7"/>
      <c r="E16" s="7">
        <v>50000</v>
      </c>
      <c r="F16" s="7"/>
      <c r="G16" s="7"/>
      <c r="H16" s="10">
        <f t="shared" si="1"/>
        <v>12750000</v>
      </c>
    </row>
    <row r="17" spans="1:8" ht="14.25" customHeight="1" x14ac:dyDescent="0.2">
      <c r="A17" s="17">
        <f t="shared" si="0"/>
        <v>7</v>
      </c>
      <c r="B17" s="19">
        <v>45473</v>
      </c>
      <c r="C17" s="8">
        <v>91</v>
      </c>
      <c r="D17" s="9"/>
      <c r="E17" s="9">
        <v>50000</v>
      </c>
      <c r="F17" s="9"/>
      <c r="G17" s="9"/>
      <c r="H17" s="11">
        <f t="shared" si="1"/>
        <v>12700000</v>
      </c>
    </row>
    <row r="18" spans="1:8" ht="14.25" customHeight="1" x14ac:dyDescent="0.2">
      <c r="A18" s="17">
        <f t="shared" si="0"/>
        <v>8</v>
      </c>
      <c r="B18" s="19">
        <v>45565</v>
      </c>
      <c r="C18" s="8">
        <v>92</v>
      </c>
      <c r="D18" s="9"/>
      <c r="E18" s="9">
        <v>50000</v>
      </c>
      <c r="F18" s="9"/>
      <c r="G18" s="9"/>
      <c r="H18" s="11">
        <f t="shared" si="1"/>
        <v>12650000</v>
      </c>
    </row>
    <row r="19" spans="1:8" ht="14.25" customHeight="1" thickBot="1" x14ac:dyDescent="0.25">
      <c r="A19" s="18">
        <f t="shared" si="0"/>
        <v>9</v>
      </c>
      <c r="B19" s="22">
        <v>45657</v>
      </c>
      <c r="C19" s="23">
        <v>92</v>
      </c>
      <c r="D19" s="24"/>
      <c r="E19" s="24">
        <v>50000</v>
      </c>
      <c r="F19" s="24"/>
      <c r="G19" s="24"/>
      <c r="H19" s="25">
        <f t="shared" si="1"/>
        <v>12600000</v>
      </c>
    </row>
    <row r="20" spans="1:8" ht="14.25" customHeight="1" x14ac:dyDescent="0.2">
      <c r="A20" s="16">
        <f t="shared" si="0"/>
        <v>10</v>
      </c>
      <c r="B20" s="21">
        <v>45747</v>
      </c>
      <c r="C20" s="6">
        <v>90</v>
      </c>
      <c r="D20" s="7"/>
      <c r="E20" s="7">
        <v>50000</v>
      </c>
      <c r="F20" s="7"/>
      <c r="G20" s="7"/>
      <c r="H20" s="10">
        <f t="shared" si="1"/>
        <v>12550000</v>
      </c>
    </row>
    <row r="21" spans="1:8" ht="14.25" customHeight="1" x14ac:dyDescent="0.2">
      <c r="A21" s="17">
        <f t="shared" si="0"/>
        <v>11</v>
      </c>
      <c r="B21" s="19">
        <v>45838</v>
      </c>
      <c r="C21" s="8">
        <v>91</v>
      </c>
      <c r="D21" s="9"/>
      <c r="E21" s="9">
        <v>50000</v>
      </c>
      <c r="F21" s="9"/>
      <c r="G21" s="9"/>
      <c r="H21" s="11">
        <f t="shared" si="1"/>
        <v>12500000</v>
      </c>
    </row>
    <row r="22" spans="1:8" ht="14.25" customHeight="1" x14ac:dyDescent="0.2">
      <c r="A22" s="17">
        <f t="shared" si="0"/>
        <v>12</v>
      </c>
      <c r="B22" s="19">
        <v>45930</v>
      </c>
      <c r="C22" s="8">
        <v>92</v>
      </c>
      <c r="D22" s="9"/>
      <c r="E22" s="9">
        <v>50000</v>
      </c>
      <c r="F22" s="9"/>
      <c r="G22" s="9"/>
      <c r="H22" s="11">
        <f t="shared" si="1"/>
        <v>12450000</v>
      </c>
    </row>
    <row r="23" spans="1:8" ht="14.25" customHeight="1" thickBot="1" x14ac:dyDescent="0.25">
      <c r="A23" s="18">
        <f t="shared" si="0"/>
        <v>13</v>
      </c>
      <c r="B23" s="22">
        <v>46022</v>
      </c>
      <c r="C23" s="23">
        <v>92</v>
      </c>
      <c r="D23" s="24"/>
      <c r="E23" s="24">
        <v>50000</v>
      </c>
      <c r="F23" s="24"/>
      <c r="G23" s="24"/>
      <c r="H23" s="25">
        <f t="shared" si="1"/>
        <v>12400000</v>
      </c>
    </row>
    <row r="24" spans="1:8" ht="14.25" customHeight="1" x14ac:dyDescent="0.2">
      <c r="A24" s="16">
        <f t="shared" si="0"/>
        <v>14</v>
      </c>
      <c r="B24" s="21">
        <v>46112</v>
      </c>
      <c r="C24" s="6">
        <v>90</v>
      </c>
      <c r="D24" s="7"/>
      <c r="E24" s="7">
        <v>250000</v>
      </c>
      <c r="F24" s="7"/>
      <c r="G24" s="7"/>
      <c r="H24" s="10">
        <f t="shared" si="1"/>
        <v>12150000</v>
      </c>
    </row>
    <row r="25" spans="1:8" ht="14.25" customHeight="1" x14ac:dyDescent="0.2">
      <c r="A25" s="17">
        <f t="shared" si="0"/>
        <v>15</v>
      </c>
      <c r="B25" s="19">
        <v>46203</v>
      </c>
      <c r="C25" s="20">
        <v>91</v>
      </c>
      <c r="D25" s="9"/>
      <c r="E25" s="9">
        <v>250000</v>
      </c>
      <c r="F25" s="9"/>
      <c r="G25" s="9"/>
      <c r="H25" s="11">
        <f t="shared" si="1"/>
        <v>11900000</v>
      </c>
    </row>
    <row r="26" spans="1:8" ht="14.25" customHeight="1" x14ac:dyDescent="0.2">
      <c r="A26" s="17">
        <f t="shared" si="0"/>
        <v>16</v>
      </c>
      <c r="B26" s="19">
        <v>46295</v>
      </c>
      <c r="C26" s="8">
        <v>92</v>
      </c>
      <c r="D26" s="9"/>
      <c r="E26" s="9">
        <v>250000</v>
      </c>
      <c r="F26" s="9"/>
      <c r="G26" s="9"/>
      <c r="H26" s="11">
        <f t="shared" si="1"/>
        <v>11650000</v>
      </c>
    </row>
    <row r="27" spans="1:8" ht="14.25" customHeight="1" thickBot="1" x14ac:dyDescent="0.25">
      <c r="A27" s="18">
        <f t="shared" si="0"/>
        <v>17</v>
      </c>
      <c r="B27" s="22">
        <v>46387</v>
      </c>
      <c r="C27" s="23">
        <v>92</v>
      </c>
      <c r="D27" s="24"/>
      <c r="E27" s="24">
        <v>250000</v>
      </c>
      <c r="F27" s="24"/>
      <c r="G27" s="24"/>
      <c r="H27" s="25">
        <f t="shared" si="1"/>
        <v>11400000</v>
      </c>
    </row>
    <row r="28" spans="1:8" ht="14.25" customHeight="1" x14ac:dyDescent="0.2">
      <c r="A28" s="16">
        <f t="shared" si="0"/>
        <v>18</v>
      </c>
      <c r="B28" s="21">
        <v>46477</v>
      </c>
      <c r="C28" s="6">
        <v>90</v>
      </c>
      <c r="D28" s="7"/>
      <c r="E28" s="7">
        <v>300000</v>
      </c>
      <c r="F28" s="7"/>
      <c r="G28" s="7"/>
      <c r="H28" s="10">
        <f t="shared" si="1"/>
        <v>11100000</v>
      </c>
    </row>
    <row r="29" spans="1:8" ht="14.25" customHeight="1" x14ac:dyDescent="0.2">
      <c r="A29" s="17">
        <f t="shared" si="0"/>
        <v>19</v>
      </c>
      <c r="B29" s="19">
        <v>46568</v>
      </c>
      <c r="C29" s="8">
        <v>91</v>
      </c>
      <c r="D29" s="9"/>
      <c r="E29" s="9">
        <v>300000</v>
      </c>
      <c r="F29" s="9"/>
      <c r="G29" s="9"/>
      <c r="H29" s="11">
        <f t="shared" si="1"/>
        <v>10800000</v>
      </c>
    </row>
    <row r="30" spans="1:8" ht="14.25" customHeight="1" x14ac:dyDescent="0.2">
      <c r="A30" s="17">
        <f t="shared" si="0"/>
        <v>20</v>
      </c>
      <c r="B30" s="19">
        <v>46660</v>
      </c>
      <c r="C30" s="8">
        <v>92</v>
      </c>
      <c r="D30" s="9"/>
      <c r="E30" s="9">
        <v>300000</v>
      </c>
      <c r="F30" s="9"/>
      <c r="G30" s="9"/>
      <c r="H30" s="11">
        <f t="shared" si="1"/>
        <v>10500000</v>
      </c>
    </row>
    <row r="31" spans="1:8" ht="14.25" customHeight="1" thickBot="1" x14ac:dyDescent="0.25">
      <c r="A31" s="18">
        <f t="shared" si="0"/>
        <v>21</v>
      </c>
      <c r="B31" s="22">
        <v>46752</v>
      </c>
      <c r="C31" s="23">
        <v>92</v>
      </c>
      <c r="D31" s="24"/>
      <c r="E31" s="24">
        <v>300000</v>
      </c>
      <c r="F31" s="24"/>
      <c r="G31" s="24"/>
      <c r="H31" s="25">
        <f t="shared" si="1"/>
        <v>10200000</v>
      </c>
    </row>
    <row r="32" spans="1:8" ht="14.25" customHeight="1" x14ac:dyDescent="0.2">
      <c r="A32" s="16">
        <f t="shared" si="0"/>
        <v>22</v>
      </c>
      <c r="B32" s="21">
        <v>46843</v>
      </c>
      <c r="C32" s="6">
        <v>91</v>
      </c>
      <c r="D32" s="7"/>
      <c r="E32" s="7">
        <v>350000</v>
      </c>
      <c r="F32" s="7"/>
      <c r="G32" s="7"/>
      <c r="H32" s="10">
        <f t="shared" si="1"/>
        <v>9850000</v>
      </c>
    </row>
    <row r="33" spans="1:8" ht="14.25" customHeight="1" x14ac:dyDescent="0.2">
      <c r="A33" s="17">
        <f t="shared" si="0"/>
        <v>23</v>
      </c>
      <c r="B33" s="19">
        <v>46934</v>
      </c>
      <c r="C33" s="8">
        <v>91</v>
      </c>
      <c r="D33" s="9"/>
      <c r="E33" s="9">
        <v>350000</v>
      </c>
      <c r="F33" s="9"/>
      <c r="G33" s="9"/>
      <c r="H33" s="11">
        <f t="shared" si="1"/>
        <v>9500000</v>
      </c>
    </row>
    <row r="34" spans="1:8" ht="14.25" customHeight="1" x14ac:dyDescent="0.2">
      <c r="A34" s="17">
        <f t="shared" si="0"/>
        <v>24</v>
      </c>
      <c r="B34" s="19">
        <v>47026</v>
      </c>
      <c r="C34" s="8">
        <v>92</v>
      </c>
      <c r="D34" s="9"/>
      <c r="E34" s="9">
        <v>350000</v>
      </c>
      <c r="F34" s="9"/>
      <c r="G34" s="9"/>
      <c r="H34" s="11">
        <f t="shared" si="1"/>
        <v>9150000</v>
      </c>
    </row>
    <row r="35" spans="1:8" ht="14.25" customHeight="1" thickBot="1" x14ac:dyDescent="0.25">
      <c r="A35" s="18">
        <f t="shared" si="0"/>
        <v>25</v>
      </c>
      <c r="B35" s="22">
        <v>47118</v>
      </c>
      <c r="C35" s="23">
        <v>92</v>
      </c>
      <c r="D35" s="24"/>
      <c r="E35" s="24">
        <v>350000</v>
      </c>
      <c r="F35" s="24"/>
      <c r="G35" s="24"/>
      <c r="H35" s="25">
        <f t="shared" si="1"/>
        <v>8800000</v>
      </c>
    </row>
    <row r="36" spans="1:8" ht="14.25" customHeight="1" x14ac:dyDescent="0.2">
      <c r="A36" s="16">
        <f t="shared" si="0"/>
        <v>26</v>
      </c>
      <c r="B36" s="21">
        <v>47208</v>
      </c>
      <c r="C36" s="6">
        <v>90</v>
      </c>
      <c r="D36" s="7"/>
      <c r="E36" s="7">
        <v>400000</v>
      </c>
      <c r="F36" s="7"/>
      <c r="G36" s="7"/>
      <c r="H36" s="10">
        <f t="shared" si="1"/>
        <v>8400000</v>
      </c>
    </row>
    <row r="37" spans="1:8" ht="14.25" customHeight="1" x14ac:dyDescent="0.2">
      <c r="A37" s="17">
        <f t="shared" si="0"/>
        <v>27</v>
      </c>
      <c r="B37" s="19">
        <v>47299</v>
      </c>
      <c r="C37" s="8">
        <v>91</v>
      </c>
      <c r="D37" s="9"/>
      <c r="E37" s="9">
        <v>400000</v>
      </c>
      <c r="F37" s="9"/>
      <c r="G37" s="9"/>
      <c r="H37" s="11">
        <f t="shared" si="1"/>
        <v>8000000</v>
      </c>
    </row>
    <row r="38" spans="1:8" ht="14.25" customHeight="1" x14ac:dyDescent="0.2">
      <c r="A38" s="17">
        <f t="shared" si="0"/>
        <v>28</v>
      </c>
      <c r="B38" s="19">
        <v>47391</v>
      </c>
      <c r="C38" s="8">
        <v>92</v>
      </c>
      <c r="D38" s="9"/>
      <c r="E38" s="9">
        <v>400000</v>
      </c>
      <c r="F38" s="9"/>
      <c r="G38" s="9"/>
      <c r="H38" s="11">
        <f t="shared" si="1"/>
        <v>7600000</v>
      </c>
    </row>
    <row r="39" spans="1:8" ht="14.25" customHeight="1" thickBot="1" x14ac:dyDescent="0.25">
      <c r="A39" s="18">
        <f t="shared" si="0"/>
        <v>29</v>
      </c>
      <c r="B39" s="22">
        <v>47483</v>
      </c>
      <c r="C39" s="23">
        <v>92</v>
      </c>
      <c r="D39" s="24"/>
      <c r="E39" s="24">
        <v>400000</v>
      </c>
      <c r="F39" s="24"/>
      <c r="G39" s="24"/>
      <c r="H39" s="25">
        <f t="shared" si="1"/>
        <v>7200000</v>
      </c>
    </row>
    <row r="40" spans="1:8" ht="14.25" customHeight="1" x14ac:dyDescent="0.2">
      <c r="A40" s="16">
        <f t="shared" si="0"/>
        <v>30</v>
      </c>
      <c r="B40" s="21">
        <v>47573</v>
      </c>
      <c r="C40" s="6">
        <v>90</v>
      </c>
      <c r="D40" s="7"/>
      <c r="E40" s="7">
        <v>500000</v>
      </c>
      <c r="F40" s="7"/>
      <c r="G40" s="7"/>
      <c r="H40" s="10">
        <f t="shared" si="1"/>
        <v>6700000</v>
      </c>
    </row>
    <row r="41" spans="1:8" ht="14.25" customHeight="1" x14ac:dyDescent="0.2">
      <c r="A41" s="17">
        <f t="shared" si="0"/>
        <v>31</v>
      </c>
      <c r="B41" s="19">
        <v>47664</v>
      </c>
      <c r="C41" s="8">
        <v>91</v>
      </c>
      <c r="D41" s="9"/>
      <c r="E41" s="9">
        <v>500000</v>
      </c>
      <c r="F41" s="9"/>
      <c r="G41" s="9"/>
      <c r="H41" s="11">
        <f t="shared" si="1"/>
        <v>6200000</v>
      </c>
    </row>
    <row r="42" spans="1:8" ht="14.25" customHeight="1" x14ac:dyDescent="0.2">
      <c r="A42" s="17">
        <f t="shared" si="0"/>
        <v>32</v>
      </c>
      <c r="B42" s="19">
        <v>47756</v>
      </c>
      <c r="C42" s="8">
        <v>92</v>
      </c>
      <c r="D42" s="9"/>
      <c r="E42" s="9">
        <v>500000</v>
      </c>
      <c r="F42" s="9"/>
      <c r="G42" s="9"/>
      <c r="H42" s="11">
        <f t="shared" si="1"/>
        <v>5700000</v>
      </c>
    </row>
    <row r="43" spans="1:8" ht="14.25" customHeight="1" thickBot="1" x14ac:dyDescent="0.25">
      <c r="A43" s="18">
        <f t="shared" si="0"/>
        <v>33</v>
      </c>
      <c r="B43" s="22">
        <v>47848</v>
      </c>
      <c r="C43" s="23">
        <v>92</v>
      </c>
      <c r="D43" s="24"/>
      <c r="E43" s="24">
        <v>500000</v>
      </c>
      <c r="F43" s="24"/>
      <c r="G43" s="24"/>
      <c r="H43" s="25">
        <f t="shared" si="1"/>
        <v>5200000</v>
      </c>
    </row>
    <row r="44" spans="1:8" ht="14.25" customHeight="1" x14ac:dyDescent="0.2">
      <c r="A44" s="16">
        <f t="shared" si="0"/>
        <v>34</v>
      </c>
      <c r="B44" s="21">
        <v>47938</v>
      </c>
      <c r="C44" s="6">
        <v>90</v>
      </c>
      <c r="D44" s="7"/>
      <c r="E44" s="7">
        <v>550000</v>
      </c>
      <c r="F44" s="7"/>
      <c r="G44" s="7"/>
      <c r="H44" s="10">
        <f t="shared" si="1"/>
        <v>4650000</v>
      </c>
    </row>
    <row r="45" spans="1:8" ht="14.25" customHeight="1" x14ac:dyDescent="0.2">
      <c r="A45" s="17">
        <f t="shared" si="0"/>
        <v>35</v>
      </c>
      <c r="B45" s="19">
        <v>48029</v>
      </c>
      <c r="C45" s="8">
        <v>91</v>
      </c>
      <c r="D45" s="9"/>
      <c r="E45" s="9">
        <v>550000</v>
      </c>
      <c r="F45" s="9"/>
      <c r="G45" s="9"/>
      <c r="H45" s="11">
        <f t="shared" si="1"/>
        <v>4100000</v>
      </c>
    </row>
    <row r="46" spans="1:8" ht="14.25" customHeight="1" x14ac:dyDescent="0.2">
      <c r="A46" s="17">
        <f t="shared" si="0"/>
        <v>36</v>
      </c>
      <c r="B46" s="19">
        <v>48121</v>
      </c>
      <c r="C46" s="8">
        <v>92</v>
      </c>
      <c r="D46" s="9"/>
      <c r="E46" s="9">
        <v>550000</v>
      </c>
      <c r="F46" s="9"/>
      <c r="G46" s="9"/>
      <c r="H46" s="11">
        <f t="shared" si="1"/>
        <v>3550000</v>
      </c>
    </row>
    <row r="47" spans="1:8" ht="14.25" customHeight="1" thickBot="1" x14ac:dyDescent="0.25">
      <c r="A47" s="18">
        <f t="shared" si="0"/>
        <v>37</v>
      </c>
      <c r="B47" s="22">
        <v>48213</v>
      </c>
      <c r="C47" s="23">
        <v>92</v>
      </c>
      <c r="D47" s="24"/>
      <c r="E47" s="24">
        <v>550000</v>
      </c>
      <c r="F47" s="24"/>
      <c r="G47" s="24"/>
      <c r="H47" s="25">
        <f t="shared" si="1"/>
        <v>3000000</v>
      </c>
    </row>
    <row r="48" spans="1:8" ht="14.25" customHeight="1" x14ac:dyDescent="0.2">
      <c r="A48" s="16">
        <f t="shared" si="0"/>
        <v>38</v>
      </c>
      <c r="B48" s="21">
        <v>48304</v>
      </c>
      <c r="C48" s="6">
        <v>91</v>
      </c>
      <c r="D48" s="7"/>
      <c r="E48" s="7">
        <v>750000</v>
      </c>
      <c r="F48" s="7"/>
      <c r="G48" s="7"/>
      <c r="H48" s="10">
        <f t="shared" si="1"/>
        <v>2250000</v>
      </c>
    </row>
    <row r="49" spans="1:8" ht="14.25" customHeight="1" x14ac:dyDescent="0.2">
      <c r="A49" s="17">
        <f t="shared" si="0"/>
        <v>39</v>
      </c>
      <c r="B49" s="19">
        <v>48395</v>
      </c>
      <c r="C49" s="8">
        <v>91</v>
      </c>
      <c r="D49" s="9"/>
      <c r="E49" s="9">
        <v>750000</v>
      </c>
      <c r="F49" s="9"/>
      <c r="G49" s="9"/>
      <c r="H49" s="11">
        <f t="shared" si="1"/>
        <v>1500000</v>
      </c>
    </row>
    <row r="50" spans="1:8" ht="14.25" customHeight="1" x14ac:dyDescent="0.2">
      <c r="A50" s="17">
        <f t="shared" si="0"/>
        <v>40</v>
      </c>
      <c r="B50" s="19">
        <v>48487</v>
      </c>
      <c r="C50" s="8">
        <v>92</v>
      </c>
      <c r="D50" s="9"/>
      <c r="E50" s="9">
        <v>750000</v>
      </c>
      <c r="F50" s="9"/>
      <c r="G50" s="9"/>
      <c r="H50" s="11">
        <f t="shared" si="1"/>
        <v>750000</v>
      </c>
    </row>
    <row r="51" spans="1:8" ht="14.25" customHeight="1" thickBot="1" x14ac:dyDescent="0.25">
      <c r="A51" s="18">
        <f t="shared" si="0"/>
        <v>41</v>
      </c>
      <c r="B51" s="22">
        <v>48579</v>
      </c>
      <c r="C51" s="23">
        <v>92</v>
      </c>
      <c r="D51" s="24"/>
      <c r="E51" s="24">
        <v>750000</v>
      </c>
      <c r="F51" s="24"/>
      <c r="G51" s="24"/>
      <c r="H51" s="25">
        <f t="shared" si="1"/>
        <v>0</v>
      </c>
    </row>
    <row r="52" spans="1:8" s="29" customFormat="1" ht="32.25" customHeight="1" thickBot="1" x14ac:dyDescent="0.25">
      <c r="A52" s="53" t="s">
        <v>15</v>
      </c>
      <c r="B52" s="54"/>
      <c r="C52" s="54"/>
      <c r="D52" s="54"/>
      <c r="E52" s="55"/>
      <c r="F52" s="30"/>
      <c r="G52" s="31"/>
      <c r="H52" s="32"/>
    </row>
    <row r="53" spans="1:8" ht="14.25" customHeight="1" x14ac:dyDescent="0.2">
      <c r="A53" s="12"/>
    </row>
    <row r="54" spans="1:8" ht="14.25" customHeight="1" x14ac:dyDescent="0.25">
      <c r="A54" s="13" t="s">
        <v>7</v>
      </c>
      <c r="B54" s="14"/>
      <c r="C54" s="13"/>
      <c r="D54" s="14"/>
      <c r="E54" s="14"/>
    </row>
    <row r="55" spans="1:8" ht="14.25" customHeight="1" x14ac:dyDescent="0.2">
      <c r="A55" s="56" t="s">
        <v>8</v>
      </c>
      <c r="B55" s="56"/>
      <c r="C55" s="56"/>
      <c r="D55" s="56"/>
      <c r="E55" s="56"/>
      <c r="F55" s="56"/>
      <c r="G55" s="56"/>
    </row>
    <row r="56" spans="1:8" ht="12" customHeight="1" x14ac:dyDescent="0.2">
      <c r="A56" s="12"/>
    </row>
    <row r="57" spans="1:8" ht="29.25" customHeight="1" x14ac:dyDescent="0.2">
      <c r="A57" s="49" t="s">
        <v>18</v>
      </c>
      <c r="B57" s="49"/>
      <c r="C57" s="49"/>
      <c r="D57" s="49"/>
      <c r="E57" s="36">
        <v>0</v>
      </c>
    </row>
    <row r="58" spans="1:8" ht="24" customHeight="1" x14ac:dyDescent="0.2">
      <c r="A58" s="49" t="s">
        <v>19</v>
      </c>
      <c r="B58" s="49"/>
      <c r="C58" s="49"/>
      <c r="D58" s="49"/>
      <c r="E58" s="37">
        <v>0</v>
      </c>
    </row>
    <row r="59" spans="1:8" ht="30.75" customHeight="1" x14ac:dyDescent="0.2">
      <c r="A59" s="50" t="s">
        <v>20</v>
      </c>
      <c r="B59" s="50"/>
      <c r="C59" s="50"/>
      <c r="D59" s="50"/>
      <c r="E59" s="38">
        <f>E57+E58</f>
        <v>0</v>
      </c>
    </row>
    <row r="60" spans="1:8" ht="14.25" customHeight="1" x14ac:dyDescent="0.2">
      <c r="A60" s="12"/>
      <c r="G60" s="35" t="s">
        <v>9</v>
      </c>
    </row>
    <row r="61" spans="1:8" s="29" customFormat="1" ht="18.75" customHeight="1" x14ac:dyDescent="0.2">
      <c r="D61" s="39"/>
      <c r="E61" s="39"/>
      <c r="G61" s="34"/>
    </row>
    <row r="62" spans="1:8" ht="14.25" customHeight="1" x14ac:dyDescent="0.2">
      <c r="A62" s="12"/>
    </row>
    <row r="63" spans="1:8" ht="14.25" customHeight="1" x14ac:dyDescent="0.2">
      <c r="A63" s="12"/>
    </row>
    <row r="64" spans="1:8" ht="14.25" customHeight="1" x14ac:dyDescent="0.2">
      <c r="A64" s="12"/>
    </row>
    <row r="65" spans="1:1" ht="14.25" customHeight="1" x14ac:dyDescent="0.2">
      <c r="A65" s="12"/>
    </row>
  </sheetData>
  <mergeCells count="17">
    <mergeCell ref="H8:H9"/>
    <mergeCell ref="A52:E52"/>
    <mergeCell ref="A55:G55"/>
    <mergeCell ref="D61:E61"/>
    <mergeCell ref="A2:G2"/>
    <mergeCell ref="A4:E4"/>
    <mergeCell ref="A6:G6"/>
    <mergeCell ref="A8:A9"/>
    <mergeCell ref="B8:B9"/>
    <mergeCell ref="C8:C9"/>
    <mergeCell ref="D8:D9"/>
    <mergeCell ref="E8:E9"/>
    <mergeCell ref="F8:F9"/>
    <mergeCell ref="G8:G9"/>
    <mergeCell ref="A57:D57"/>
    <mergeCell ref="A58:D58"/>
    <mergeCell ref="A59:D59"/>
  </mergeCells>
  <printOptions horizontalCentered="1"/>
  <pageMargins left="0.31496062992125984" right="0.35433070866141736" top="0.98425196850393704" bottom="0.98425196850393704" header="0.51181102362204722" footer="0.51181102362204722"/>
  <pageSetup paperSize="9" scale="73" orientation="portrait" r:id="rId1"/>
  <headerFooter alignWithMargins="0">
    <oddHeader>&amp;C&amp;"Times New Roman,Normalny"&amp;15&amp;UFB.271.01.2022 UDZIELENIE  KREDYTU DŁUGOTERMINOWEGO W WYSOKOŚCI 13.000.000,00 ZŁ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odsetek</vt:lpstr>
      <vt:lpstr>'Kalkulacja odsetek'!Tytuły_wydruku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Pludra</dc:creator>
  <cp:lastModifiedBy>Iwona Pludra</cp:lastModifiedBy>
  <cp:lastPrinted>2022-10-12T08:34:05Z</cp:lastPrinted>
  <dcterms:created xsi:type="dcterms:W3CDTF">2018-07-03T06:06:40Z</dcterms:created>
  <dcterms:modified xsi:type="dcterms:W3CDTF">2022-10-12T08:34:11Z</dcterms:modified>
</cp:coreProperties>
</file>