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pawel.czapka\Documents\Czapka\2024\Zam 2024\SA.270.29.2024 - remont budynków\"/>
    </mc:Choice>
  </mc:AlternateContent>
  <xr:revisionPtr revIDLastSave="0" documentId="8_{B1744B83-0992-442A-9134-1192BE36B04B}" xr6:coauthVersionLast="47" xr6:coauthVersionMax="47" xr10:uidLastSave="{00000000-0000-0000-0000-000000000000}"/>
  <bookViews>
    <workbookView xWindow="-108" yWindow="-108" windowWidth="23256" windowHeight="12720" xr2:uid="{4865526C-EBCA-4280-A563-8778821DDC34}"/>
  </bookViews>
  <sheets>
    <sheet name="Oferta" sheetId="1" r:id="rId1"/>
  </sheets>
  <definedNames>
    <definedName name="_xlnm.Print_Area" localSheetId="0">Oferta!$A$1:$G$56</definedName>
  </definedNames>
  <calcPr calcId="191029"/>
</workbook>
</file>

<file path=xl/calcChain.xml><?xml version="1.0" encoding="utf-8"?>
<calcChain xmlns="http://schemas.openxmlformats.org/spreadsheetml/2006/main">
  <c r="G49" i="1" l="1"/>
  <c r="G48" i="1"/>
  <c r="G47" i="1"/>
  <c r="G46" i="1"/>
  <c r="G45" i="1"/>
  <c r="G42" i="1"/>
  <c r="G41" i="1"/>
  <c r="G40" i="1"/>
  <c r="G39" i="1"/>
  <c r="G38" i="1"/>
  <c r="G35" i="1"/>
  <c r="G34" i="1"/>
  <c r="G33" i="1"/>
  <c r="G26" i="1"/>
  <c r="G25" i="1"/>
  <c r="G24" i="1"/>
  <c r="G21" i="1"/>
  <c r="G22" i="1" s="1"/>
  <c r="G20" i="1"/>
  <c r="G19" i="1"/>
  <c r="G18" i="1"/>
  <c r="G17" i="1"/>
  <c r="G14" i="1"/>
  <c r="G13" i="1"/>
  <c r="G12" i="1"/>
  <c r="G11" i="1"/>
  <c r="G10" i="1"/>
  <c r="G7" i="1"/>
  <c r="G6" i="1"/>
  <c r="G36" i="1" l="1"/>
  <c r="G27" i="1"/>
  <c r="G15" i="1"/>
  <c r="G43" i="1"/>
  <c r="G50" i="1"/>
  <c r="G8" i="1"/>
  <c r="G28" i="1" l="1"/>
  <c r="G51" i="1"/>
  <c r="G52" i="1" l="1"/>
  <c r="G53" i="1" s="1"/>
  <c r="G54" i="1" s="1"/>
</calcChain>
</file>

<file path=xl/sharedStrings.xml><?xml version="1.0" encoding="utf-8"?>
<sst xmlns="http://schemas.openxmlformats.org/spreadsheetml/2006/main" count="169" uniqueCount="77">
  <si>
    <t>KOSZTORYS OFERTOWY</t>
  </si>
  <si>
    <t>Lp.</t>
  </si>
  <si>
    <t>Podstawa</t>
  </si>
  <si>
    <t>Opis robót</t>
  </si>
  <si>
    <t>Jednostka</t>
  </si>
  <si>
    <t>Obmiar</t>
  </si>
  <si>
    <t>Cena jedn.</t>
  </si>
  <si>
    <t>Wartość</t>
  </si>
  <si>
    <t>1</t>
  </si>
  <si>
    <t>2</t>
  </si>
  <si>
    <t>3</t>
  </si>
  <si>
    <t>4</t>
  </si>
  <si>
    <t>5</t>
  </si>
  <si>
    <t>6</t>
  </si>
  <si>
    <t>7</t>
  </si>
  <si>
    <t>Drzwi</t>
  </si>
  <si>
    <t>KNR 0-19 0928-12</t>
  </si>
  <si>
    <t>Demontaż drzwi wejściowych drewnianych wraz z ościeżnicą. Wraz z utylizacją przez wykonawcę</t>
  </si>
  <si>
    <t>m2</t>
  </si>
  <si>
    <t>KNKRB 2 1003-05</t>
  </si>
  <si>
    <t>Drzwi zewnętrzne pełne wraz z ościeżnicą. Zamek listwowy min. 3 punktowy, antywłamaniowe, Ud min. 1,0 W/m2K, z progiem termicznym, malowane, min. 5 lat gwarancji.    WYMIARY NALEŻY SPRAWDZIĆ NA BUDOWIE</t>
  </si>
  <si>
    <t>RAZEM 1 Drzwi</t>
  </si>
  <si>
    <t>Opaska</t>
  </si>
  <si>
    <t>KNCK-1 0705-05</t>
  </si>
  <si>
    <t>Rozbiórka nawierzchni opasek z płyt betonowych i betonu. Wraz z utylizacją materiału z rozbiórki</t>
  </si>
  <si>
    <t>KNR 2-31 0102-05</t>
  </si>
  <si>
    <t>Wykonanie koryta pod opaskę w gruncie kat. II-IV - do 20 cm głębokości koryta. Wraz z utylizacją materiału z rozbiórki</t>
  </si>
  <si>
    <t>KNR 2-31 0114-05</t>
  </si>
  <si>
    <t>Podbudowa z kruszywa łamanego 0-31,5 - warstwa dolna o grubości po zagęszczeniu 15 cm</t>
  </si>
  <si>
    <t>KNR 2-31 0407-02</t>
  </si>
  <si>
    <t>Obrzeża betonowe o wymiarach 20x6 cm na ławie betonowej z wypełnieniem spoin piaskiem</t>
  </si>
  <si>
    <t>m</t>
  </si>
  <si>
    <t>KNR 2-31 0511-02</t>
  </si>
  <si>
    <t>Nawierzchnie z kostki brukowej betonowej o grubości 6 cm na podsypce cementowo-piaskowej 1:4, gr. 5 cm</t>
  </si>
  <si>
    <t>RAZEM 2 Opaska</t>
  </si>
  <si>
    <t>Chodniki</t>
  </si>
  <si>
    <t>8</t>
  </si>
  <si>
    <t>Rozbiórka nawierzchni chodników z betonu i płyt betonowych. Wraz z utylizacją materiału z rozbiórki</t>
  </si>
  <si>
    <t>9</t>
  </si>
  <si>
    <t>Wykonanie koryta pod opaskę w gruncie kat. II-IV - do 30 cm głębokości koryta. Wraz z utylizacją materiału z rozbiórki</t>
  </si>
  <si>
    <t>10</t>
  </si>
  <si>
    <t>Podbudowa z kruszywa łamanego 0-31,5 - warstwa dolna o grubości po zagęszczeniu 25 cm</t>
  </si>
  <si>
    <t>11</t>
  </si>
  <si>
    <t>12</t>
  </si>
  <si>
    <t>Nawierzchnie z kostki brukowej betonowej o grubości 8 cm na podsypce cementowo-piaskowej 1:4 gr. 5 cm</t>
  </si>
  <si>
    <t>RAZEM 3 Chodniki</t>
  </si>
  <si>
    <t>Zadaszenie i odwodnienie</t>
  </si>
  <si>
    <t>13</t>
  </si>
  <si>
    <t>kalkulacja własna</t>
  </si>
  <si>
    <t>Naprawa przez wymianę przedłużenia zadaszenia schodów. Konstrukcja z profili stalowych zadaszenie płyta poliwęglanowa.</t>
  </si>
  <si>
    <t>14</t>
  </si>
  <si>
    <t>KNNR 1 0518-01</t>
  </si>
  <si>
    <t>Naprawa przez wymianę odwodnienia liniowego betonowego  130x120 na ławie ze stabilizacji.</t>
  </si>
  <si>
    <t>15</t>
  </si>
  <si>
    <t>KNKRB 4-II 0202-01</t>
  </si>
  <si>
    <t>studn.</t>
  </si>
  <si>
    <t>RAZEM 4 Zadaszenie i odwodnienie</t>
  </si>
  <si>
    <t>Schody</t>
  </si>
  <si>
    <t>KNNR 3 0801-04</t>
  </si>
  <si>
    <t>Rozebranie okładziny schodów z płytek na zaprawie cementowej. Wraz z utylizacją materiału z rozbiórki</t>
  </si>
  <si>
    <t>KNR AT-42 0102-04</t>
  </si>
  <si>
    <t>Przygotowanie podłoża pod okładziny podłogowe - wyrównanie, gruntowanie</t>
  </si>
  <si>
    <t>KNR AT-42 0109-05</t>
  </si>
  <si>
    <t>Okładziny schodów z płytek ceramicznych, mrozoodpornych, drewnopodobnych, antypoślizgowych min. R10, na kleju cementowym</t>
  </si>
  <si>
    <t>RAZEM 1 Schody</t>
  </si>
  <si>
    <t>Rozbiórka nawierzchni opasek z betonu. Wraz z utylizacją materiału z rozbiórki</t>
  </si>
  <si>
    <t>Rozbiórka nawierzchni chodników z betonu. Wraz z utylizacją materiału z rozbiórki</t>
  </si>
  <si>
    <t>RAZEM kosztorys Piaski</t>
  </si>
  <si>
    <t>Remont budynku leśniczówki Leśnictwa Narożniki nr inw. 37/110</t>
  </si>
  <si>
    <t>Remont budynku leśniczówki Leśnictwa Piaski nr inw. 403/110</t>
  </si>
  <si>
    <t>RAZEM kosztorys Narożniki</t>
  </si>
  <si>
    <t>Wartość netto</t>
  </si>
  <si>
    <t>Cena jedn. netto</t>
  </si>
  <si>
    <t>VAT</t>
  </si>
  <si>
    <t>RAZEM przedmiot zamówienia netto</t>
  </si>
  <si>
    <t>RAZEM przedmiot zamówienia brutto</t>
  </si>
  <si>
    <t>Studnia kanalizacyjna PP  o śr. 400 mm i głębokości 1,5 m z pokrywą  wraz z wykonaniem wykopów i zasypaniem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</si>
</sst>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.00"/>
    <numFmt numFmtId="165" formatCode="#\ ###\ ###\ ##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3" fillId="4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D2954-D442-49DD-A8D9-0BA10A396CB6}">
  <sheetPr>
    <outlinePr summaryBelow="0"/>
  </sheetPr>
  <dimension ref="A1:G54"/>
  <sheetViews>
    <sheetView tabSelected="1" view="pageBreakPreview" topLeftCell="A19" zoomScaleNormal="85" zoomScaleSheetLayoutView="100" workbookViewId="0">
      <selection activeCell="D26" sqref="D26"/>
    </sheetView>
  </sheetViews>
  <sheetFormatPr defaultRowHeight="14.4" x14ac:dyDescent="0.3"/>
  <cols>
    <col min="1" max="1" width="6.44140625" style="10" customWidth="1"/>
    <col min="2" max="2" width="20.109375" customWidth="1"/>
    <col min="3" max="3" width="44.44140625" customWidth="1"/>
    <col min="4" max="4" width="12.5546875" customWidth="1"/>
    <col min="5" max="5" width="10.6640625" customWidth="1"/>
    <col min="6" max="6" width="14.5546875" customWidth="1"/>
    <col min="7" max="7" width="14.109375" customWidth="1"/>
  </cols>
  <sheetData>
    <row r="1" spans="1:7" ht="19.8" x14ac:dyDescent="0.3">
      <c r="A1" s="12" t="s">
        <v>0</v>
      </c>
      <c r="B1" s="12"/>
      <c r="C1" s="12"/>
      <c r="D1" s="12"/>
      <c r="E1" s="12"/>
      <c r="F1" s="12"/>
      <c r="G1" s="12"/>
    </row>
    <row r="2" spans="1:7" ht="17.399999999999999" x14ac:dyDescent="0.3">
      <c r="A2" s="13" t="s">
        <v>69</v>
      </c>
      <c r="B2" s="13"/>
      <c r="C2" s="13"/>
      <c r="D2" s="13"/>
      <c r="E2" s="13"/>
      <c r="F2" s="13"/>
      <c r="G2" s="13"/>
    </row>
    <row r="3" spans="1:7" ht="27.6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72</v>
      </c>
      <c r="G3" s="1" t="s">
        <v>71</v>
      </c>
    </row>
    <row r="4" spans="1:7" x14ac:dyDescent="0.3">
      <c r="A4" s="1" t="s">
        <v>8</v>
      </c>
      <c r="B4" s="1" t="s">
        <v>9</v>
      </c>
      <c r="C4" s="1" t="s">
        <v>10</v>
      </c>
      <c r="D4" s="1" t="s">
        <v>11</v>
      </c>
      <c r="E4" s="1" t="s">
        <v>12</v>
      </c>
      <c r="F4" s="1" t="s">
        <v>13</v>
      </c>
      <c r="G4" s="1" t="s">
        <v>14</v>
      </c>
    </row>
    <row r="5" spans="1:7" x14ac:dyDescent="0.3">
      <c r="A5" s="7" t="s">
        <v>8</v>
      </c>
      <c r="B5" s="2"/>
      <c r="C5" s="2" t="s">
        <v>15</v>
      </c>
      <c r="D5" s="2"/>
      <c r="E5" s="2"/>
      <c r="F5" s="2"/>
      <c r="G5" s="2"/>
    </row>
    <row r="6" spans="1:7" ht="41.4" x14ac:dyDescent="0.3">
      <c r="A6" s="8" t="s">
        <v>8</v>
      </c>
      <c r="B6" s="3" t="s">
        <v>16</v>
      </c>
      <c r="C6" s="3" t="s">
        <v>17</v>
      </c>
      <c r="D6" s="3" t="s">
        <v>18</v>
      </c>
      <c r="E6" s="4">
        <v>1.9139999999999999</v>
      </c>
      <c r="F6" s="5">
        <v>0</v>
      </c>
      <c r="G6" s="5">
        <f>ROUND(F6*E6,2)</f>
        <v>0</v>
      </c>
    </row>
    <row r="7" spans="1:7" ht="82.8" x14ac:dyDescent="0.3">
      <c r="A7" s="8" t="s">
        <v>9</v>
      </c>
      <c r="B7" s="3" t="s">
        <v>19</v>
      </c>
      <c r="C7" s="3" t="s">
        <v>20</v>
      </c>
      <c r="D7" s="3" t="s">
        <v>18</v>
      </c>
      <c r="E7" s="4">
        <v>1.9139999999999999</v>
      </c>
      <c r="F7" s="5">
        <v>0</v>
      </c>
      <c r="G7" s="5">
        <f>ROUND(F7*E7,2)</f>
        <v>0</v>
      </c>
    </row>
    <row r="8" spans="1:7" x14ac:dyDescent="0.3">
      <c r="A8" s="9"/>
      <c r="B8" s="6"/>
      <c r="C8" s="6" t="s">
        <v>21</v>
      </c>
      <c r="D8" s="6"/>
      <c r="E8" s="6"/>
      <c r="F8" s="6"/>
      <c r="G8" s="6">
        <f>SUM(G6:G7)</f>
        <v>0</v>
      </c>
    </row>
    <row r="9" spans="1:7" x14ac:dyDescent="0.3">
      <c r="A9" s="7" t="s">
        <v>9</v>
      </c>
      <c r="B9" s="2"/>
      <c r="C9" s="2" t="s">
        <v>22</v>
      </c>
      <c r="D9" s="2"/>
      <c r="E9" s="2"/>
      <c r="F9" s="2"/>
      <c r="G9" s="2"/>
    </row>
    <row r="10" spans="1:7" ht="41.4" x14ac:dyDescent="0.3">
      <c r="A10" s="8" t="s">
        <v>10</v>
      </c>
      <c r="B10" s="3" t="s">
        <v>23</v>
      </c>
      <c r="C10" s="3" t="s">
        <v>24</v>
      </c>
      <c r="D10" s="3" t="s">
        <v>18</v>
      </c>
      <c r="E10" s="4">
        <v>27.85</v>
      </c>
      <c r="F10" s="5">
        <v>0</v>
      </c>
      <c r="G10" s="5">
        <f t="shared" ref="G10:G14" si="0">ROUND(F10*E10,2)</f>
        <v>0</v>
      </c>
    </row>
    <row r="11" spans="1:7" ht="41.4" x14ac:dyDescent="0.3">
      <c r="A11" s="8" t="s">
        <v>11</v>
      </c>
      <c r="B11" s="3" t="s">
        <v>25</v>
      </c>
      <c r="C11" s="3" t="s">
        <v>26</v>
      </c>
      <c r="D11" s="3" t="s">
        <v>18</v>
      </c>
      <c r="E11" s="4">
        <v>33.42</v>
      </c>
      <c r="F11" s="5">
        <v>0</v>
      </c>
      <c r="G11" s="5">
        <f t="shared" si="0"/>
        <v>0</v>
      </c>
    </row>
    <row r="12" spans="1:7" ht="41.4" x14ac:dyDescent="0.3">
      <c r="A12" s="8" t="s">
        <v>12</v>
      </c>
      <c r="B12" s="3" t="s">
        <v>27</v>
      </c>
      <c r="C12" s="3" t="s">
        <v>28</v>
      </c>
      <c r="D12" s="3" t="s">
        <v>18</v>
      </c>
      <c r="E12" s="4">
        <v>33.42</v>
      </c>
      <c r="F12" s="5">
        <v>0</v>
      </c>
      <c r="G12" s="5">
        <f t="shared" si="0"/>
        <v>0</v>
      </c>
    </row>
    <row r="13" spans="1:7" ht="41.4" x14ac:dyDescent="0.3">
      <c r="A13" s="8" t="s">
        <v>13</v>
      </c>
      <c r="B13" s="3" t="s">
        <v>29</v>
      </c>
      <c r="C13" s="3" t="s">
        <v>30</v>
      </c>
      <c r="D13" s="3" t="s">
        <v>31</v>
      </c>
      <c r="E13" s="4">
        <v>57.3</v>
      </c>
      <c r="F13" s="5">
        <v>0</v>
      </c>
      <c r="G13" s="5">
        <f t="shared" si="0"/>
        <v>0</v>
      </c>
    </row>
    <row r="14" spans="1:7" ht="41.4" x14ac:dyDescent="0.3">
      <c r="A14" s="8" t="s">
        <v>14</v>
      </c>
      <c r="B14" s="3" t="s">
        <v>32</v>
      </c>
      <c r="C14" s="3" t="s">
        <v>33</v>
      </c>
      <c r="D14" s="3" t="s">
        <v>18</v>
      </c>
      <c r="E14" s="4">
        <v>33.42</v>
      </c>
      <c r="F14" s="5">
        <v>0</v>
      </c>
      <c r="G14" s="5">
        <f t="shared" si="0"/>
        <v>0</v>
      </c>
    </row>
    <row r="15" spans="1:7" x14ac:dyDescent="0.3">
      <c r="A15" s="9"/>
      <c r="B15" s="6"/>
      <c r="C15" s="6" t="s">
        <v>34</v>
      </c>
      <c r="D15" s="6"/>
      <c r="E15" s="6"/>
      <c r="F15" s="6"/>
      <c r="G15" s="6">
        <f>SUM(G10:G14)</f>
        <v>0</v>
      </c>
    </row>
    <row r="16" spans="1:7" x14ac:dyDescent="0.3">
      <c r="A16" s="7" t="s">
        <v>10</v>
      </c>
      <c r="B16" s="2"/>
      <c r="C16" s="2" t="s">
        <v>35</v>
      </c>
      <c r="D16" s="2"/>
      <c r="E16" s="2"/>
      <c r="F16" s="2"/>
      <c r="G16" s="2"/>
    </row>
    <row r="17" spans="1:7" ht="41.4" x14ac:dyDescent="0.3">
      <c r="A17" s="8" t="s">
        <v>36</v>
      </c>
      <c r="B17" s="3" t="s">
        <v>23</v>
      </c>
      <c r="C17" s="3" t="s">
        <v>37</v>
      </c>
      <c r="D17" s="3" t="s">
        <v>18</v>
      </c>
      <c r="E17" s="4">
        <v>24</v>
      </c>
      <c r="F17" s="5">
        <v>0</v>
      </c>
      <c r="G17" s="5">
        <f t="shared" ref="G17:G21" si="1">ROUND(F17*E17,2)</f>
        <v>0</v>
      </c>
    </row>
    <row r="18" spans="1:7" ht="41.4" x14ac:dyDescent="0.3">
      <c r="A18" s="8" t="s">
        <v>38</v>
      </c>
      <c r="B18" s="3" t="s">
        <v>25</v>
      </c>
      <c r="C18" s="3" t="s">
        <v>39</v>
      </c>
      <c r="D18" s="3" t="s">
        <v>18</v>
      </c>
      <c r="E18" s="4">
        <v>42</v>
      </c>
      <c r="F18" s="5">
        <v>0</v>
      </c>
      <c r="G18" s="5">
        <f t="shared" si="1"/>
        <v>0</v>
      </c>
    </row>
    <row r="19" spans="1:7" ht="41.4" x14ac:dyDescent="0.3">
      <c r="A19" s="8" t="s">
        <v>40</v>
      </c>
      <c r="B19" s="3" t="s">
        <v>27</v>
      </c>
      <c r="C19" s="3" t="s">
        <v>41</v>
      </c>
      <c r="D19" s="3" t="s">
        <v>18</v>
      </c>
      <c r="E19" s="4">
        <v>42</v>
      </c>
      <c r="F19" s="5">
        <v>0</v>
      </c>
      <c r="G19" s="5">
        <f t="shared" si="1"/>
        <v>0</v>
      </c>
    </row>
    <row r="20" spans="1:7" ht="41.4" x14ac:dyDescent="0.3">
      <c r="A20" s="8" t="s">
        <v>42</v>
      </c>
      <c r="B20" s="3" t="s">
        <v>29</v>
      </c>
      <c r="C20" s="3" t="s">
        <v>30</v>
      </c>
      <c r="D20" s="3" t="s">
        <v>31</v>
      </c>
      <c r="E20" s="4">
        <v>62</v>
      </c>
      <c r="F20" s="5">
        <v>0</v>
      </c>
      <c r="G20" s="5">
        <f t="shared" si="1"/>
        <v>0</v>
      </c>
    </row>
    <row r="21" spans="1:7" ht="41.4" x14ac:dyDescent="0.3">
      <c r="A21" s="8" t="s">
        <v>43</v>
      </c>
      <c r="B21" s="3" t="s">
        <v>32</v>
      </c>
      <c r="C21" s="3" t="s">
        <v>44</v>
      </c>
      <c r="D21" s="3" t="s">
        <v>18</v>
      </c>
      <c r="E21" s="4">
        <v>42</v>
      </c>
      <c r="F21" s="5">
        <v>0</v>
      </c>
      <c r="G21" s="5">
        <f t="shared" si="1"/>
        <v>0</v>
      </c>
    </row>
    <row r="22" spans="1:7" x14ac:dyDescent="0.3">
      <c r="A22" s="9"/>
      <c r="B22" s="6"/>
      <c r="C22" s="6" t="s">
        <v>45</v>
      </c>
      <c r="D22" s="6"/>
      <c r="E22" s="6"/>
      <c r="F22" s="6"/>
      <c r="G22" s="6">
        <f>SUM(G17:G21)</f>
        <v>0</v>
      </c>
    </row>
    <row r="23" spans="1:7" x14ac:dyDescent="0.3">
      <c r="A23" s="7" t="s">
        <v>11</v>
      </c>
      <c r="B23" s="2"/>
      <c r="C23" s="2" t="s">
        <v>46</v>
      </c>
      <c r="D23" s="2"/>
      <c r="E23" s="2"/>
      <c r="F23" s="2"/>
      <c r="G23" s="2"/>
    </row>
    <row r="24" spans="1:7" ht="55.2" x14ac:dyDescent="0.3">
      <c r="A24" s="8" t="s">
        <v>47</v>
      </c>
      <c r="B24" s="3" t="s">
        <v>48</v>
      </c>
      <c r="C24" s="3" t="s">
        <v>49</v>
      </c>
      <c r="D24" s="3" t="s">
        <v>18</v>
      </c>
      <c r="E24" s="4">
        <v>3.75</v>
      </c>
      <c r="F24" s="5">
        <v>0</v>
      </c>
      <c r="G24" s="5">
        <f t="shared" ref="G24:G26" si="2">ROUND(F24*E24,2)</f>
        <v>0</v>
      </c>
    </row>
    <row r="25" spans="1:7" ht="41.4" x14ac:dyDescent="0.3">
      <c r="A25" s="8" t="s">
        <v>50</v>
      </c>
      <c r="B25" s="3" t="s">
        <v>51</v>
      </c>
      <c r="C25" s="3" t="s">
        <v>52</v>
      </c>
      <c r="D25" s="3" t="s">
        <v>31</v>
      </c>
      <c r="E25" s="4">
        <v>14</v>
      </c>
      <c r="F25" s="5">
        <v>0</v>
      </c>
      <c r="G25" s="5">
        <f t="shared" si="2"/>
        <v>0</v>
      </c>
    </row>
    <row r="26" spans="1:7" ht="41.4" x14ac:dyDescent="0.3">
      <c r="A26" s="8" t="s">
        <v>53</v>
      </c>
      <c r="B26" s="3" t="s">
        <v>54</v>
      </c>
      <c r="C26" s="3" t="s">
        <v>76</v>
      </c>
      <c r="D26" s="3" t="s">
        <v>55</v>
      </c>
      <c r="E26" s="4">
        <v>2</v>
      </c>
      <c r="F26" s="5">
        <v>0</v>
      </c>
      <c r="G26" s="5">
        <f t="shared" si="2"/>
        <v>0</v>
      </c>
    </row>
    <row r="27" spans="1:7" x14ac:dyDescent="0.3">
      <c r="A27" s="9"/>
      <c r="B27" s="6"/>
      <c r="C27" s="6" t="s">
        <v>56</v>
      </c>
      <c r="D27" s="6"/>
      <c r="E27" s="6"/>
      <c r="F27" s="6"/>
      <c r="G27" s="6">
        <f>SUM(G24:G26)</f>
        <v>0</v>
      </c>
    </row>
    <row r="28" spans="1:7" x14ac:dyDescent="0.3">
      <c r="A28" s="9"/>
      <c r="B28" s="6"/>
      <c r="C28" s="6" t="s">
        <v>67</v>
      </c>
      <c r="D28" s="6"/>
      <c r="E28" s="6"/>
      <c r="F28" s="6"/>
      <c r="G28" s="6">
        <f>G27+G22+G15+G8</f>
        <v>0</v>
      </c>
    </row>
    <row r="29" spans="1:7" ht="17.399999999999999" x14ac:dyDescent="0.3">
      <c r="A29" s="13" t="s">
        <v>68</v>
      </c>
      <c r="B29" s="13"/>
      <c r="C29" s="13"/>
      <c r="D29" s="13"/>
      <c r="E29" s="13"/>
      <c r="F29" s="13"/>
      <c r="G29" s="13"/>
    </row>
    <row r="30" spans="1:7" x14ac:dyDescent="0.3">
      <c r="A30" s="1" t="s">
        <v>1</v>
      </c>
      <c r="B30" s="1" t="s">
        <v>2</v>
      </c>
      <c r="C30" s="1" t="s">
        <v>3</v>
      </c>
      <c r="D30" s="1" t="s">
        <v>4</v>
      </c>
      <c r="E30" s="1" t="s">
        <v>5</v>
      </c>
      <c r="F30" s="1" t="s">
        <v>6</v>
      </c>
      <c r="G30" s="1" t="s">
        <v>7</v>
      </c>
    </row>
    <row r="31" spans="1:7" x14ac:dyDescent="0.3">
      <c r="A31" s="1" t="s">
        <v>8</v>
      </c>
      <c r="B31" s="1" t="s">
        <v>9</v>
      </c>
      <c r="C31" s="1" t="s">
        <v>10</v>
      </c>
      <c r="D31" s="1" t="s">
        <v>11</v>
      </c>
      <c r="E31" s="1" t="s">
        <v>12</v>
      </c>
      <c r="F31" s="1" t="s">
        <v>13</v>
      </c>
      <c r="G31" s="1" t="s">
        <v>14</v>
      </c>
    </row>
    <row r="32" spans="1:7" x14ac:dyDescent="0.3">
      <c r="A32" s="7" t="s">
        <v>8</v>
      </c>
      <c r="B32" s="2"/>
      <c r="C32" s="2" t="s">
        <v>57</v>
      </c>
      <c r="D32" s="2"/>
      <c r="E32" s="2"/>
      <c r="F32" s="2"/>
      <c r="G32" s="2"/>
    </row>
    <row r="33" spans="1:7" ht="41.4" x14ac:dyDescent="0.3">
      <c r="A33" s="8" t="s">
        <v>8</v>
      </c>
      <c r="B33" s="3" t="s">
        <v>58</v>
      </c>
      <c r="C33" s="3" t="s">
        <v>59</v>
      </c>
      <c r="D33" s="3" t="s">
        <v>18</v>
      </c>
      <c r="E33" s="4">
        <v>10.295</v>
      </c>
      <c r="F33" s="5">
        <v>0</v>
      </c>
      <c r="G33" s="5">
        <f t="shared" ref="G33:G35" si="3">ROUND(F33*E33,2)</f>
        <v>0</v>
      </c>
    </row>
    <row r="34" spans="1:7" ht="27.6" x14ac:dyDescent="0.3">
      <c r="A34" s="8" t="s">
        <v>9</v>
      </c>
      <c r="B34" s="3" t="s">
        <v>60</v>
      </c>
      <c r="C34" s="3" t="s">
        <v>61</v>
      </c>
      <c r="D34" s="3" t="s">
        <v>18</v>
      </c>
      <c r="E34" s="4">
        <v>10.295</v>
      </c>
      <c r="F34" s="5">
        <v>0</v>
      </c>
      <c r="G34" s="5">
        <f t="shared" si="3"/>
        <v>0</v>
      </c>
    </row>
    <row r="35" spans="1:7" ht="55.2" x14ac:dyDescent="0.3">
      <c r="A35" s="8" t="s">
        <v>10</v>
      </c>
      <c r="B35" s="3" t="s">
        <v>62</v>
      </c>
      <c r="C35" s="3" t="s">
        <v>63</v>
      </c>
      <c r="D35" s="3" t="s">
        <v>18</v>
      </c>
      <c r="E35" s="4">
        <v>10.295</v>
      </c>
      <c r="F35" s="5">
        <v>0</v>
      </c>
      <c r="G35" s="5">
        <f t="shared" si="3"/>
        <v>0</v>
      </c>
    </row>
    <row r="36" spans="1:7" x14ac:dyDescent="0.3">
      <c r="A36" s="9"/>
      <c r="B36" s="6"/>
      <c r="C36" s="6" t="s">
        <v>64</v>
      </c>
      <c r="D36" s="6"/>
      <c r="E36" s="6"/>
      <c r="F36" s="6"/>
      <c r="G36" s="6">
        <f>SUM(G33:G35)</f>
        <v>0</v>
      </c>
    </row>
    <row r="37" spans="1:7" x14ac:dyDescent="0.3">
      <c r="A37" s="7" t="s">
        <v>9</v>
      </c>
      <c r="B37" s="2"/>
      <c r="C37" s="2" t="s">
        <v>22</v>
      </c>
      <c r="D37" s="2"/>
      <c r="E37" s="2"/>
      <c r="F37" s="2"/>
      <c r="G37" s="2"/>
    </row>
    <row r="38" spans="1:7" ht="27.6" x14ac:dyDescent="0.3">
      <c r="A38" s="8" t="s">
        <v>11</v>
      </c>
      <c r="B38" s="3" t="s">
        <v>23</v>
      </c>
      <c r="C38" s="3" t="s">
        <v>65</v>
      </c>
      <c r="D38" s="3" t="s">
        <v>18</v>
      </c>
      <c r="E38" s="4">
        <v>24.96</v>
      </c>
      <c r="F38" s="5">
        <v>0</v>
      </c>
      <c r="G38" s="5">
        <f t="shared" ref="G38:G42" si="4">ROUND(F38*E38,2)</f>
        <v>0</v>
      </c>
    </row>
    <row r="39" spans="1:7" ht="41.4" x14ac:dyDescent="0.3">
      <c r="A39" s="8" t="s">
        <v>12</v>
      </c>
      <c r="B39" s="3" t="s">
        <v>25</v>
      </c>
      <c r="C39" s="3" t="s">
        <v>26</v>
      </c>
      <c r="D39" s="3" t="s">
        <v>18</v>
      </c>
      <c r="E39" s="4">
        <v>30.192</v>
      </c>
      <c r="F39" s="5">
        <v>0</v>
      </c>
      <c r="G39" s="5">
        <f t="shared" si="4"/>
        <v>0</v>
      </c>
    </row>
    <row r="40" spans="1:7" ht="41.4" x14ac:dyDescent="0.3">
      <c r="A40" s="8" t="s">
        <v>13</v>
      </c>
      <c r="B40" s="3" t="s">
        <v>27</v>
      </c>
      <c r="C40" s="3" t="s">
        <v>28</v>
      </c>
      <c r="D40" s="3" t="s">
        <v>18</v>
      </c>
      <c r="E40" s="4">
        <v>30.192</v>
      </c>
      <c r="F40" s="5">
        <v>0</v>
      </c>
      <c r="G40" s="5">
        <f t="shared" si="4"/>
        <v>0</v>
      </c>
    </row>
    <row r="41" spans="1:7" ht="41.4" x14ac:dyDescent="0.3">
      <c r="A41" s="8" t="s">
        <v>14</v>
      </c>
      <c r="B41" s="3" t="s">
        <v>29</v>
      </c>
      <c r="C41" s="3" t="s">
        <v>30</v>
      </c>
      <c r="D41" s="3" t="s">
        <v>31</v>
      </c>
      <c r="E41" s="4">
        <v>50.32</v>
      </c>
      <c r="F41" s="5">
        <v>0</v>
      </c>
      <c r="G41" s="5">
        <f t="shared" si="4"/>
        <v>0</v>
      </c>
    </row>
    <row r="42" spans="1:7" ht="41.4" x14ac:dyDescent="0.3">
      <c r="A42" s="8" t="s">
        <v>36</v>
      </c>
      <c r="B42" s="3" t="s">
        <v>32</v>
      </c>
      <c r="C42" s="3" t="s">
        <v>33</v>
      </c>
      <c r="D42" s="3" t="s">
        <v>18</v>
      </c>
      <c r="E42" s="4">
        <v>30.192</v>
      </c>
      <c r="F42" s="5">
        <v>0</v>
      </c>
      <c r="G42" s="5">
        <f t="shared" si="4"/>
        <v>0</v>
      </c>
    </row>
    <row r="43" spans="1:7" x14ac:dyDescent="0.3">
      <c r="A43" s="9"/>
      <c r="B43" s="6"/>
      <c r="C43" s="6" t="s">
        <v>34</v>
      </c>
      <c r="D43" s="6"/>
      <c r="E43" s="6"/>
      <c r="F43" s="6"/>
      <c r="G43" s="6">
        <f>SUM(G38:G42)</f>
        <v>0</v>
      </c>
    </row>
    <row r="44" spans="1:7" x14ac:dyDescent="0.3">
      <c r="A44" s="7" t="s">
        <v>10</v>
      </c>
      <c r="B44" s="2"/>
      <c r="C44" s="2" t="s">
        <v>35</v>
      </c>
      <c r="D44" s="2"/>
      <c r="E44" s="2"/>
      <c r="F44" s="2"/>
      <c r="G44" s="2"/>
    </row>
    <row r="45" spans="1:7" ht="27.6" x14ac:dyDescent="0.3">
      <c r="A45" s="8" t="s">
        <v>38</v>
      </c>
      <c r="B45" s="3" t="s">
        <v>23</v>
      </c>
      <c r="C45" s="3" t="s">
        <v>66</v>
      </c>
      <c r="D45" s="3" t="s">
        <v>18</v>
      </c>
      <c r="E45" s="4">
        <v>28</v>
      </c>
      <c r="F45" s="5">
        <v>0</v>
      </c>
      <c r="G45" s="5">
        <f t="shared" ref="G45:G49" si="5">ROUND(F45*E45,2)</f>
        <v>0</v>
      </c>
    </row>
    <row r="46" spans="1:7" ht="41.4" x14ac:dyDescent="0.3">
      <c r="A46" s="8" t="s">
        <v>40</v>
      </c>
      <c r="B46" s="3" t="s">
        <v>25</v>
      </c>
      <c r="C46" s="3" t="s">
        <v>39</v>
      </c>
      <c r="D46" s="3" t="s">
        <v>18</v>
      </c>
      <c r="E46" s="4">
        <v>48</v>
      </c>
      <c r="F46" s="5">
        <v>0</v>
      </c>
      <c r="G46" s="5">
        <f t="shared" si="5"/>
        <v>0</v>
      </c>
    </row>
    <row r="47" spans="1:7" ht="41.4" x14ac:dyDescent="0.3">
      <c r="A47" s="8" t="s">
        <v>42</v>
      </c>
      <c r="B47" s="3" t="s">
        <v>27</v>
      </c>
      <c r="C47" s="3" t="s">
        <v>41</v>
      </c>
      <c r="D47" s="3" t="s">
        <v>18</v>
      </c>
      <c r="E47" s="4">
        <v>48</v>
      </c>
      <c r="F47" s="5">
        <v>0</v>
      </c>
      <c r="G47" s="5">
        <f t="shared" si="5"/>
        <v>0</v>
      </c>
    </row>
    <row r="48" spans="1:7" ht="41.4" x14ac:dyDescent="0.3">
      <c r="A48" s="8" t="s">
        <v>43</v>
      </c>
      <c r="B48" s="3" t="s">
        <v>29</v>
      </c>
      <c r="C48" s="3" t="s">
        <v>30</v>
      </c>
      <c r="D48" s="3" t="s">
        <v>31</v>
      </c>
      <c r="E48" s="4">
        <v>70</v>
      </c>
      <c r="F48" s="5">
        <v>0</v>
      </c>
      <c r="G48" s="5">
        <f t="shared" si="5"/>
        <v>0</v>
      </c>
    </row>
    <row r="49" spans="1:7" ht="41.4" x14ac:dyDescent="0.3">
      <c r="A49" s="8" t="s">
        <v>47</v>
      </c>
      <c r="B49" s="3" t="s">
        <v>32</v>
      </c>
      <c r="C49" s="3" t="s">
        <v>44</v>
      </c>
      <c r="D49" s="3" t="s">
        <v>18</v>
      </c>
      <c r="E49" s="4">
        <v>48</v>
      </c>
      <c r="F49" s="5">
        <v>0</v>
      </c>
      <c r="G49" s="5">
        <f t="shared" si="5"/>
        <v>0</v>
      </c>
    </row>
    <row r="50" spans="1:7" x14ac:dyDescent="0.3">
      <c r="A50" s="9"/>
      <c r="B50" s="6"/>
      <c r="C50" s="6" t="s">
        <v>45</v>
      </c>
      <c r="D50" s="6"/>
      <c r="E50" s="6"/>
      <c r="F50" s="6"/>
      <c r="G50" s="6">
        <f>SUM(G45:G49)</f>
        <v>0</v>
      </c>
    </row>
    <row r="51" spans="1:7" x14ac:dyDescent="0.3">
      <c r="A51" s="9"/>
      <c r="B51" s="6"/>
      <c r="C51" s="6" t="s">
        <v>70</v>
      </c>
      <c r="D51" s="6"/>
      <c r="E51" s="6"/>
      <c r="F51" s="6"/>
      <c r="G51" s="6">
        <f>G50+G43+G36</f>
        <v>0</v>
      </c>
    </row>
    <row r="52" spans="1:7" x14ac:dyDescent="0.3">
      <c r="A52" s="9"/>
      <c r="B52" s="6"/>
      <c r="C52" s="6" t="s">
        <v>74</v>
      </c>
      <c r="D52" s="6"/>
      <c r="E52" s="6"/>
      <c r="F52" s="6"/>
      <c r="G52" s="6">
        <f>G51+G28</f>
        <v>0</v>
      </c>
    </row>
    <row r="53" spans="1:7" x14ac:dyDescent="0.3">
      <c r="A53" s="9"/>
      <c r="B53" s="6"/>
      <c r="C53" s="6" t="s">
        <v>73</v>
      </c>
      <c r="D53" s="6"/>
      <c r="E53" s="6"/>
      <c r="F53" s="11">
        <v>0.23</v>
      </c>
      <c r="G53" s="6">
        <f>ROUND(G52*F53,2)</f>
        <v>0</v>
      </c>
    </row>
    <row r="54" spans="1:7" x14ac:dyDescent="0.3">
      <c r="A54" s="9"/>
      <c r="B54" s="6"/>
      <c r="C54" s="6" t="s">
        <v>75</v>
      </c>
      <c r="D54" s="6"/>
      <c r="E54" s="6"/>
      <c r="F54" s="6"/>
      <c r="G54" s="6">
        <f>G53+G52</f>
        <v>0</v>
      </c>
    </row>
  </sheetData>
  <mergeCells count="3">
    <mergeCell ref="A1:G1"/>
    <mergeCell ref="A2:G2"/>
    <mergeCell ref="A29:G29"/>
  </mergeCells>
  <pageMargins left="0.7" right="0.7" top="0.75" bottom="0.75" header="0.3" footer="0.3"/>
  <pageSetup scale="73" fitToWidth="0" fitToHeight="0" orientation="portrait" errors="blank" r:id="rId1"/>
  <rowBreaks count="2" manualBreakCount="2">
    <brk id="15" max="16383" man="1"/>
    <brk id="36" max="16383" man="1"/>
  </rowBreaks>
  <cellWatches>
    <cellWatch r="G50"/>
    <cellWatch r="G51"/>
    <cellWatch r="G52"/>
    <cellWatch r="G53"/>
    <cellWatch r="G54"/>
  </cellWatches>
  <ignoredErrors>
    <ignoredError sqref="A1:G1 A4:G5 B2:G2 A28:B28 D28:F28 A3:E3 A9:G9 A6:F6 A7:F7 A16:G16 A10:F14 A23:G23 A17:F21 A27:F27 A24:F25 A8:F8 A15:F15 A22:F22 A31:G31 A32:A35 A37:A42 A44:A49 A26:B26 D26:F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Oferta</vt:lpstr>
      <vt:lpstr>Oferta!Obszar_wydruku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Czapka (Nadleśnictwo Ostrowiec Św.)</dc:creator>
  <cp:lastModifiedBy>Paweł Czapka (Nadleśnictwo Ostrowiec Św.)</cp:lastModifiedBy>
  <dcterms:created xsi:type="dcterms:W3CDTF">2024-08-21T15:14:52Z</dcterms:created>
  <dcterms:modified xsi:type="dcterms:W3CDTF">2024-09-17T06:24:04Z</dcterms:modified>
</cp:coreProperties>
</file>